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60" windowWidth="15576" windowHeight="7716" tabRatio="612" firstSheet="1" activeTab="3"/>
  </bookViews>
  <sheets>
    <sheet name="001" sheetId="54" r:id="rId1"/>
    <sheet name="003" sheetId="25" r:id="rId2"/>
    <sheet name="006" sheetId="18" r:id="rId3"/>
    <sheet name="007" sheetId="45" r:id="rId4"/>
    <sheet name="008" sheetId="44" r:id="rId5"/>
    <sheet name="016." sheetId="26" r:id="rId6"/>
    <sheet name="018" sheetId="27" r:id="rId7"/>
    <sheet name="027 " sheetId="51" r:id="rId8"/>
    <sheet name="029" sheetId="19" r:id="rId9"/>
    <sheet name="033" sheetId="49" r:id="rId10"/>
    <sheet name="041" sheetId="1" r:id="rId11"/>
    <sheet name="042" sheetId="52" r:id="rId12"/>
    <sheet name="043" sheetId="21" r:id="rId13"/>
    <sheet name="057" sheetId="47" r:id="rId14"/>
    <sheet name="058" sheetId="53" r:id="rId15"/>
    <sheet name="096" sheetId="48" r:id="rId16"/>
  </sheets>
  <definedNames>
    <definedName name="_xlnm._FilterDatabase" localSheetId="3" hidden="1">'007'!$A$24:$E$71</definedName>
    <definedName name="_xlnm._FilterDatabase" localSheetId="4" hidden="1">'008'!$A$24:$E$77</definedName>
    <definedName name="_xlnm._FilterDatabase" localSheetId="7" hidden="1">'027 '!$A$21:$E$60</definedName>
    <definedName name="_xlnm._FilterDatabase" localSheetId="9" hidden="1">'033'!$A$24:$E$72</definedName>
    <definedName name="_xlnm._FilterDatabase" localSheetId="10" hidden="1">'041'!$A$18:$E$40</definedName>
    <definedName name="_xlnm._FilterDatabase" localSheetId="11" hidden="1">'042'!$A$23:$E$64</definedName>
    <definedName name="_xlnm._FilterDatabase" localSheetId="15" hidden="1">'096'!$A$18:$E$39</definedName>
    <definedName name="sub1004444843" localSheetId="15">'096'!#REF!</definedName>
    <definedName name="_xlnm.Print_Area" localSheetId="0">'001'!$A$1:$G$81</definedName>
    <definedName name="_xlnm.Print_Area" localSheetId="11">'042'!$A$1:$L$78</definedName>
  </definedNames>
  <calcPr calcId="145621"/>
</workbook>
</file>

<file path=xl/calcChain.xml><?xml version="1.0" encoding="utf-8"?>
<calcChain xmlns="http://schemas.openxmlformats.org/spreadsheetml/2006/main">
  <c r="E81" i="54" l="1"/>
  <c r="E80" i="54"/>
  <c r="G40" i="54"/>
  <c r="F40" i="54"/>
  <c r="D40" i="54"/>
  <c r="C40" i="54"/>
  <c r="E39" i="54"/>
  <c r="E40" i="54" s="1"/>
  <c r="E41" i="51" l="1"/>
  <c r="E63" i="51" l="1"/>
  <c r="G38" i="48" l="1"/>
  <c r="F38" i="48"/>
  <c r="E38" i="48"/>
  <c r="D38" i="48"/>
  <c r="C38" i="48"/>
  <c r="D37" i="48"/>
  <c r="G33" i="48"/>
  <c r="F33" i="48"/>
  <c r="E33" i="48"/>
  <c r="D33" i="48"/>
  <c r="C33" i="48"/>
  <c r="D32" i="48"/>
  <c r="G54" i="53"/>
  <c r="F54" i="53"/>
  <c r="E54" i="53"/>
  <c r="D54" i="53"/>
  <c r="C53" i="53"/>
  <c r="C54" i="53" s="1"/>
  <c r="G37" i="53"/>
  <c r="F37" i="53"/>
  <c r="E37" i="53"/>
  <c r="D37" i="53"/>
  <c r="C37" i="53"/>
  <c r="G54" i="47"/>
  <c r="F54" i="47"/>
  <c r="E54" i="47"/>
  <c r="D54" i="47"/>
  <c r="C54" i="47"/>
  <c r="G53" i="47"/>
  <c r="F53" i="47"/>
  <c r="E53" i="47"/>
  <c r="D53" i="47"/>
  <c r="C53" i="47"/>
  <c r="G37" i="47"/>
  <c r="F37" i="47"/>
  <c r="E37" i="47"/>
  <c r="D37" i="47"/>
  <c r="C37" i="47"/>
  <c r="G60" i="21"/>
  <c r="F60" i="21"/>
  <c r="E60" i="21"/>
  <c r="D60" i="21"/>
  <c r="C60" i="21"/>
  <c r="G59" i="21"/>
  <c r="F59" i="21"/>
  <c r="E59" i="21"/>
  <c r="D59" i="21"/>
  <c r="C59" i="21"/>
  <c r="H55" i="21"/>
  <c r="G55" i="21"/>
  <c r="F55" i="21"/>
  <c r="H54" i="21"/>
  <c r="G54" i="21"/>
  <c r="F54" i="21"/>
  <c r="H53" i="21"/>
  <c r="G53" i="21"/>
  <c r="F53" i="21"/>
  <c r="H52" i="21"/>
  <c r="G52" i="21"/>
  <c r="F52" i="21"/>
  <c r="G42" i="21"/>
  <c r="F42" i="21"/>
  <c r="E42" i="21"/>
  <c r="D42" i="21"/>
  <c r="C42" i="21"/>
  <c r="E41" i="21"/>
  <c r="D41" i="21"/>
  <c r="C41" i="21"/>
  <c r="E40" i="21"/>
  <c r="G72" i="52"/>
  <c r="F72" i="52"/>
  <c r="C72" i="52"/>
  <c r="D71" i="52"/>
  <c r="D67" i="52"/>
  <c r="G59" i="52"/>
  <c r="F59" i="52"/>
  <c r="E59" i="52"/>
  <c r="D59" i="52"/>
  <c r="C59" i="52"/>
  <c r="G41" i="52"/>
  <c r="F41" i="52"/>
  <c r="C41" i="52"/>
  <c r="E39" i="52"/>
  <c r="E71" i="52" s="1"/>
  <c r="E72" i="52" s="1"/>
  <c r="G51" i="1"/>
  <c r="F51" i="1"/>
  <c r="E51" i="1"/>
  <c r="D51" i="1"/>
  <c r="C51" i="1"/>
  <c r="G50" i="1"/>
  <c r="F50" i="1"/>
  <c r="E50" i="1"/>
  <c r="D50" i="1"/>
  <c r="C50" i="1"/>
  <c r="E46" i="1"/>
  <c r="D46" i="1"/>
  <c r="G45" i="1"/>
  <c r="F45" i="1"/>
  <c r="E45" i="1"/>
  <c r="G44" i="1"/>
  <c r="F44" i="1"/>
  <c r="E44" i="1"/>
  <c r="D44" i="1"/>
  <c r="G43" i="1"/>
  <c r="F43" i="1"/>
  <c r="E43" i="1"/>
  <c r="D43" i="1"/>
  <c r="G35" i="1"/>
  <c r="F35" i="1"/>
  <c r="E35" i="1"/>
  <c r="D35" i="1"/>
  <c r="C35" i="1"/>
  <c r="E34" i="1"/>
  <c r="E33" i="1"/>
  <c r="D33" i="1"/>
  <c r="E89" i="49"/>
  <c r="D89" i="49"/>
  <c r="C89" i="49"/>
  <c r="F88" i="49"/>
  <c r="E88" i="49"/>
  <c r="D88" i="49"/>
  <c r="C88" i="49"/>
  <c r="F67" i="49"/>
  <c r="E67" i="49"/>
  <c r="F66" i="49"/>
  <c r="F61" i="49"/>
  <c r="E61" i="49"/>
  <c r="F58" i="49"/>
  <c r="E58" i="49"/>
  <c r="E45" i="49"/>
  <c r="D45" i="49"/>
  <c r="C45" i="49"/>
  <c r="D43" i="49"/>
  <c r="C43" i="49"/>
  <c r="G48" i="19"/>
  <c r="F48" i="19"/>
  <c r="E48" i="19"/>
  <c r="D48" i="19"/>
  <c r="C48" i="19"/>
  <c r="G47" i="19"/>
  <c r="F47" i="19"/>
  <c r="E47" i="19"/>
  <c r="D47" i="19"/>
  <c r="G34" i="19"/>
  <c r="F34" i="19"/>
  <c r="E34" i="19"/>
  <c r="D34" i="19"/>
  <c r="C34" i="19"/>
  <c r="D33" i="19"/>
  <c r="E32" i="19"/>
  <c r="G71" i="51"/>
  <c r="F71" i="51"/>
  <c r="E71" i="51"/>
  <c r="D71" i="51"/>
  <c r="C71" i="51"/>
  <c r="G70" i="51"/>
  <c r="F70" i="51"/>
  <c r="E70" i="51"/>
  <c r="D70" i="51"/>
  <c r="C70" i="51"/>
  <c r="G55" i="51"/>
  <c r="F55" i="51"/>
  <c r="E55" i="51"/>
  <c r="D55" i="51"/>
  <c r="C55" i="51"/>
  <c r="G54" i="51"/>
  <c r="F54" i="51"/>
  <c r="E54" i="51"/>
  <c r="D54" i="51"/>
  <c r="C54" i="51"/>
  <c r="G42" i="51"/>
  <c r="F42" i="51"/>
  <c r="E42" i="51"/>
  <c r="D42" i="51"/>
  <c r="C42" i="51"/>
  <c r="E40" i="51"/>
  <c r="G47" i="27"/>
  <c r="F47" i="27"/>
  <c r="E47" i="27"/>
  <c r="D47" i="27"/>
  <c r="C47" i="27"/>
  <c r="G46" i="27"/>
  <c r="F46" i="27"/>
  <c r="E46" i="27"/>
  <c r="D46" i="27"/>
  <c r="G34" i="27"/>
  <c r="F34" i="27"/>
  <c r="E34" i="27"/>
  <c r="D34" i="27"/>
  <c r="C34" i="27"/>
  <c r="D33" i="27"/>
  <c r="G50" i="26"/>
  <c r="F50" i="26"/>
  <c r="E50" i="26"/>
  <c r="D50" i="26"/>
  <c r="C50" i="26"/>
  <c r="G49" i="26"/>
  <c r="E49" i="26"/>
  <c r="G37" i="26"/>
  <c r="F37" i="26"/>
  <c r="E37" i="26"/>
  <c r="D37" i="26"/>
  <c r="C37" i="26"/>
  <c r="G136" i="44"/>
  <c r="F136" i="44"/>
  <c r="E136" i="44"/>
  <c r="D136" i="44"/>
  <c r="C136" i="44"/>
  <c r="G135" i="44"/>
  <c r="F135" i="44"/>
  <c r="E135" i="44"/>
  <c r="D135" i="44"/>
  <c r="C135" i="44"/>
  <c r="G127" i="44"/>
  <c r="F127" i="44"/>
  <c r="E127" i="44"/>
  <c r="D127" i="44"/>
  <c r="C127" i="44"/>
  <c r="G112" i="44"/>
  <c r="F112" i="44"/>
  <c r="E112" i="44"/>
  <c r="D112" i="44"/>
  <c r="C112" i="44"/>
  <c r="D111" i="44"/>
  <c r="G87" i="44"/>
  <c r="F87" i="44"/>
  <c r="E87" i="44"/>
  <c r="D87" i="44"/>
  <c r="C87" i="44"/>
  <c r="G72" i="44"/>
  <c r="F72" i="44"/>
  <c r="E72" i="44"/>
  <c r="D72" i="44"/>
  <c r="C72" i="44"/>
  <c r="G71" i="44"/>
  <c r="F71" i="44"/>
  <c r="E71" i="44"/>
  <c r="D71" i="44"/>
  <c r="C71" i="44"/>
  <c r="G48" i="44"/>
  <c r="F48" i="44"/>
  <c r="E48" i="44"/>
  <c r="D48" i="44"/>
  <c r="C48" i="44"/>
  <c r="D47" i="44"/>
  <c r="D45" i="44"/>
  <c r="G82" i="45"/>
  <c r="F82" i="45"/>
  <c r="E82" i="45"/>
  <c r="D82" i="45"/>
  <c r="G71" i="45"/>
  <c r="F71" i="45"/>
  <c r="E71" i="45"/>
  <c r="D71" i="45"/>
  <c r="C71" i="45"/>
  <c r="G70" i="45"/>
  <c r="F70" i="45"/>
  <c r="E70" i="45"/>
  <c r="D70" i="45"/>
  <c r="C70" i="45"/>
  <c r="G42" i="45"/>
  <c r="F42" i="45"/>
  <c r="E42" i="45"/>
  <c r="D42" i="45"/>
  <c r="C42" i="45"/>
  <c r="G48" i="18"/>
  <c r="F48" i="18"/>
  <c r="E48" i="18"/>
  <c r="D48" i="18"/>
  <c r="C48" i="18"/>
  <c r="G47" i="18"/>
  <c r="F47" i="18"/>
  <c r="E47" i="18"/>
  <c r="D47" i="18"/>
  <c r="C47" i="18"/>
  <c r="G34" i="18"/>
  <c r="F34" i="18"/>
  <c r="E34" i="18"/>
  <c r="D34" i="18"/>
  <c r="C34" i="18"/>
  <c r="D33" i="18"/>
  <c r="C33" i="18"/>
  <c r="E32" i="18"/>
  <c r="G52" i="25"/>
  <c r="F52" i="25"/>
  <c r="E52" i="25"/>
  <c r="D52" i="25"/>
  <c r="C52" i="25"/>
  <c r="G51" i="25"/>
  <c r="F51" i="25"/>
  <c r="E51" i="25"/>
  <c r="D51" i="25"/>
  <c r="C51" i="25"/>
  <c r="H46" i="25"/>
  <c r="G46" i="25"/>
  <c r="F46" i="25"/>
  <c r="E46" i="25"/>
  <c r="G37" i="25"/>
  <c r="F37" i="25"/>
  <c r="E37" i="25"/>
  <c r="D37" i="25"/>
  <c r="C37" i="25"/>
  <c r="D36" i="25"/>
  <c r="E41" i="52" l="1"/>
</calcChain>
</file>

<file path=xl/sharedStrings.xml><?xml version="1.0" encoding="utf-8"?>
<sst xmlns="http://schemas.openxmlformats.org/spreadsheetml/2006/main" count="1560" uniqueCount="338">
  <si>
    <t>БЮДЖЕТНАЯ ПРОГРАММА</t>
  </si>
  <si>
    <t>код и наименование администратора бюджетной  программы</t>
  </si>
  <si>
    <r>
      <rPr>
        <b/>
        <sz val="12"/>
        <color theme="1"/>
        <rFont val="Times New Roman"/>
        <family val="1"/>
        <charset val="204"/>
      </rPr>
      <t>Вид бюджетной программы</t>
    </r>
    <r>
      <rPr>
        <sz val="12"/>
        <color theme="1"/>
        <rFont val="Times New Roman"/>
        <family val="1"/>
        <charset val="204"/>
      </rPr>
      <t xml:space="preserve">: </t>
    </r>
  </si>
  <si>
    <t>Расходы по бюджетной программе, всего</t>
  </si>
  <si>
    <t>Расходы по бюджетной программе</t>
  </si>
  <si>
    <t>Единица измерения</t>
  </si>
  <si>
    <t>отчетный год</t>
  </si>
  <si>
    <t>план текущего года</t>
  </si>
  <si>
    <t>плановый период</t>
  </si>
  <si>
    <t>2015 год</t>
  </si>
  <si>
    <t>2016 год</t>
  </si>
  <si>
    <t>2017 год</t>
  </si>
  <si>
    <t>2018 год</t>
  </si>
  <si>
    <t>За счет трансфертов из республиканского бюджета</t>
  </si>
  <si>
    <t>тыс.тенге</t>
  </si>
  <si>
    <t>За счет средств местного бюджета</t>
  </si>
  <si>
    <t>Итого расходы по бюджетной программе</t>
  </si>
  <si>
    <r>
      <rPr>
        <b/>
        <sz val="12"/>
        <rFont val="Times New Roman"/>
        <family val="1"/>
        <charset val="204"/>
      </rPr>
      <t>Код и наименование бюджетной подпрограммы:</t>
    </r>
    <r>
      <rPr>
        <sz val="12"/>
        <rFont val="Times New Roman"/>
        <family val="1"/>
        <charset val="204"/>
      </rPr>
      <t xml:space="preserve"> </t>
    </r>
    <r>
      <rPr>
        <i/>
        <sz val="12"/>
        <rFont val="Times New Roman"/>
        <family val="1"/>
        <charset val="204"/>
      </rPr>
      <t>011 "За счет трансфертов из республиканского бюджета"</t>
    </r>
  </si>
  <si>
    <r>
      <rPr>
        <b/>
        <sz val="12"/>
        <color theme="1"/>
        <rFont val="Times New Roman"/>
        <family val="1"/>
        <charset val="204"/>
      </rPr>
      <t>Вид бюджетной подпрограммы</t>
    </r>
    <r>
      <rPr>
        <sz val="12"/>
        <color theme="1"/>
        <rFont val="Times New Roman"/>
        <family val="1"/>
        <charset val="204"/>
      </rPr>
      <t xml:space="preserve">: </t>
    </r>
  </si>
  <si>
    <t>Показатели прямого результата</t>
  </si>
  <si>
    <t>Расходы по бюджетной подпрограмме</t>
  </si>
  <si>
    <t>Итого расходы по бюджетной подпрограмме</t>
  </si>
  <si>
    <r>
      <rPr>
        <b/>
        <sz val="12"/>
        <rFont val="Times New Roman"/>
        <family val="1"/>
        <charset val="204"/>
      </rPr>
      <t>Код и наименование бюджетной подпрограммы:</t>
    </r>
    <r>
      <rPr>
        <sz val="12"/>
        <rFont val="Times New Roman"/>
        <family val="1"/>
        <charset val="204"/>
      </rPr>
      <t xml:space="preserve"> </t>
    </r>
    <r>
      <rPr>
        <i/>
        <sz val="12"/>
        <rFont val="Times New Roman"/>
        <family val="1"/>
        <charset val="204"/>
      </rPr>
      <t>015 "За счет средств местного бюджета"</t>
    </r>
  </si>
  <si>
    <t xml:space="preserve">Вид бюджетной подпрограммы: </t>
  </si>
  <si>
    <t>2019 год</t>
  </si>
  <si>
    <t>Количество койко-дней по стационарной помощи</t>
  </si>
  <si>
    <t>Количество пролеченных больных по стационарной помощи</t>
  </si>
  <si>
    <t>Количество койко-дней по стационарзамещающей помощи</t>
  </si>
  <si>
    <t>Количество пролеченных больных по стационарзамещающей помощи</t>
  </si>
  <si>
    <t>Количество посещений по амбулаторно-поликлинической помощи</t>
  </si>
  <si>
    <t>ед.</t>
  </si>
  <si>
    <r>
      <rPr>
        <sz val="12"/>
        <rFont val="Times New Roman"/>
        <family val="1"/>
        <charset val="204"/>
      </rPr>
      <t>в зависимости от содержания:</t>
    </r>
    <r>
      <rPr>
        <b/>
        <sz val="12"/>
        <rFont val="Times New Roman"/>
        <family val="1"/>
        <charset val="204"/>
      </rPr>
      <t xml:space="preserve"> </t>
    </r>
    <r>
      <rPr>
        <i/>
        <sz val="12"/>
        <rFont val="Times New Roman"/>
        <family val="1"/>
        <charset val="204"/>
      </rPr>
      <t>___________</t>
    </r>
  </si>
  <si>
    <r>
      <t xml:space="preserve">текущая/развитие: </t>
    </r>
    <r>
      <rPr>
        <i/>
        <sz val="12"/>
        <rFont val="Times New Roman"/>
        <family val="1"/>
        <charset val="204"/>
      </rPr>
      <t>__________</t>
    </r>
  </si>
  <si>
    <r>
      <t xml:space="preserve">Описание (обоснование) бюджетной подпрограммы: </t>
    </r>
    <r>
      <rPr>
        <i/>
        <sz val="12"/>
        <rFont val="Times New Roman"/>
        <family val="1"/>
        <charset val="204"/>
      </rPr>
      <t>____________________</t>
    </r>
  </si>
  <si>
    <t>………….</t>
  </si>
  <si>
    <t>……</t>
  </si>
  <si>
    <t xml:space="preserve">Показатели конечного результата </t>
  </si>
  <si>
    <t>Плановый период</t>
  </si>
  <si>
    <t>%</t>
  </si>
  <si>
    <t>чел.</t>
  </si>
  <si>
    <t>Количество коек</t>
  </si>
  <si>
    <t>чел</t>
  </si>
  <si>
    <r>
      <t xml:space="preserve">в зависимости от содержания: </t>
    </r>
    <r>
      <rPr>
        <i/>
        <sz val="12"/>
        <color theme="1"/>
        <rFont val="Times New Roman"/>
        <family val="1"/>
        <charset val="204"/>
      </rPr>
      <t xml:space="preserve"> предоставление трансфертов и бюджетных субсидий</t>
    </r>
  </si>
  <si>
    <r>
      <t xml:space="preserve">в зависимости от способа реализации: </t>
    </r>
    <r>
      <rPr>
        <i/>
        <sz val="12"/>
        <color theme="1"/>
        <rFont val="Times New Roman"/>
        <family val="1"/>
        <charset val="204"/>
      </rPr>
      <t>индивидуальная</t>
    </r>
  </si>
  <si>
    <r>
      <t xml:space="preserve">текущая/развитие: </t>
    </r>
    <r>
      <rPr>
        <i/>
        <sz val="12"/>
        <color theme="1"/>
        <rFont val="Times New Roman"/>
        <family val="1"/>
        <charset val="204"/>
      </rPr>
      <t>текущая</t>
    </r>
  </si>
  <si>
    <r>
      <t xml:space="preserve">Описание (обоснование) бюджетной подпрограммы: </t>
    </r>
    <r>
      <rPr>
        <i/>
        <sz val="12"/>
        <rFont val="Times New Roman"/>
        <family val="1"/>
        <charset val="204"/>
      </rPr>
      <t xml:space="preserve">Оказание медицинской реабилитации и восстановительного лечения, за исключением восстановительного лечения и медицинской реабилитации возмещение затрат по которым осуществляется за счет средств республиканского бюджета в порядке, определенном согласно приказа исполняющего обязанности Министра здравоохранения и социального развития Республики Казахстан от 28 июля 2015 года № 627 «Об утверждении Правил возмещения затрат организациям здравоохранения за счет бюджетных средств», оказание сестринского ухода, паллиативной помощи лицам, за исключением паллитивной помощи лицам, страдающим злокачественными новообразованиями, возмещение затрат по которым осуществляется за счет средств республиканского бюджета  </t>
    </r>
  </si>
  <si>
    <t>253 ГУ "Управление здравоохранения Павлодарской области"</t>
  </si>
  <si>
    <r>
      <t>в зависимости от уровня государственного управления:</t>
    </r>
    <r>
      <rPr>
        <i/>
        <sz val="12"/>
        <rFont val="Times New Roman"/>
        <family val="1"/>
        <charset val="204"/>
      </rPr>
      <t xml:space="preserve"> областная </t>
    </r>
  </si>
  <si>
    <t xml:space="preserve"> </t>
  </si>
  <si>
    <t xml:space="preserve">Приложение 2         
к Правилам разработки и   
утверждения (переутверждения)
бюджетных программ (подпрограмм)
и требованиям к их содержанию 
</t>
  </si>
  <si>
    <r>
      <rPr>
        <b/>
        <sz val="12"/>
        <rFont val="Times New Roman"/>
        <family val="1"/>
        <charset val="204"/>
      </rPr>
      <t>Код и наименование бюджетной программы:</t>
    </r>
    <r>
      <rPr>
        <i/>
        <sz val="12"/>
        <rFont val="Times New Roman"/>
        <family val="1"/>
        <charset val="204"/>
      </rPr>
      <t xml:space="preserve">    05.2.253 006  "Услуги по  охране материнства  и  детства"</t>
    </r>
  </si>
  <si>
    <r>
      <rPr>
        <b/>
        <sz val="12"/>
        <color indexed="8"/>
        <rFont val="Times New Roman"/>
        <family val="1"/>
        <charset val="204"/>
      </rPr>
      <t>Вид бюджетной программы</t>
    </r>
    <r>
      <rPr>
        <sz val="12"/>
        <color indexed="8"/>
        <rFont val="Times New Roman"/>
        <family val="1"/>
        <charset val="204"/>
      </rPr>
      <t>:</t>
    </r>
  </si>
  <si>
    <r>
      <t xml:space="preserve">в зависимости от уровня государственного управления:  </t>
    </r>
    <r>
      <rPr>
        <i/>
        <sz val="12"/>
        <rFont val="Times New Roman"/>
        <family val="1"/>
        <charset val="204"/>
      </rPr>
      <t>областной  бюджет</t>
    </r>
  </si>
  <si>
    <t>в зависимости от содержания:Осуществление государственных функций, полномочий и оказание вытекающих из них государственных услуг</t>
  </si>
  <si>
    <r>
      <t xml:space="preserve">в зависимости от способа реализации: </t>
    </r>
    <r>
      <rPr>
        <i/>
        <sz val="12"/>
        <color indexed="8"/>
        <rFont val="Times New Roman"/>
        <family val="1"/>
        <charset val="204"/>
      </rPr>
      <t>индивидуальная</t>
    </r>
  </si>
  <si>
    <r>
      <t xml:space="preserve">текущая/развития:  </t>
    </r>
    <r>
      <rPr>
        <i/>
        <sz val="12"/>
        <color indexed="8"/>
        <rFont val="Times New Roman"/>
        <family val="1"/>
        <charset val="204"/>
      </rPr>
      <t>текущая</t>
    </r>
  </si>
  <si>
    <r>
      <t xml:space="preserve">Описание (обоснование) бюджетной программы: </t>
    </r>
    <r>
      <rPr>
        <sz val="12"/>
        <rFont val="Times New Roman"/>
        <family val="1"/>
        <charset val="204"/>
      </rPr>
      <t>Содержание, педагогическое воспитание, оказание профилактической, лечебно-оздоровительной, реабилитационной помощи детям – сиротам, детям, оставшимся без попечения  родителей; детям с нервно - психическими  расстройствами</t>
    </r>
  </si>
  <si>
    <t xml:space="preserve">Расходы по бюджетной подпрограмме </t>
  </si>
  <si>
    <t>тысяч тенге</t>
  </si>
  <si>
    <r>
      <rPr>
        <b/>
        <sz val="12"/>
        <rFont val="Times New Roman"/>
        <family val="1"/>
        <charset val="204"/>
      </rPr>
      <t>Код и наименование бюджетной подпрограммы</t>
    </r>
    <r>
      <rPr>
        <sz val="12"/>
        <rFont val="Times New Roman"/>
        <family val="1"/>
        <charset val="204"/>
      </rPr>
      <t xml:space="preserve"> </t>
    </r>
    <r>
      <rPr>
        <i/>
        <sz val="12"/>
        <rFont val="Times New Roman"/>
        <family val="1"/>
        <charset val="204"/>
      </rPr>
      <t>015 "За счет средств местного бюджета"</t>
    </r>
  </si>
  <si>
    <r>
      <rPr>
        <b/>
        <sz val="12"/>
        <color indexed="8"/>
        <rFont val="Times New Roman"/>
        <family val="1"/>
        <charset val="204"/>
      </rPr>
      <t>Вид бюджетной программы</t>
    </r>
    <r>
      <rPr>
        <sz val="12"/>
        <color indexed="8"/>
        <rFont val="Times New Roman"/>
        <family val="1"/>
        <charset val="204"/>
      </rPr>
      <t xml:space="preserve">: </t>
    </r>
  </si>
  <si>
    <t>Х</t>
  </si>
  <si>
    <r>
      <rPr>
        <b/>
        <sz val="12"/>
        <rFont val="Times New Roman"/>
        <family val="1"/>
        <charset val="204"/>
      </rPr>
      <t>Код и наименование бюджетной программы:</t>
    </r>
    <r>
      <rPr>
        <i/>
        <sz val="12"/>
        <rFont val="Times New Roman"/>
        <family val="1"/>
        <charset val="204"/>
      </rPr>
      <t xml:space="preserve"> 029 "Областные  базы спецмедснабжения"</t>
    </r>
  </si>
  <si>
    <r>
      <rPr>
        <b/>
        <sz val="12"/>
        <color theme="1"/>
        <rFont val="Times New Roman"/>
        <family val="1"/>
        <charset val="204"/>
      </rPr>
      <t>Вид бюджетной программы</t>
    </r>
    <r>
      <rPr>
        <sz val="12"/>
        <color theme="1"/>
        <rFont val="Times New Roman"/>
        <family val="1"/>
        <charset val="204"/>
      </rPr>
      <t>:</t>
    </r>
  </si>
  <si>
    <r>
      <t xml:space="preserve">текущая/развития:  </t>
    </r>
    <r>
      <rPr>
        <i/>
        <sz val="12"/>
        <color theme="1"/>
        <rFont val="Times New Roman"/>
        <family val="1"/>
        <charset val="204"/>
      </rPr>
      <t>текущая</t>
    </r>
  </si>
  <si>
    <r>
      <t xml:space="preserve">Цель бюджетной программы: </t>
    </r>
    <r>
      <rPr>
        <sz val="12"/>
        <rFont val="Times New Roman"/>
        <family val="1"/>
        <charset val="204"/>
      </rPr>
      <t xml:space="preserve">Обеспечение  сохранности и своевременное обновление медицинского имущества резерва </t>
    </r>
  </si>
  <si>
    <r>
      <t xml:space="preserve">Конечные результаты бюджетной программы: </t>
    </r>
    <r>
      <rPr>
        <sz val="12"/>
        <rFont val="Times New Roman"/>
        <family val="1"/>
        <charset val="204"/>
      </rPr>
      <t xml:space="preserve">100% -ое </t>
    </r>
    <r>
      <rPr>
        <b/>
        <sz val="12"/>
        <rFont val="Times New Roman"/>
        <family val="1"/>
        <charset val="204"/>
      </rPr>
      <t>о</t>
    </r>
    <r>
      <rPr>
        <sz val="12"/>
        <rFont val="Times New Roman"/>
        <family val="1"/>
        <charset val="204"/>
      </rPr>
      <t>беспечение резерва лекарственными средствами и изделиями медицинского назначения при чрезвычайных ситуациях.</t>
    </r>
  </si>
  <si>
    <r>
      <t xml:space="preserve">Описание (обоснование) бюджетной программы: </t>
    </r>
    <r>
      <rPr>
        <i/>
        <sz val="12"/>
        <rFont val="Times New Roman"/>
        <family val="1"/>
        <charset val="204"/>
      </rPr>
      <t>Накопление, обновление и замена медикаментов для экстренной медицинской  помощи</t>
    </r>
  </si>
  <si>
    <t>Содержание государственного  учреждения «Областная  база спецмедснабжения» для  выполнения возложенных на  учреждение  функций</t>
  </si>
  <si>
    <t>Шт.ед</t>
  </si>
  <si>
    <t xml:space="preserve">   </t>
  </si>
  <si>
    <t>Приложение 2</t>
  </si>
  <si>
    <t>к Правилам разработки и</t>
  </si>
  <si>
    <t>утверждения (переутверждения)</t>
  </si>
  <si>
    <t>бюджетных программ (подпрограмм)</t>
  </si>
  <si>
    <t>и требованиям к их содержанию</t>
  </si>
  <si>
    <t>"Согласовано"</t>
  </si>
  <si>
    <t xml:space="preserve"> Министерство здравоохранения и социального развития Республики Казахстан</t>
  </si>
  <si>
    <t>Руководитель бюджетной программы вышестоящего бюджета, выделяющего целевые трансферты</t>
  </si>
  <si>
    <t>_________________________________Цой А.В.</t>
  </si>
  <si>
    <t>(подпись, фамилия, имя, отчество)</t>
  </si>
  <si>
    <t>"________"___________________20_____г.</t>
  </si>
  <si>
    <t>М.П.</t>
  </si>
  <si>
    <r>
      <t xml:space="preserve">в зависимости от содержания: </t>
    </r>
    <r>
      <rPr>
        <i/>
        <sz val="12"/>
        <color indexed="8"/>
        <rFont val="Times New Roman"/>
        <family val="1"/>
        <charset val="204"/>
      </rPr>
      <t>осуществление государственных функций, полномочий и оказание     вытекающих из них государственных услуг</t>
    </r>
  </si>
  <si>
    <r>
      <t xml:space="preserve">текущая/развития:  </t>
    </r>
    <r>
      <rPr>
        <i/>
        <sz val="12"/>
        <color indexed="8"/>
        <rFont val="Times New Roman"/>
        <family val="1"/>
        <charset val="204"/>
      </rPr>
      <t xml:space="preserve">текущая бюджетная программа </t>
    </r>
  </si>
  <si>
    <r>
      <t xml:space="preserve">Описание (обоснование) бюджетной программы: </t>
    </r>
    <r>
      <rPr>
        <sz val="12"/>
        <rFont val="Times New Roman"/>
        <family val="1"/>
        <charset val="204"/>
      </rPr>
      <t>Программа  предусмотрена для  качественной подготовки медицинских специалистов  среднего звена в рамках государственного  заказа</t>
    </r>
  </si>
  <si>
    <t>011 За счет трансфертов из республиканского бюджета</t>
  </si>
  <si>
    <t>015 За счет средств местного бюджета</t>
  </si>
  <si>
    <r>
      <t xml:space="preserve">текущая/развития:  </t>
    </r>
    <r>
      <rPr>
        <i/>
        <sz val="12"/>
        <color indexed="8"/>
        <rFont val="Times New Roman"/>
        <family val="1"/>
        <charset val="204"/>
      </rPr>
      <t>текущая бюджетная программа</t>
    </r>
  </si>
  <si>
    <t>Прием учащихся</t>
  </si>
  <si>
    <t xml:space="preserve">Количество выпускников </t>
  </si>
  <si>
    <t>Среднегодовой контингент стипендиатов в колледжах</t>
  </si>
  <si>
    <t>Среднегодовой контингент учащихся в колледжах</t>
  </si>
  <si>
    <r>
      <t xml:space="preserve">Цель бюджетной программы: </t>
    </r>
    <r>
      <rPr>
        <sz val="12"/>
        <rFont val="Times New Roman"/>
        <family val="1"/>
        <charset val="204"/>
      </rPr>
      <t>Улучшение здоровья населения области</t>
    </r>
  </si>
  <si>
    <r>
      <t>Конечные результаты бюджетной программы:</t>
    </r>
    <r>
      <rPr>
        <sz val="12"/>
        <rFont val="Times New Roman"/>
        <family val="1"/>
        <charset val="204"/>
      </rPr>
      <t xml:space="preserve"> Создание эффективной системы профессиональной подготовки, обеспечение медицинских организаций квалифицированными кадрами. Процент трудоустройства -82%, знанятости выпускников - 100%. </t>
    </r>
  </si>
  <si>
    <r>
      <t xml:space="preserve">Конечные результаты бюджетной программы: </t>
    </r>
    <r>
      <rPr>
        <sz val="12"/>
        <rFont val="Times New Roman"/>
        <family val="1"/>
        <charset val="204"/>
      </rPr>
      <t xml:space="preserve"> определение потребности в медицинских и фармацевтических кадрах, планирование подготовки и повышения квалификации специалистов с высшим и средним образованием.обеспечение отрасли квалифицированными кадрами, отвечающими потребностям общества.По результатам итогового контроля успеваемость слушателей-100%.</t>
    </r>
  </si>
  <si>
    <r>
      <t xml:space="preserve">Описание (обоснование) бюджетной программы: </t>
    </r>
    <r>
      <rPr>
        <sz val="12"/>
        <rFont val="Times New Roman"/>
        <family val="1"/>
        <charset val="204"/>
      </rPr>
      <t>Услуги по повышению квалификации и переподготовке работников организаций здравоохранения области по профилям в соответствии с потребностями отрасли</t>
    </r>
  </si>
  <si>
    <t>в зависимости от содержания: Осуществление государственных функций, полномочий и оказание вытекающих из них государственных услуг</t>
  </si>
  <si>
    <t>Количество среднего медицинского персонала, прошедших курсы усовершенствования за 5 лет</t>
  </si>
  <si>
    <r>
      <t xml:space="preserve">Цель бюджетной программы: </t>
    </r>
    <r>
      <rPr>
        <sz val="12"/>
        <rFont val="Times New Roman"/>
        <family val="1"/>
        <charset val="204"/>
      </rPr>
      <t>Возмещение транспортных  расходов гражданам для получения высокоспециализированной  медицинской помощи за пределами населенного пункта</t>
    </r>
  </si>
  <si>
    <r>
      <t>Конечные результаты бюджетной программы:</t>
    </r>
    <r>
      <rPr>
        <sz val="12"/>
        <rFont val="Times New Roman"/>
        <family val="1"/>
        <charset val="204"/>
      </rPr>
      <t xml:space="preserve"> Обеспечение больных бесплатным или льготным проездом в республиканские медицинские организации в рамках выделенных бюджетных средств-100%.</t>
    </r>
  </si>
  <si>
    <r>
      <t xml:space="preserve">Описание (обоснование) бюджетной программы: </t>
    </r>
    <r>
      <rPr>
        <sz val="12"/>
        <rFont val="Times New Roman"/>
        <family val="1"/>
        <charset val="204"/>
      </rPr>
      <t>Обеспечение больных бесплатным или льготным проездом для получения высококвалифицированной медицинской помощи в республиканских медицинских организациях</t>
    </r>
  </si>
  <si>
    <r>
      <t xml:space="preserve">Описание (обоснование) бюджетной программы: </t>
    </r>
    <r>
      <rPr>
        <i/>
        <sz val="12"/>
        <rFont val="Times New Roman"/>
        <family val="1"/>
        <charset val="204"/>
      </rPr>
      <t>Обеспечение больных бесплатным или льготным проездом для получения высококвалифицированной медицинской помощи в республиканских медицинских организациях</t>
    </r>
  </si>
  <si>
    <t>Количество  больных, обеспеченных бесплатным или льготным проездом</t>
  </si>
  <si>
    <r>
      <t xml:space="preserve">Цель бюджетной программы: </t>
    </r>
    <r>
      <rPr>
        <sz val="12"/>
        <rFont val="Times New Roman"/>
        <family val="1"/>
        <charset val="204"/>
      </rPr>
      <t>Содействие развитию системы здравоохранения путем совершенствования информационной инфраструктуры системы здравоохранения (электронного здравоохранения), медицинской статистики, реализации информационных программ</t>
    </r>
  </si>
  <si>
    <r>
      <t xml:space="preserve">Описание (обоснование) бюджетной программы: </t>
    </r>
    <r>
      <rPr>
        <sz val="12"/>
        <rFont val="Times New Roman"/>
        <family val="1"/>
        <charset val="204"/>
      </rPr>
      <t>Организация сбора, обработки и анализа медицинских статистических данных о сети, кадрах, деятельности организаций здравоохранения, состоянии здоровья населения  Павлодарской области</t>
    </r>
  </si>
  <si>
    <t>Количество выданных аналитических справок</t>
  </si>
  <si>
    <t>шт</t>
  </si>
  <si>
    <r>
      <rPr>
        <b/>
        <sz val="12"/>
        <rFont val="Times New Roman"/>
        <family val="1"/>
        <charset val="204"/>
      </rPr>
      <t xml:space="preserve">Код и наименование бюджетной программы:  </t>
    </r>
    <r>
      <rPr>
        <i/>
        <sz val="12"/>
        <rFont val="Times New Roman"/>
        <family val="1"/>
        <charset val="204"/>
      </rPr>
      <t>008 «Реализация мероприятий по профилактике и борьбе со СПИД в Республике Казахстан»</t>
    </r>
  </si>
  <si>
    <r>
      <t>Описание (обоснование) бюджетной программы:</t>
    </r>
    <r>
      <rPr>
        <sz val="12"/>
        <rFont val="Times New Roman"/>
        <family val="1"/>
        <charset val="204"/>
      </rPr>
      <t xml:space="preserve"> Оказание медико-социальной помощи ВИЧ-инфицированным и больным СПИД, а также на проведение мероприятий по борьбе со СПИДом, за исключением оказываемой республиканской организацией. </t>
    </r>
  </si>
  <si>
    <t>Прием врачей</t>
  </si>
  <si>
    <t>Консультация специалистов</t>
  </si>
  <si>
    <t>Лабораторные исследование</t>
  </si>
  <si>
    <t>исл.</t>
  </si>
  <si>
    <t>Мероприятия по борьбе по со СПИД</t>
  </si>
  <si>
    <t>Мероприятия по проведению дозорного эпидемиологического надзора</t>
  </si>
  <si>
    <t>Мероприятия по эпидемиологическому слежению за ВИЧ-инфекцией</t>
  </si>
  <si>
    <t>Прочие организационные и методические работы</t>
  </si>
  <si>
    <t>Обеспечение антиретровирусными препаратами (лечение ВИЧ инфекции)</t>
  </si>
  <si>
    <t xml:space="preserve">Обеспеченые лекарственными средствами и специализированными продуктами детского и лечебного питания отдельных категорий населения на амбулаторном уровне </t>
  </si>
  <si>
    <t>2020 год</t>
  </si>
  <si>
    <t>Отчет на 2016 год</t>
  </si>
  <si>
    <t>Уточненный план на 2017 год</t>
  </si>
  <si>
    <r>
      <t xml:space="preserve">в зависимости от уровня государственного управления:  </t>
    </r>
    <r>
      <rPr>
        <i/>
        <sz val="12"/>
        <rFont val="Times New Roman"/>
        <family val="1"/>
        <charset val="204"/>
      </rPr>
      <t>областная</t>
    </r>
  </si>
  <si>
    <t>шт.ед</t>
  </si>
  <si>
    <t>Описание (обоснование) бюджетной подпрограммы:  На выплату заработной платы дополнительно введенных 2,25 штатных единиц в КГКП «Павлодарский областной центр по профилактике и борьбе со СПИДом»</t>
  </si>
  <si>
    <t>количество штатных единиц (врач-инфекционист)</t>
  </si>
  <si>
    <t xml:space="preserve">             2533001 Управление здравоохранения акимата Павлодарской области</t>
  </si>
  <si>
    <r>
      <rPr>
        <b/>
        <sz val="12"/>
        <rFont val="Times New Roman"/>
        <family val="1"/>
        <charset val="204"/>
      </rPr>
      <t xml:space="preserve">Код и наименование бюджетной программы: </t>
    </r>
    <r>
      <rPr>
        <sz val="12"/>
        <rFont val="Times New Roman"/>
        <family val="1"/>
        <charset val="204"/>
      </rPr>
      <t>096</t>
    </r>
    <r>
      <rPr>
        <i/>
        <sz val="12"/>
        <rFont val="Times New Roman"/>
        <family val="1"/>
        <charset val="204"/>
      </rPr>
      <t xml:space="preserve"> «Выполнение государственных обязательств по проектам государственно-частного партнерства»</t>
    </r>
  </si>
  <si>
    <r>
      <t xml:space="preserve">в зависимости от содержания: </t>
    </r>
    <r>
      <rPr>
        <i/>
        <sz val="12"/>
        <color theme="1"/>
        <rFont val="Times New Roman"/>
        <family val="1"/>
        <charset val="204"/>
      </rPr>
      <t>осуществление государственных функций, полномочий и оказание     вытекающих из них государственных услуг</t>
    </r>
  </si>
  <si>
    <r>
      <t xml:space="preserve">текущая/развития:  </t>
    </r>
    <r>
      <rPr>
        <i/>
        <sz val="12"/>
        <color theme="1"/>
        <rFont val="Times New Roman"/>
        <family val="1"/>
        <charset val="204"/>
      </rPr>
      <t xml:space="preserve">текущая бюджетная программа </t>
    </r>
  </si>
  <si>
    <r>
      <t xml:space="preserve">Цель бюджетной программы: </t>
    </r>
    <r>
      <rPr>
        <sz val="12"/>
        <rFont val="Times New Roman"/>
        <family val="1"/>
        <charset val="204"/>
      </rPr>
      <t xml:space="preserve">Стимулирование притока инвестиций в экономику региона и активизация инновационного развития региона </t>
    </r>
  </si>
  <si>
    <r>
      <t xml:space="preserve">Описание (обоснование) бюджетной программы: </t>
    </r>
    <r>
      <rPr>
        <i/>
        <sz val="12"/>
        <rFont val="Times New Roman"/>
        <family val="1"/>
        <charset val="204"/>
      </rPr>
      <t>Погашение государственных обязательств по проектам государственно-частного партнерства</t>
    </r>
  </si>
  <si>
    <t>096 «Выполнение государственных обязательств по проектам государственно-частного партнерства»</t>
  </si>
  <si>
    <t xml:space="preserve">Количество проектов по которым приняты государственные обязательства по проекту государственно-частного партнерства </t>
  </si>
  <si>
    <t>шт.</t>
  </si>
  <si>
    <t>Утверждена         </t>
  </si>
  <si>
    <t>управления здравоохранения Павлодарской области</t>
  </si>
  <si>
    <t>от "_____" _______________  201___ года №________     </t>
  </si>
  <si>
    <r>
      <rPr>
        <b/>
        <sz val="12"/>
        <rFont val="Times New Roman"/>
        <family val="1"/>
        <charset val="204"/>
      </rPr>
      <t xml:space="preserve">Код и наименование бюджетной программы:  </t>
    </r>
    <r>
      <rPr>
        <i/>
        <sz val="12"/>
        <rFont val="Times New Roman"/>
        <family val="1"/>
        <charset val="204"/>
      </rPr>
      <t>033 «Капитальные расходы медицинских организаций здравоохранения»</t>
    </r>
  </si>
  <si>
    <r>
      <t xml:space="preserve">Цель бюджетной программы: </t>
    </r>
    <r>
      <rPr>
        <sz val="12"/>
        <rFont val="Times New Roman"/>
        <family val="1"/>
        <charset val="204"/>
      </rPr>
      <t>Улучшение материально-технического состояния организаций здравоохранения с целью создания условий для повышения качества оказания медицинских услуг</t>
    </r>
  </si>
  <si>
    <t>Конечные результаты бюджетной программы:</t>
  </si>
  <si>
    <t>Уровень оснащенности медицинских организаций</t>
  </si>
  <si>
    <r>
      <t>Описание (обоснование) бюджетной программы:</t>
    </r>
    <r>
      <rPr>
        <sz val="12"/>
        <rFont val="Times New Roman"/>
        <family val="1"/>
        <charset val="204"/>
      </rPr>
      <t xml:space="preserve"> укрепление материально-технической базы объектов здравоохранения</t>
    </r>
  </si>
  <si>
    <r>
      <t xml:space="preserve">Описание (обоснование) бюджетной подпрограммы: </t>
    </r>
    <r>
      <rPr>
        <i/>
        <sz val="12"/>
        <rFont val="Times New Roman"/>
        <family val="1"/>
        <charset val="204"/>
      </rPr>
      <t>укрепление материально-технической базы  объектов здравоохранения</t>
    </r>
  </si>
  <si>
    <t>Количество оснащаемых организаций за счет целевых текущих трансфертов</t>
  </si>
  <si>
    <t>Материально-техническое оснащение онкологических диспансеров</t>
  </si>
  <si>
    <t>Материально-техническое оснащение организаций здравоохранения оказывающие кардиологическую и кардиохирургическую медицинскую помощь</t>
  </si>
  <si>
    <t>Материально-техническое оснащение организаций здравоохранения оказывающие медицинскую помощь при инсульте</t>
  </si>
  <si>
    <t>Материально-техническое оснащение организаций детства</t>
  </si>
  <si>
    <t>Оснащение КТ МРТ</t>
  </si>
  <si>
    <t>Материально-техническое оснащение организаций родовспоможения</t>
  </si>
  <si>
    <t>Оснащение районных городских и областных больниц медицинской техникой</t>
  </si>
  <si>
    <t>Оснащение службы скорой медицинской помощи санитарным автотранспортом</t>
  </si>
  <si>
    <t xml:space="preserve">Оснащение районных и городских поликлиник медицинской техникой </t>
  </si>
  <si>
    <t>Количество объектов здравоохранения, подлежащих капитальному ремонту</t>
  </si>
  <si>
    <t>Приобретение нематериальных активов</t>
  </si>
  <si>
    <t>Приложение __</t>
  </si>
  <si>
    <t>к приказу руководителя государственного учреждения</t>
  </si>
  <si>
    <t>Управление здравоохранения Павлодарской области</t>
  </si>
  <si>
    <t>от "____" _____________ 201___ года № _______</t>
  </si>
  <si>
    <t>«Согласована»        </t>
  </si>
  <si>
    <t xml:space="preserve">Вице-министр </t>
  </si>
  <si>
    <t xml:space="preserve">Министерства здравоохранения </t>
  </si>
  <si>
    <t>Республики Казахстан</t>
  </si>
  <si>
    <t>МП</t>
  </si>
  <si>
    <r>
      <rPr>
        <b/>
        <sz val="12"/>
        <rFont val="Times New Roman"/>
        <family val="1"/>
        <charset val="204"/>
      </rPr>
      <t xml:space="preserve">Код и наименование бюджетной программы:  </t>
    </r>
    <r>
      <rPr>
        <i/>
        <sz val="12"/>
        <rFont val="Times New Roman"/>
        <family val="1"/>
        <charset val="204"/>
      </rPr>
      <t>027 «Централизованный закуп и хранение вакцин и других медицинских иммунобиологических препаратов для проведения иммунопрофилактики населения»</t>
    </r>
  </si>
  <si>
    <t xml:space="preserve">Охват вакцинацией детей до года </t>
  </si>
  <si>
    <t>не менее 95%</t>
  </si>
  <si>
    <r>
      <t>Описание (обоснование) бюджетной программы:</t>
    </r>
    <r>
      <rPr>
        <sz val="12"/>
        <rFont val="Times New Roman"/>
        <family val="1"/>
        <charset val="204"/>
      </rPr>
      <t xml:space="preserve"> Централизованный закуп вакцин и других медицинских иммунобиологических препаратов для проведения иммунопрофилактики населения</t>
    </r>
  </si>
  <si>
    <r>
      <t xml:space="preserve">Описание (обоснование) бюджетной подпрограммы: </t>
    </r>
    <r>
      <rPr>
        <i/>
        <sz val="12"/>
        <rFont val="Times New Roman"/>
        <family val="1"/>
        <charset val="204"/>
      </rPr>
      <t>Централизованный закуп вакцин и других медицинских иммунобиологических препаратов для проведения иммунопрофилактики населения</t>
    </r>
  </si>
  <si>
    <t xml:space="preserve">Количество  получателей вакцин </t>
  </si>
  <si>
    <t>Планируемое количество провакцинированых доз/вакцин (грипп) из средств местного бюджета</t>
  </si>
  <si>
    <t>Контингент, подлежащий вакцинации против сибирской язвы</t>
  </si>
  <si>
    <r>
      <rPr>
        <b/>
        <sz val="12"/>
        <rFont val="Times New Roman"/>
        <family val="1"/>
        <charset val="204"/>
      </rPr>
      <t xml:space="preserve">Код и наименование бюджетной программы:  </t>
    </r>
    <r>
      <rPr>
        <i/>
        <sz val="12"/>
        <rFont val="Times New Roman"/>
        <family val="1"/>
        <charset val="204"/>
      </rPr>
      <t>007 «Пропаганда здорового образа жизни»</t>
    </r>
  </si>
  <si>
    <r>
      <t>Описание (обоснование) бюджетной программы:</t>
    </r>
    <r>
      <rPr>
        <sz val="12"/>
        <rFont val="Times New Roman"/>
        <family val="1"/>
        <charset val="204"/>
      </rPr>
      <t xml:space="preserve">  Проведение мероприятий по вопросам формирования здорового образа жизни (организация и проведение мероприятий по формированию ЗОЖ и профилактике заболеваний, выступления на местном телевидении и радиостанции, публикаций статей в периодической печати (газеты, журналы), прокат аудио (видеороликов), выпуск региональной газеты, производство и трансляцию телепередач, тиражирование ИОМ, подготовку и проведения анкетирований, выпуск наружной рекламы, информирование через радиорубки, обеспечение деятельности веб-сайта с постоянным размещением информации, мониторинг профилактических (скрининговых) осмотров, мониторинг деятельности формирования ЗОЖ, размещение государственного социального заказа по пропаганде ЗОЖ, функционирование районных, молодежных центров здоровья, антитабачных центров).</t>
    </r>
  </si>
  <si>
    <r>
      <t xml:space="preserve">Описание (обоснование) бюджетной подпрограммы: </t>
    </r>
    <r>
      <rPr>
        <i/>
        <sz val="12"/>
        <rFont val="Times New Roman"/>
        <family val="1"/>
        <charset val="204"/>
      </rPr>
      <t>Проведение мероприятий по вопросам формирования здорового образа жизни (организация и проведение мероприятий по формированию ЗОЖ и профилактике заболеваний, выступления на местном телевидении и радиостанции, публикаций статей в периодической печати (газеты, журналы), прокат аудио (видеороликов), выпуск региональной газеты, производство и трансляцию телепередач, тиражирование ИОМ, подготовку и проведения анкетирований, выпуск наружной рекламы, информирование через радиорубки, обеспечение деятельности веб-сайта с постоянным размещением информации, мониторинг профилактических (скрининговых) осмотров, мониторинг деятельности формирования ЗОЖ, размещение государственного социального заказа по пропаганде ЗОЖ, функционирование районных, молодежных центров здоровья, антитабачных центров).</t>
    </r>
  </si>
  <si>
    <t>Проведение мероприятий по Плану мероприятий по формированию здорового образа жизни и профилактике заболеваний на   2017 год</t>
  </si>
  <si>
    <t>Выступления на местном телевидении и  радиостанции</t>
  </si>
  <si>
    <t>Публикаций статей в периодической печати (газеты, журналы);</t>
  </si>
  <si>
    <t>Прокат аудио/видеороликов</t>
  </si>
  <si>
    <t>Выпуск региональной газеты;</t>
  </si>
  <si>
    <t>Производство и трансляция телепередач</t>
  </si>
  <si>
    <t>Тиражирование информационно-образовательных материалов</t>
  </si>
  <si>
    <t>Подготовка и проведение анкетирований</t>
  </si>
  <si>
    <t>Выпуск наружной рекламы</t>
  </si>
  <si>
    <t>Информирование через радиорубки</t>
  </si>
  <si>
    <t>Обеспечение деятельности веб-сайта с постоянным размещением информации</t>
  </si>
  <si>
    <t>Мониторинг профилактических (скрининговых) осмотров</t>
  </si>
  <si>
    <t>Мониторинг деятельности формирования здорового образа жизни</t>
  </si>
  <si>
    <t xml:space="preserve"> Государственный социальный заказ по пропаганде ЗОЖ</t>
  </si>
  <si>
    <t>функционирование районных, молодежных центров здоровья, антитабачных центров</t>
  </si>
  <si>
    <t>Описание (обоснование) бюджетной подпрограммы:  мероприятия по проведению информационно-разъяснительной работы с населением по внедрению обязательного социального медицинского страхования.</t>
  </si>
  <si>
    <t>Отчет на 2015 год</t>
  </si>
  <si>
    <t>Количество абонентов</t>
  </si>
  <si>
    <r>
      <t>Конечные результаты бюджетной программы:</t>
    </r>
    <r>
      <rPr>
        <sz val="12"/>
        <rFont val="Times New Roman"/>
        <family val="1"/>
        <charset val="204"/>
      </rPr>
      <t xml:space="preserve"> Осуществление ведомственных статистических наблюдений в области здравоохранения  с соблюдением требований статистической методологии и 100 % обработка поступающей информации от медицинских организаций.</t>
    </r>
  </si>
  <si>
    <t xml:space="preserve">Уточненный план </t>
  </si>
  <si>
    <r>
      <rPr>
        <b/>
        <sz val="12"/>
        <rFont val="Times New Roman"/>
        <family val="1"/>
        <charset val="204"/>
      </rPr>
      <t xml:space="preserve">Конечные результаты бюджетной программы: </t>
    </r>
    <r>
      <rPr>
        <sz val="12"/>
        <rFont val="Times New Roman"/>
        <family val="1"/>
        <charset val="204"/>
      </rPr>
      <t xml:space="preserve"> </t>
    </r>
    <r>
      <rPr>
        <i/>
        <sz val="12"/>
        <rFont val="Times New Roman"/>
        <family val="1"/>
        <charset val="204"/>
      </rPr>
      <t>(Конечный результат)</t>
    </r>
  </si>
  <si>
    <r>
      <t xml:space="preserve">Описание (обоснование) бюджетной подпрограммы: </t>
    </r>
    <r>
      <rPr>
        <i/>
        <sz val="12"/>
        <rFont val="Times New Roman"/>
        <family val="1"/>
        <charset val="204"/>
      </rPr>
      <t xml:space="preserve">Оказание медико-социальной помощи ВИЧ-инфицированным и больным СПИД, а также на проведение мероприятий по борьбе со СПИДом, за исключением оказываемой республиканской организацией. </t>
    </r>
  </si>
  <si>
    <t>Размещение публикации в интернет порталах (например Tengrinew.kz, Zakon.kz, Nur.kz)</t>
  </si>
  <si>
    <t>Тест-системы иммуноферментная для одновременного выявления  антител к вирусу иммунодефицита человека ВИЧ1(группы М и О) и ВИЧ2, и антигена p24 ВИЧ1;                            Набор реагентов полной комплектации для количественного определения РНК ВИЧА; Наборы для определения иммунного статуса у людей живущих с ВИЧ инфекцией и растворы к ним.</t>
  </si>
  <si>
    <t>наборы</t>
  </si>
  <si>
    <r>
      <rPr>
        <b/>
        <sz val="12"/>
        <rFont val="Times New Roman"/>
        <family val="1"/>
        <charset val="204"/>
      </rPr>
      <t xml:space="preserve">Код и наименование бюджетной программы:  </t>
    </r>
    <r>
      <rPr>
        <i/>
        <sz val="12"/>
        <rFont val="Times New Roman"/>
        <family val="1"/>
        <charset val="204"/>
      </rPr>
      <t>042 «Проведение медицинской организацией мероприятий, снижающих половое влечение, осуществляемые на основании решения суда»</t>
    </r>
  </si>
  <si>
    <r>
      <t>Описание (обоснование) бюджетной программы:</t>
    </r>
    <r>
      <rPr>
        <sz val="12"/>
        <rFont val="Times New Roman"/>
        <family val="1"/>
        <charset val="204"/>
      </rPr>
      <t xml:space="preserve"> Обеспечение антиандрогенными препаратами для проведения химической кастрации</t>
    </r>
  </si>
  <si>
    <t xml:space="preserve">Описание (обоснование) бюджетной подпрограммы: </t>
  </si>
  <si>
    <r>
      <t xml:space="preserve">Конечные результаты бюджетной программы: </t>
    </r>
    <r>
      <rPr>
        <sz val="12"/>
        <rFont val="Times New Roman"/>
        <family val="1"/>
        <charset val="204"/>
      </rPr>
      <t>100% обеспечение препаратами для химической кастрации в целях предупреждения состояния декомпенсации у лиц, страдающих расстройством сексуального предпочтения</t>
    </r>
  </si>
  <si>
    <r>
      <t xml:space="preserve">Цель бюджетной программы: </t>
    </r>
    <r>
      <rPr>
        <sz val="12"/>
        <rFont val="Times New Roman"/>
        <family val="1"/>
        <charset val="204"/>
      </rPr>
      <t>Снижение преступления против половой неприкосновенности несовершеннолетних</t>
    </r>
  </si>
  <si>
    <r>
      <rPr>
        <b/>
        <sz val="12"/>
        <rFont val="Times New Roman"/>
        <family val="1"/>
        <charset val="204"/>
      </rPr>
      <t xml:space="preserve">Код и наименование бюджетной программы:  </t>
    </r>
    <r>
      <rPr>
        <i/>
        <sz val="12"/>
        <rFont val="Times New Roman"/>
        <family val="1"/>
        <charset val="204"/>
      </rPr>
      <t>041 «Дополнительное обеспечение гарантированного объема бесплатной медицинской помощи по решению местных представительных органов областей»</t>
    </r>
  </si>
  <si>
    <t>Количество объектов здравоохранения, на разработку проектно-сметной документации</t>
  </si>
  <si>
    <t>Количество штатных единиц на содержание вновь введенных бригад скорой медицинской помощи</t>
  </si>
  <si>
    <r>
      <t xml:space="preserve">Цель бюджетной программы: </t>
    </r>
    <r>
      <rPr>
        <sz val="12"/>
        <rFont val="Times New Roman"/>
        <family val="1"/>
        <charset val="204"/>
      </rPr>
      <t>Улучшение доступности и качества медицинской помощи. Обеспечение эффективной системы диагностики, лечения и реабилитации заболеваний.Оказание круглосуточной скорой медицинской помощи взрослому и детскому населению.Улучшение здоровья отдельных категорий граждан с редкими орфанными заболеваниями на амбулаторном уровне; улучшение здоровья детей путем обеспечения качественным, лечебным питанием.</t>
    </r>
  </si>
  <si>
    <r>
      <t>Описание (обоснование) бюджетной программы:</t>
    </r>
    <r>
      <rPr>
        <sz val="12"/>
        <rFont val="Times New Roman"/>
        <family val="1"/>
        <charset val="204"/>
      </rPr>
      <t xml:space="preserve">  Оказание медицинской реабилитации и восстановительного лечения, за исключением оказываемых на республиканском уровне, оказание паллиативной помощи лицам, за исключением паллиативной помощи лицам, страдающим злокачественными новообразованиями  и сестринского ухода лицам. Оказание скорой медицинской помощи населению, за исключением оказываемой на  республиканском уровне, запланированные расходы по программе предусмотрены  на содержание вновь введенных бригад скорой медицинской помощи.Осуществление государственных гарантий в получении лекарственной помощи, особенно незащищенных слоев населения, равный доступ больных по видам заболеваний к  бесплатному получению медикаментов. </t>
    </r>
  </si>
  <si>
    <r>
      <rPr>
        <b/>
        <sz val="12"/>
        <rFont val="Times New Roman"/>
        <family val="1"/>
        <charset val="204"/>
      </rPr>
      <t>Код и наименование бюджетной программы:</t>
    </r>
    <r>
      <rPr>
        <sz val="12"/>
        <rFont val="Times New Roman"/>
        <family val="1"/>
        <charset val="204"/>
      </rPr>
      <t xml:space="preserve"> 057 "Подготовка специалистов с высшим, послевузовским образованием и оказание социальной поддержки обучающимся "</t>
    </r>
  </si>
  <si>
    <r>
      <t xml:space="preserve">Описание (обоснование) бюджетной программы: </t>
    </r>
    <r>
      <rPr>
        <sz val="12"/>
        <rFont val="Times New Roman"/>
        <family val="1"/>
        <charset val="204"/>
      </rPr>
      <t>Укомплектование медицинскими работниками организаций здравоохранения по профилям в соответствии с потребностями отрасли</t>
    </r>
  </si>
  <si>
    <t>Приобретение автомобилей и санитарного автотранспорта</t>
  </si>
  <si>
    <t xml:space="preserve">  </t>
  </si>
  <si>
    <t>Освещение на телевидении и радиостанции, в том числе на Республиканских телеканалах (включая 1 канал Евразия, Хабар, Казахстан и др)</t>
  </si>
  <si>
    <t>Количество заключенных, подлежащих кастрации</t>
  </si>
  <si>
    <t>Приобретение медицинской техники и оборудования за счет МБ</t>
  </si>
  <si>
    <t>Приобретение лифтов</t>
  </si>
  <si>
    <t>Приобретение оргтехники</t>
  </si>
  <si>
    <t>Приобретение прочего оборудования</t>
  </si>
  <si>
    <t>Прочее приобретение по ГУ</t>
  </si>
  <si>
    <t>Присуждение образовательных грантов для оплаты высшего образования, в т.ч</t>
  </si>
  <si>
    <t>Среднегодовое количество  детей в областном доме  ребенка</t>
  </si>
  <si>
    <t>на подготовку специалистов с высшим образованием</t>
  </si>
  <si>
    <t>на подготовку специалистов с послевузовским образованием (резидентура)</t>
  </si>
  <si>
    <t xml:space="preserve">приказом Руководителя государственного учреждения </t>
  </si>
  <si>
    <r>
      <rPr>
        <b/>
        <sz val="11"/>
        <rFont val="Times New Roman"/>
        <family val="1"/>
        <charset val="204"/>
      </rPr>
      <t>Код и наименование бюджетной подпрограммы:</t>
    </r>
    <r>
      <rPr>
        <sz val="11"/>
        <rFont val="Times New Roman"/>
        <family val="1"/>
        <charset val="204"/>
      </rPr>
      <t xml:space="preserve"> </t>
    </r>
    <r>
      <rPr>
        <i/>
        <sz val="11"/>
        <rFont val="Times New Roman"/>
        <family val="1"/>
        <charset val="204"/>
      </rPr>
      <t>015 "За счет средств местного бюджета"</t>
    </r>
  </si>
  <si>
    <r>
      <rPr>
        <sz val="11"/>
        <rFont val="Times New Roman"/>
        <family val="1"/>
        <charset val="204"/>
      </rPr>
      <t>в зависимости от содержания:</t>
    </r>
    <r>
      <rPr>
        <b/>
        <sz val="11"/>
        <rFont val="Times New Roman"/>
        <family val="1"/>
        <charset val="204"/>
      </rPr>
      <t xml:space="preserve"> </t>
    </r>
    <r>
      <rPr>
        <i/>
        <sz val="11"/>
        <rFont val="Times New Roman"/>
        <family val="1"/>
        <charset val="204"/>
      </rPr>
      <t>___________</t>
    </r>
  </si>
  <si>
    <r>
      <t xml:space="preserve">текущая/развитие: </t>
    </r>
    <r>
      <rPr>
        <i/>
        <sz val="11"/>
        <rFont val="Times New Roman"/>
        <family val="1"/>
        <charset val="204"/>
      </rPr>
      <t>__________</t>
    </r>
  </si>
  <si>
    <r>
      <t xml:space="preserve">Описание (обоснование) бюджетной подпрограммы: </t>
    </r>
    <r>
      <rPr>
        <i/>
        <sz val="11"/>
        <rFont val="Times New Roman"/>
        <family val="1"/>
        <charset val="204"/>
      </rPr>
      <t>____________________</t>
    </r>
  </si>
  <si>
    <t>на 2019-2021 годы</t>
  </si>
  <si>
    <t>Уточненный план на 2018 год</t>
  </si>
  <si>
    <t>Отчет на 2017 год</t>
  </si>
  <si>
    <t>2021 год</t>
  </si>
  <si>
    <r>
      <t xml:space="preserve">Цель бюджетной программы: </t>
    </r>
    <r>
      <rPr>
        <sz val="12"/>
        <rFont val="Times New Roman"/>
        <family val="1"/>
        <charset val="204"/>
      </rPr>
      <t xml:space="preserve"> Улучшение здоровья населения Павлодарской области</t>
    </r>
  </si>
  <si>
    <r>
      <t xml:space="preserve">Цель бюджетной программы: </t>
    </r>
    <r>
      <rPr>
        <i/>
        <sz val="12"/>
        <rFont val="Times New Roman"/>
        <family val="1"/>
        <charset val="204"/>
      </rPr>
      <t>Улучшение здоровья населения Павлодарской области, снижение и недопущение вспышек вакциноуправляемых инфекций.</t>
    </r>
  </si>
  <si>
    <r>
      <t xml:space="preserve">Цель бюджетной программы: </t>
    </r>
    <r>
      <rPr>
        <sz val="12"/>
        <rFont val="Times New Roman"/>
        <family val="1"/>
        <charset val="204"/>
      </rPr>
      <t>Улучшение здоровья населения Павлодарской области</t>
    </r>
  </si>
  <si>
    <r>
      <t xml:space="preserve">Конечные результаты бюджетной программы: </t>
    </r>
    <r>
      <rPr>
        <sz val="12"/>
        <rFont val="Times New Roman"/>
        <family val="1"/>
        <charset val="204"/>
      </rPr>
      <t xml:space="preserve"> Обеспечение медицинской помощью и педагогическим воспитанием среднегодового числа детей-сирот -100%.</t>
    </r>
  </si>
  <si>
    <t>Удержание Вич-инфекции распространенности ВИЧ-инфекции в возрастной группе 15-49 лет в пределах 0,2-0,6%</t>
  </si>
  <si>
    <t>Удержание распространенности ВИЧ-инфекции среди молодежи в возрасте 15-24 лет в пределах 0,2-0,6%</t>
  </si>
  <si>
    <r>
      <rPr>
        <b/>
        <sz val="12"/>
        <rFont val="Times New Roman"/>
        <family val="1"/>
        <charset val="204"/>
      </rPr>
      <t xml:space="preserve">Руководитель бюджетной программы: </t>
    </r>
    <r>
      <rPr>
        <i/>
        <sz val="12"/>
        <rFont val="Times New Roman"/>
        <family val="1"/>
        <charset val="204"/>
      </rPr>
      <t>Арыстанова С.Е. - заместитель руководителя управления здравоохранения Павлодарской области</t>
    </r>
  </si>
  <si>
    <r>
      <rPr>
        <b/>
        <sz val="12"/>
        <rFont val="Times New Roman"/>
        <family val="1"/>
        <charset val="204"/>
      </rPr>
      <t>Код и наименование бюджетной программы:</t>
    </r>
    <r>
      <rPr>
        <i/>
        <sz val="12"/>
        <rFont val="Times New Roman"/>
        <family val="1"/>
        <charset val="204"/>
      </rPr>
      <t xml:space="preserve"> 003 "Повышение квалификации и переподготовка кадров "</t>
    </r>
  </si>
  <si>
    <r>
      <t xml:space="preserve">Нормативная правовая основа бюджетной программы: </t>
    </r>
    <r>
      <rPr>
        <sz val="12"/>
        <rFont val="Times New Roman"/>
        <family val="1"/>
        <charset val="204"/>
      </rPr>
      <t xml:space="preserve">Бюджетный кодекс РК;
Закон Республики Казахстан от 31.10.2015 года № 379-V  ЗРК «О государственно-частном партнерстве»;  
 Приказ Министерства национальной экономики Республики Казахстан №725 от 31.12.2016 года «О некоторых вопросах планирования и реализации проектов государственно-частного партнерства»;  
 Приказ Министерства национальной экономики Республики Казахстан №195 от 30.12.2014 года «Об утверждении Правил разработки и утверждения (переутверждения) бюджетных программ (подпрограмм) и требований  к  их содержанию»;
  Решение маслихата Павлодарской области от 10 декабря 2015 года №398/46 «Программа развития территории Павлодарской области на 2016-2020 годы »; Решение сессии областного маслихата (XIII внеочередная сессия, VI созыв) от 3 мая 2017 года № 117/13 «О принятии государственных обязательств по проетам государственно-частного партнерства на 2017-2021 годы»; Решение Павлодарского областного маслихата от 25 августа 2017 года № 139/15 «О принятии государственных обязательств по проектам государственно-частного партнерства на 2018-2024 годы». Решение сессии Павлодарского областного маслихата (ХVIII сессия, VI созыв) от 14 декабря 2017 года №175/18 «Об областном бюджете на 2018-2020 годы».Решение Павлодарского областного маслихата от 14 декабря 2017 года № 176/18 «О принятии государственных обязательств по проектам государственно-частного партнерства на 2018-2022 годы».Решение сессии Павлодарского областного маслихата (ХХVI сессия, VI созыв) от 13 декабря 2018 года № 288/26 «Об областном бюджете на 2019-2021 годы». 
</t>
    </r>
  </si>
  <si>
    <r>
      <rPr>
        <b/>
        <sz val="12"/>
        <color theme="1"/>
        <rFont val="Times New Roman"/>
        <family val="1"/>
        <charset val="204"/>
      </rPr>
      <t xml:space="preserve">Конечные результаты бюджетной программы: </t>
    </r>
    <r>
      <rPr>
        <sz val="12"/>
        <color theme="1"/>
        <rFont val="Times New Roman"/>
        <family val="1"/>
        <charset val="204"/>
      </rPr>
      <t>Снижение распрастраненности табакокурения в 2019 г - 17,1% (процент курения табака в возрасте старше 12 лет). Снижение распрастраненности употребления алкоголя в 2019 г - 12,2% (процент употребления алкоголя в возрасте старше 12 лет)</t>
    </r>
  </si>
  <si>
    <t>Код и наименование бюджетной программы:  018  "Информационно-аналитические услуги в области здравоохранения "</t>
  </si>
  <si>
    <r>
      <rPr>
        <b/>
        <sz val="12"/>
        <rFont val="Times New Roman"/>
        <family val="1"/>
        <charset val="204"/>
      </rPr>
      <t xml:space="preserve">Конечные результаты бюджетной программы: </t>
    </r>
    <r>
      <rPr>
        <sz val="12"/>
        <rFont val="Times New Roman"/>
        <family val="1"/>
        <charset val="204"/>
      </rPr>
      <t>Обеспечение реализации гражданами права на гарантированный объем бесплатной медицинской помощи-100%.Своевременное лекарственное обеспечение-100%.Соблюдение времени от момента передачи вызова скорой медицинской помощи и прибытия к месту вызова в 2019г.-не менее 90,4%; 2020г.-,90,4%; 2021г.-90,4%.</t>
    </r>
  </si>
  <si>
    <r>
      <t>Конечные результаты бюджетной программы:</t>
    </r>
    <r>
      <rPr>
        <sz val="12"/>
        <rFont val="Times New Roman"/>
        <family val="1"/>
        <charset val="204"/>
      </rPr>
      <t xml:space="preserve"> Снижение смертности от болезней системы кровообращения на 2019г.-237,6 на 100 тыс.населения, на 2020 г.-233,5 на 100 тыс.населения, на 2021г.-230,1 на 100 тыс.населения</t>
    </r>
  </si>
  <si>
    <t xml:space="preserve">приказом руководителя государственного учреждения </t>
  </si>
  <si>
    <t>Код и наименование бюджетной программы: 016 "Обеспечение граждан бесплатным или льготным проездом за пределы населенного пункта на лечение"</t>
  </si>
  <si>
    <r>
      <t xml:space="preserve">Код и наименование бюджетной программы:    </t>
    </r>
    <r>
      <rPr>
        <sz val="12"/>
        <rFont val="Times New Roman"/>
        <family val="1"/>
        <charset val="204"/>
      </rPr>
      <t xml:space="preserve">043 "Оказание социальной поддержки обучающимся по программам технического и профессионального, послесреднего образования"  </t>
    </r>
  </si>
  <si>
    <r>
      <t xml:space="preserve">Цель бюджетной программы: </t>
    </r>
    <r>
      <rPr>
        <sz val="12"/>
        <rFont val="Times New Roman"/>
        <family val="1"/>
        <charset val="204"/>
      </rPr>
      <t>Решение социальных задач, выполнение программ охраны здоровья детского населения области. Осуществление лечебно-оздоровительной работы с детьми, имеющими дефекты в психическом и физическом развитии в возрасте от рождения до четырех лет.</t>
    </r>
  </si>
  <si>
    <t xml:space="preserve">Мероприятия  по профилактике ВИЧ/СПИД  для уязвимых групп с повышенным риском инфицирования </t>
  </si>
  <si>
    <t>Мероприятия по эпидемиологическому слежению за ВИЧ-инфекцией и проведению дозорного эпидемиологического надзора</t>
  </si>
  <si>
    <t>Мероприятия  по профилактике ВИЧ/СПИД среди населения</t>
  </si>
  <si>
    <t>Мероприятия по борьбе  со СПИД</t>
  </si>
  <si>
    <r>
      <t xml:space="preserve">Цель бюджетной программы: </t>
    </r>
    <r>
      <rPr>
        <i/>
        <sz val="12"/>
        <rFont val="Times New Roman"/>
        <family val="1"/>
        <charset val="204"/>
      </rPr>
      <t>Улучшение здоровья населения области, совершенствование системы управления и финансирования, снижение темпов распространения ВИЧ-инфекции и СПИДа</t>
    </r>
  </si>
  <si>
    <r>
      <t>Контингент, подлежащий вакцинации против вирусного гепатита "А"                           (</t>
    </r>
    <r>
      <rPr>
        <i/>
        <sz val="12"/>
        <rFont val="Times New Roman"/>
        <family val="1"/>
        <charset val="204"/>
      </rPr>
      <t xml:space="preserve">количество доз -2-х кратная) </t>
    </r>
  </si>
  <si>
    <t>доз</t>
  </si>
  <si>
    <r>
      <t xml:space="preserve">Конечные результаты бюджетной программы: </t>
    </r>
    <r>
      <rPr>
        <sz val="12"/>
        <rFont val="Times New Roman"/>
        <family val="1"/>
        <charset val="204"/>
      </rPr>
      <t xml:space="preserve"> Получение на конкусной основе образовательных грантов абитуриентами для обучения в ВУЗах-100%, обеспечение специализированными кадрами  медизинские организации области</t>
    </r>
  </si>
  <si>
    <r>
      <rPr>
        <b/>
        <sz val="12"/>
        <rFont val="Times New Roman"/>
        <family val="1"/>
        <charset val="204"/>
      </rPr>
      <t>Нормативная правовая основа бюджетной программы:</t>
    </r>
    <r>
      <rPr>
        <sz val="12"/>
        <rFont val="Times New Roman"/>
        <family val="1"/>
        <charset val="204"/>
      </rPr>
      <t xml:space="preserve"> 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Ст.175 Кодекса Республики Казахстан от 18 сентября 2009 года "О здоровье народа и системе здравоохранения". Решение сессии Павлодарского областного маслихата (ХХVI сессия, VI созыв) от 13 декабря 2018 года № 288/26 «Об областном бюджете на 2019-2021 годы». 
</t>
    </r>
  </si>
  <si>
    <t xml:space="preserve">Количество работников прошедших курсы переподготовки кадров </t>
  </si>
  <si>
    <t>Количество работников, направленных на курсы повышения квалификации</t>
  </si>
  <si>
    <r>
      <t>человек</t>
    </r>
    <r>
      <rPr>
        <b/>
        <sz val="12"/>
        <color rgb="FF000000"/>
        <rFont val="Times New Roman"/>
        <family val="1"/>
        <charset val="204"/>
      </rPr>
      <t xml:space="preserve"> </t>
    </r>
  </si>
  <si>
    <t>Количество работников, направленных на обучение государственному языку</t>
  </si>
  <si>
    <t>человек</t>
  </si>
  <si>
    <t>Количество работников, направленных на обучение английскому языку</t>
  </si>
  <si>
    <t>Разработка и утверждение регламентов государственных услуг  (НПА)</t>
  </si>
  <si>
    <t>Выдача лицензии на фармацевтическую и медицинскую деятельность</t>
  </si>
  <si>
    <t>Аттестация руководителей государственных предприятий</t>
  </si>
  <si>
    <t xml:space="preserve">Проведение конкурсов на замещение вакантных должностей  руководителей государственных предприятий </t>
  </si>
  <si>
    <r>
      <t xml:space="preserve">Нормативная правовая основа бюджетной программы: </t>
    </r>
    <r>
      <rPr>
        <sz val="12"/>
        <rFont val="Times New Roman"/>
        <family val="1"/>
        <charset val="204"/>
      </rPr>
      <t>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Постановление Правительства РК от 7 декабря 2018 года № 808 "О реализации Закона Республики Казахстан "О республиканском бюджете на 2019 - 2021 годы".</t>
    </r>
  </si>
  <si>
    <r>
      <t xml:space="preserve">Нормативная правовая основа бюджетной программы: </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  Ст.88-89 Кодекса Республики Казахстан от 18 сентября 2009 года "О здоровье народа и системе здравоохранения". Решение сессии Павлодарского областного маслихата (ХХVI сессия, VI созыв) от 13 декабря 2018 года № 288/26 «Об областном бюджете на 2019-2021 годы». 
</t>
    </r>
  </si>
  <si>
    <r>
      <rPr>
        <b/>
        <sz val="12"/>
        <rFont val="Times New Roman"/>
        <family val="1"/>
        <charset val="204"/>
      </rPr>
      <t xml:space="preserve">Нормативная правовая основа бюджетной программы: </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Ст.88,89 Кодекса Республики Казахстан от 18 сентября 2009 года "О здоровье народа и системе здравоохранения". 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Решение сессии Павлодарского областного маслихата (ХХVI сессия, VI созыв) от 13 декабря 2018 года № 288/26 «Об областном бюджете на 2019-2021 годы». 
</t>
    </r>
  </si>
  <si>
    <r>
      <t xml:space="preserve">Нормативная правовая основа бюджетной программы: </t>
    </r>
    <r>
      <rPr>
        <sz val="12"/>
        <rFont val="Times New Roman"/>
        <family val="1"/>
        <charset val="204"/>
      </rPr>
      <t xml:space="preserve">Кодекс РК от 18 сентября 2009 года «О здоровье народа и системе здравоохранения», Закон РК от 29 ноября 2016 года № 24-VI ЗРК «Об объемах трансфертов общего характера между республиканским и областными бюджетами, бюджетами города республиканского значения, столицы на 2017-2019 годы». Постановление Правительства РК от 7 декабря 2018 года №808 "О реализации Закона Республики Казахстан "О республиканском бюджете на 2019 - 2021 годы".Решение сессии Павлодарского областного маслихата (ХХVI сессия, VI созыв) от 13 декабря 2018 года № 288/26 «Об областном бюджете на 2019-2021 годы». 
</t>
    </r>
  </si>
  <si>
    <r>
      <rPr>
        <b/>
        <sz val="12"/>
        <rFont val="Times New Roman"/>
        <family val="1"/>
        <charset val="204"/>
      </rPr>
      <t xml:space="preserve">Нормативная правовая основа бюджетной программы: </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Закон РК "Об образовании" от 9 апреля 2016 года № 501-V. Ст. 54 Бюджетного Кодекса РК  от 2 февраля 2010 года № 263- IV. Ст.175 Кодекса Республики Казахстан от 18 сентября 2009 года "О здоровье народа и системе здравоохранения".Постановление Правительства Республики Казахстан от 23 января 2008 года № 58 "Об утверждении Правил присуждения образовательного гранта для оплаты высшего образования".Решение сессии Павлодарского областного маслихата (ХХVI сессия, VI созыв) от 13 декабря 2018 года № 288/26 «Об областном бюджете на 2019-2021 годы». 
</t>
    </r>
  </si>
  <si>
    <t xml:space="preserve">Специализированное питании для больных детей  из многодетных семей </t>
  </si>
  <si>
    <t>_____________________________</t>
  </si>
  <si>
    <t xml:space="preserve">_____________________________ </t>
  </si>
  <si>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-136,75 шт.ед., в т.ч. на низкооплачиваемых должностей 85,2 шт.ед)</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</si>
  <si>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-62,0 шт.ед., в т.ч. на низкооплачиваемых должностей 54,5 шт.ед)</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</si>
  <si>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-2,25 шт.ед.)</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</si>
  <si>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-48,5 шт.ед., в т.ч. на низкооплачиваемых должностей 42,0 шт.ед)</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</si>
  <si>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-41,0 шт.ед.)</t>
    </r>
  </si>
  <si>
    <r>
      <rPr>
        <b/>
        <sz val="12"/>
        <rFont val="Times New Roman"/>
        <family val="1"/>
        <charset val="204"/>
      </rPr>
      <t>Код и наименование бюджетной программы:</t>
    </r>
    <r>
      <rPr>
        <sz val="12"/>
        <rFont val="Times New Roman"/>
        <family val="1"/>
        <charset val="204"/>
      </rPr>
      <t xml:space="preserve"> 058 "Реализация мероприятий по социальной и инженерной инфраструктуре в сельских населенных пунктах в рамках проекта «Ауыл-Ел бесігі"</t>
    </r>
  </si>
  <si>
    <t>Количество инфраструктурных проектов</t>
  </si>
  <si>
    <t>через Центры занятости</t>
  </si>
  <si>
    <t>Количество  рабочих мест, в том числе</t>
  </si>
  <si>
    <t xml:space="preserve">Конечные результаты бюджетной программы: Предусмотрены расходы на проведение капитального  ремонта внутренних помещений 1-го этажа здания, внутреннего водопровода здания КГП на ПХВ "Иртышская ЦРБ"в рамках реализации спецпроекта «Ауыл – ел бесігі»,  создание рабочих мест. Реализация инфраструктурных проектов в 2019г.-100%. 
</t>
  </si>
  <si>
    <r>
      <t>Описание (обоснование) бюджетной программы:</t>
    </r>
    <r>
      <rPr>
        <sz val="12"/>
        <rFont val="Times New Roman"/>
        <family val="1"/>
        <charset val="204"/>
      </rPr>
      <t xml:space="preserve"> Проведение капитального  ремонта медицинских организаций здравоохранения за счет целевых текущих трансфертов из республиканского бюджета  в рамках  реализации специального проекта «Ауыл – ел бесігі»</t>
    </r>
  </si>
  <si>
    <r>
      <t xml:space="preserve">Описание (обоснование) бюджетной программы: </t>
    </r>
    <r>
      <rPr>
        <sz val="12"/>
        <rFont val="Times New Roman"/>
        <family val="1"/>
        <charset val="204"/>
      </rPr>
      <t>Проведение капитального  ремонта медицинских организаций здравоохранения за счет целевых текущих трансфертов из республиканского бюджета  в рамках  реализации специального проекта «Ауыл – ел бесігі»</t>
    </r>
  </si>
  <si>
    <r>
      <rPr>
        <b/>
        <sz val="12"/>
        <rFont val="Times New Roman"/>
        <family val="1"/>
        <charset val="204"/>
      </rPr>
      <t>Нормативная правовая основа бюджетной программы:</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годы.Ст. 89 Кодекса Республики Казахстан от 18 сентября 2009 года "О здоровье народа и системе здравоохранения".ППРК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ППРК от 26 января 2002 года №128 Об утверждении натуральных норм на питание и минимальных норм оснащения мягким инвентарем государственных организаций здравоохранения республики.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288/26«Об областном бюджете на 2019-2021 годы». 
</t>
    </r>
  </si>
  <si>
    <r>
      <t xml:space="preserve">Нормативная правовая основа бюджетной программы: </t>
    </r>
    <r>
      <rPr>
        <sz val="11"/>
        <rFont val="Times New Roman"/>
        <family val="1"/>
        <charset val="204"/>
      </rPr>
      <t xml:space="preserve">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Постановление Правительства РК от 7 декабря 2018 года № 808 "О реализации Закона Республики Казахстан "О республиканском бюджете на 2019 - 2021 годы".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 443/7 "О реализации решения Павлодарского  областного маслихата (XXVI сессия, VI созыв) от 13 декабря 2018 года № 288/26«Об областном бюджете на 2019-2021 годы». </t>
    </r>
  </si>
  <si>
    <r>
      <t xml:space="preserve">Нормативная правовая основа бюджетной программы: </t>
    </r>
    <r>
      <rPr>
        <sz val="12"/>
        <rFont val="Times New Roman"/>
        <family val="1"/>
        <charset val="204"/>
      </rPr>
      <t xml:space="preserve">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Постановление Правительства Республики Казахстан от 30 декабря 2009 года № 2295 "Об утверждении перечня заболеваний, против которых проводятся профилактические прививки, Правил их проведения и групп населения, подлежащих плановым прививкам".  Постановление Правительства РК от 7 декабря 2018 года №808 "О реализации Закона Республики Казахстан "О республиканском бюджете на 2019 - 2021 годы". Решение сессии Павлодарского областного маслихата (ХХVI сессия, VI созыв) от 13 декабря 2018 года № 288/26 «Об областном бюджете на 2019-2021 годы». Постановление Правительства РК от 17 апреля 2019 года №203 "О внесении изменений и дополнений в постановление Правительства Республики Казахстан от 7 декабря 2018 года №808 "О реализации Закона Республики Казахстан "О республиканском бюджете на 2019 - 2021 годы".Постановление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 443/7 "О реализации решения Павлодарского  областного маслихата (XXVI сессия, VI созыв) от 13 декабря 2018 года № 288/26«Об областном бюджете на 2019-2021 годы». </t>
    </r>
  </si>
  <si>
    <r>
      <rPr>
        <b/>
        <sz val="12"/>
        <rFont val="Times New Roman"/>
        <family val="1"/>
        <charset val="204"/>
      </rPr>
      <t>Нормативная правовая основа бюджетной программы</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 51 Кодекса Республики Казахстан от 18 сентября 2009 года "О здоровье народа и системе здравоохранения", 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 443/7 "О реализации решения Павлодарского  областного маслихата (XXVI сессия, VI созыв) от 13 декабря 2018 года № 288/26«Об областном бюджете на 2019-2021 годы». </t>
    </r>
  </si>
  <si>
    <r>
      <t xml:space="preserve">Нормативная правовая основа бюджетной программы: </t>
    </r>
    <r>
      <rPr>
        <sz val="12"/>
        <rFont val="Times New Roman"/>
        <family val="1"/>
        <charset val="204"/>
      </rPr>
      <t xml:space="preserve">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Решение сессии Павлодарского областного маслихата (ХХVI сессия, VI созыв) от 13 декабря 2018 года № 288/26 «Об областном бюджете на 2019-2021 годы». Решение областного маслихата (XXIX сессия, VI созыв) от 15 марта 2019 года № 328/29 «О внесении изменений в решение областного маслихата (XXVI сессия, VI созыв) от 13 декабря 2018 года № 288/26«Об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 443/7 "О реализации решения Павлодарского  областного маслихата (XXVI сессия, VI созыв) от 13 декабря 2018 года № 288/26«Об областном бюджете на 2019-2021 годы». </t>
    </r>
  </si>
  <si>
    <r>
      <t xml:space="preserve">Нормативная правовая основа бюджетной программы: </t>
    </r>
    <r>
      <rPr>
        <sz val="12"/>
        <rFont val="Times New Roman"/>
        <family val="1"/>
        <charset val="204"/>
      </rPr>
      <t xml:space="preserve">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Приказ Министерства здравоохранения Республики Казахстан от 15 июня 2017 года №423 "Об утверждении Правил применения химической кастрации".  Постановление Правительства РК от 7 декабря 2018 года №808 "О реализации Закона Республики Казахстан "О республиканском бюджете на 2019 - 2021 годы". Постановление Правительства РК от 17 апреля 2019 года №203 "О внесении изменений и дополнений в постановление Правительства Республики Казахстан от 7 декабря 2018 года №808 "О реализации Закона Республики Казахстан "О республиканском бюджете на 2019 - 2021 годы".Постановление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 443/7 "О реализации решения Павлодарского  областного маслихата (XXVI сессия, VI созыв) от 13 декабря 2018 года                     № 288/26«Об областном бюджете на 2019-2021 годы». </t>
    </r>
  </si>
  <si>
    <r>
      <rPr>
        <b/>
        <sz val="12"/>
        <rFont val="Times New Roman"/>
        <family val="1"/>
        <charset val="204"/>
      </rPr>
      <t xml:space="preserve">                                                                                                                                                                                                                                                                                                               Нормативная правовая основа бюджетной программы:</t>
    </r>
    <r>
      <rPr>
        <sz val="12"/>
        <rFont val="Times New Roman"/>
        <family val="1"/>
        <charset val="204"/>
      </rPr>
      <t xml:space="preserve"> 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Ст.175 Кодекса Республики Казахстан от 18 сентября 2009 года "О здоровье народа и системе здравоохранения", 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Решение сессии Павлодарского областного маслихата (ХХVI сессия, VI созыв) от 13 декабря 2018 года № 288/26 «Об областном бюджете на 2019-2021 годы».Решение областного маслихата (XXIX сессия, VI созыв) от 15 марта 2019 года № 328/29 «О внесении изменений в решение областного маслихата (XXVI сессия, VI созыв) от 13 декабря 2018 года № 288/26«Об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288/26«Об областном бюджете на 2019-2021 годы». 
</t>
    </r>
  </si>
  <si>
    <r>
      <rPr>
        <b/>
        <sz val="12"/>
        <rFont val="Times New Roman"/>
        <family val="1"/>
        <charset val="204"/>
      </rPr>
      <t xml:space="preserve">Нормативная правовая основа бюджетной программы: </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 «Об областном бюджете на 2019-2021 годы». </t>
    </r>
  </si>
  <si>
    <r>
      <t xml:space="preserve">Цель бюджетной программы: </t>
    </r>
    <r>
      <rPr>
        <sz val="12"/>
        <rFont val="Times New Roman"/>
        <family val="1"/>
        <charset val="204"/>
      </rPr>
      <t xml:space="preserve"> Улучшение материально-технического состояния организаций здравоохранения с целью создания условий для повышения качества оказания медицинских услуг</t>
    </r>
  </si>
  <si>
    <t>Количество штатных единиц</t>
  </si>
  <si>
    <t>к Правилам разработки и утверждения (переутверждения)</t>
  </si>
  <si>
    <t>форма</t>
  </si>
  <si>
    <t>Утверждена</t>
  </si>
  <si>
    <t>приказом (распоряжением) руководителя администратора бюджетной программы (председателя ревизионной комиссии области, города республиканского значения, столицы, района (города областного значения))</t>
  </si>
  <si>
    <t>от ________________ 20____ года № ______________</t>
  </si>
  <si>
    <t>«Согласована»</t>
  </si>
  <si>
    <t>________________________________________________</t>
  </si>
  <si>
    <t>«____» ______________ 20____ года.</t>
  </si>
  <si>
    <t>место печати</t>
  </si>
  <si>
    <t>код и наименование администратора бюджетной программы</t>
  </si>
  <si>
    <t>на 2019 - 2021 годы</t>
  </si>
  <si>
    <r>
      <t>Код и наименование бюджетной программы:</t>
    </r>
    <r>
      <rPr>
        <sz val="12"/>
        <color theme="1"/>
        <rFont val="Times New Roman"/>
        <family val="1"/>
        <charset val="204"/>
      </rPr>
      <t xml:space="preserve"> 05.09.253.001. «Услуги по реализации государственной политики на местном уроне в области здравоохранения»</t>
    </r>
  </si>
  <si>
    <r>
      <t xml:space="preserve">Руководитель бюджетной программы: </t>
    </r>
    <r>
      <rPr>
        <sz val="12"/>
        <color theme="1"/>
        <rFont val="Times New Roman"/>
        <family val="1"/>
        <charset val="204"/>
      </rPr>
      <t>Арыстанова С.Е. - заместитель руководителя управления здравоохранения Павлодарской области</t>
    </r>
  </si>
  <si>
    <r>
      <t>Нормативная правовая основа бюджетной программы:</t>
    </r>
    <r>
      <rPr>
        <sz val="12"/>
        <color theme="1"/>
        <rFont val="Times New Roman"/>
        <family val="1"/>
        <charset val="204"/>
      </rPr>
      <t xml:space="preserve"> 
Кодекс Республики Казахстан от 18 сентября 2009 года «О здоровье народа и системе здравоохранения»;
О налогах и других обязательных платежах в бюджет (Налоговый кодекс) от 25 декабря 2017 года № 120-VI ЗРК;
Закон Республики Казахстан от 16 ноября 2015 года № 405-V ЗРК "Об обязательном социальном медицинском страховании";
Закон Республики Казахстан от 23 января 2001 года № 148 "О местном государственном управлении и самоуправлении в Республике Казахстан";
Закон Республики Казахстан от 4 декабря 2015 года № 434-V ЗРК "О государственных закупках";
Приказ Министра Финансов от 11 декабря 2015 года № 648 «Об утверждении Правил осуществления государственных закупок»;
Постановление Правительства Республики Казахстан от 16 октября 2017 года № 646 дсп «Об утверждении единой системы оплаты труда работников для всех органов, содержащихся за счет государственного бюджета»;
Постановление Правительства Республики Казахстан от 22 сентября 2000 года N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Закон Республики Казахстан от 11 июля 1997 года «О языках в Республике Казахстан»;
Постановление Правительства Республики Казахстан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Постановление Правительства Республики Казахстан от 11 мая 2018 года № 256 "Об утверждении Правил возмещения расходов на служебные командировки за счет бюджетных средств, в том числе в иностранные государства";
Приказ Министра финансов Республики Казахстан от 17 марта 2015 года № 179 "Об утверждении натуральных норм обеспечения государственных органов служебными и дежурными автомобилями, телефонной связью, офисной мебелью и площадями для размещения аппарата государственных органов";
Постановление акимата Павлодарской области от 22 декабря 2017 года № 419/6 "О внесении изменений в постановление акимата Павлодарской области от 17 февраля 2009 года № 27/3 "О лимитах штатной численности исполнительных органов, финансируемых из местных бюджетов";
Распоряжение акима Павлодарской области "Об упорядочении эксплуатации служебных и держурных автомобилей для транспортного обслуживания государственных органов, финансируемых из местных бюджетов" от 21 декабря 2018 года № 295-р;
Постановление акимата Павлодарской области от 26 апреля 2019 года № 129/2 "О корректировке показателей областного бюджета на 2019 год и внесения изменений и дополнений в постановление акимата Павлодарской области от 20 декабря 2019 года № 443/7 "О реализации решения Павлодарского областного маслихата (XXVI сессия, VI созыв) от 13 декабря 2018 года № 288/26 "Об областном бюджете на 2019 - 2021 годы".</t>
    </r>
  </si>
  <si>
    <t>Вид бюджетной программы:</t>
  </si>
  <si>
    <r>
      <t xml:space="preserve">в зависимости от уровня государственного управления: </t>
    </r>
    <r>
      <rPr>
        <u/>
        <sz val="12"/>
        <color theme="1"/>
        <rFont val="Times New Roman"/>
        <family val="1"/>
        <charset val="204"/>
      </rPr>
      <t>областная</t>
    </r>
  </si>
  <si>
    <r>
      <t xml:space="preserve">в зависимости от содержания: </t>
    </r>
    <r>
      <rPr>
        <u/>
        <sz val="12"/>
        <color theme="1"/>
        <rFont val="Times New Roman"/>
        <family val="1"/>
        <charset val="204"/>
      </rPr>
      <t>Осуществление государственных функций, полномочий и оказание вытекающих из них государственных услуг</t>
    </r>
  </si>
  <si>
    <r>
      <t xml:space="preserve">в зависимости от способа реализации: </t>
    </r>
    <r>
      <rPr>
        <u/>
        <sz val="12"/>
        <color theme="1"/>
        <rFont val="Times New Roman"/>
        <family val="1"/>
        <charset val="204"/>
      </rPr>
      <t>индивидуальные бюджетные программы</t>
    </r>
  </si>
  <si>
    <r>
      <t xml:space="preserve">текущая/развитие: </t>
    </r>
    <r>
      <rPr>
        <u/>
        <sz val="12"/>
        <color theme="1"/>
        <rFont val="Times New Roman"/>
        <family val="1"/>
        <charset val="204"/>
      </rPr>
      <t>текущая</t>
    </r>
  </si>
  <si>
    <r>
      <t xml:space="preserve">Цель бюджетной программы: </t>
    </r>
    <r>
      <rPr>
        <sz val="12"/>
        <color theme="1"/>
        <rFont val="Times New Roman"/>
        <family val="1"/>
        <charset val="204"/>
      </rPr>
      <t>Реализация на областном уровне мероприятий по охране здоровья и формирования здорового образа жизни граждан, оказания лекарственной помощи населению Павлодарской области</t>
    </r>
  </si>
  <si>
    <r>
      <t>Конечные результаты бюджетной программы:</t>
    </r>
    <r>
      <rPr>
        <sz val="12"/>
        <color theme="1"/>
        <rFont val="Times New Roman"/>
        <family val="1"/>
        <charset val="204"/>
      </rPr>
      <t xml:space="preserve"> -</t>
    </r>
  </si>
  <si>
    <r>
      <t xml:space="preserve">Описание (обоснование) бюджетной программы: </t>
    </r>
    <r>
      <rPr>
        <sz val="12"/>
        <color theme="1"/>
        <rFont val="Times New Roman"/>
        <family val="1"/>
        <charset val="204"/>
      </rPr>
      <t>Обеспечение деятельности  аппарата управления здравоохранения Павлодарской области для достижения максимально эффективного выполнения возложенных на него функций,  в т.ч. расходы направлены на содержание и выплату заработной платы со штатной численностью 49 единиц,  на командировочные расходы,  услуги связи,  расходы на ГСМ и аренду автотранспорта.</t>
    </r>
  </si>
  <si>
    <t>Отчетный год</t>
  </si>
  <si>
    <t>План текущего года</t>
  </si>
  <si>
    <r>
      <t>Код и наименование бюджетной программы:</t>
    </r>
    <r>
      <rPr>
        <sz val="12"/>
        <color theme="1"/>
        <rFont val="Times New Roman"/>
        <family val="1"/>
        <charset val="204"/>
      </rPr>
      <t xml:space="preserve"> 253001015 За счет средств местного бюджета</t>
    </r>
  </si>
  <si>
    <t>Вид бюджетной подпрограммы:</t>
  </si>
  <si>
    <r>
      <t xml:space="preserve">текущая/развития: </t>
    </r>
    <r>
      <rPr>
        <u/>
        <sz val="12"/>
        <color theme="1"/>
        <rFont val="Times New Roman"/>
        <family val="1"/>
        <charset val="204"/>
      </rPr>
      <t>текущая</t>
    </r>
  </si>
  <si>
    <r>
      <t xml:space="preserve">Описание (обоснование) бюджетной программы: </t>
    </r>
    <r>
      <rPr>
        <sz val="12"/>
        <rFont val="Times New Roman"/>
        <family val="1"/>
        <charset val="204"/>
      </rPr>
      <t xml:space="preserve">Услуги по повышению квалификации и переподготовке работников организаций здравоохранения области по профилям в соответствии с потребностями отрасли </t>
    </r>
  </si>
  <si>
    <t>Уточненный план</t>
  </si>
  <si>
    <r>
      <t>Код и наименование бюджетной программы:</t>
    </r>
    <r>
      <rPr>
        <sz val="12"/>
        <color theme="1"/>
        <rFont val="Times New Roman"/>
        <family val="1"/>
        <charset val="204"/>
      </rPr>
      <t xml:space="preserve"> 253001011 За счет трансфертов из республиканского бюджета</t>
    </r>
  </si>
  <si>
    <r>
      <t xml:space="preserve">в зависимости от содержания: </t>
    </r>
    <r>
      <rPr>
        <u/>
        <sz val="12"/>
        <color theme="1"/>
        <rFont val="Times New Roman"/>
        <family val="1"/>
        <charset val="204"/>
      </rPr>
      <t>областной бюджет, бюджеты города республиканского значения, столицы</t>
    </r>
  </si>
  <si>
    <r>
      <t>Описание (обоснование) бюджетной подпрограммы:</t>
    </r>
    <r>
      <rPr>
        <sz val="12"/>
        <color theme="1"/>
        <rFont val="Times New Roman"/>
        <family val="1"/>
        <charset val="204"/>
      </rPr>
      <t xml:space="preserve"> Повышение заработной платы сотрудникам управления</t>
    </r>
  </si>
  <si>
    <t>Повышение заработной платы, в т.ч.</t>
  </si>
  <si>
    <t>количество работников</t>
  </si>
  <si>
    <t>государственные служащие</t>
  </si>
  <si>
    <t>внештатные работники</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</si>
</sst>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 #,##0.00\ &quot;₽&quot;_-;\-* #,##0.00\ &quot;₽&quot;_-;_-* &quot;-&quot;??\ &quot;₽&quot;_-;_-@_-"/>
    <numFmt numFmtId="164" formatCode="_-* #,##0.00&quot;р.&quot;_-;\-* #,##0.00&quot;р.&quot;_-;_-* &quot;-&quot;??&quot;р.&quot;_-;_-@_-"/>
    <numFmt numFmtId="165" formatCode="_-* #,##0.00_р_._-;\-* #,##0.00_р_._-;_-* &quot;-&quot;??_р_._-;_-@_-"/>
    <numFmt numFmtId="166" formatCode="#,##0.0"/>
    <numFmt numFmtId="167" formatCode="0.0"/>
  </numFmts>
  <fonts count="56"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name val="Times New Roman"/>
      <family val="1"/>
      <charset val="204"/>
    </font>
    <font>
      <sz val="12"/>
      <color theme="1"/>
      <name val="Times New Roman"/>
      <family val="1"/>
      <charset val="204"/>
    </font>
    <font>
      <b/>
      <sz val="12"/>
      <color rgb="FF000000"/>
      <name val="Times New Roman"/>
      <family val="1"/>
      <charset val="204"/>
    </font>
    <font>
      <sz val="12"/>
      <name val="Times New Roman"/>
      <family val="1"/>
      <charset val="204"/>
    </font>
    <font>
      <i/>
      <sz val="12"/>
      <color rgb="FF000000"/>
      <name val="Times New Roman"/>
      <family val="1"/>
      <charset val="204"/>
    </font>
    <font>
      <sz val="12"/>
      <color rgb="FF000000"/>
      <name val="Times New Roman"/>
      <family val="1"/>
      <charset val="204"/>
    </font>
    <font>
      <b/>
      <sz val="12"/>
      <name val="Times New Roman"/>
      <family val="1"/>
      <charset val="204"/>
    </font>
    <font>
      <i/>
      <sz val="12"/>
      <name val="Times New Roman"/>
      <family val="1"/>
      <charset val="204"/>
    </font>
    <font>
      <b/>
      <sz val="12"/>
      <color theme="1"/>
      <name val="Times New Roman"/>
      <family val="1"/>
      <charset val="204"/>
    </font>
    <font>
      <i/>
      <sz val="12"/>
      <color theme="1"/>
      <name val="Times New Roman"/>
      <family val="1"/>
      <charset val="204"/>
    </font>
    <font>
      <b/>
      <sz val="11"/>
      <name val="Times New Roman"/>
      <family val="1"/>
      <charset val="204"/>
    </font>
    <font>
      <sz val="10"/>
      <name val="Times New Roman"/>
      <family val="1"/>
      <charset val="204"/>
    </font>
    <font>
      <b/>
      <u/>
      <sz val="12"/>
      <name val="Times New Roman"/>
      <family val="1"/>
      <charset val="204"/>
    </font>
    <font>
      <b/>
      <sz val="12"/>
      <color indexed="8"/>
      <name val="Times New Roman"/>
      <family val="1"/>
      <charset val="204"/>
    </font>
    <font>
      <sz val="12"/>
      <color indexed="8"/>
      <name val="Times New Roman"/>
      <family val="1"/>
      <charset val="204"/>
    </font>
    <font>
      <sz val="10"/>
      <name val="Arial Cyr"/>
      <charset val="204"/>
    </font>
    <font>
      <sz val="14"/>
      <color indexed="8"/>
      <name val="Times New Roman"/>
      <family val="1"/>
      <charset val="204"/>
    </font>
    <font>
      <sz val="14"/>
      <name val="Times New Roman"/>
      <family val="1"/>
      <charset val="204"/>
    </font>
    <font>
      <sz val="11"/>
      <color indexed="8"/>
      <name val="Times New Roman"/>
      <family val="1"/>
      <charset val="204"/>
    </font>
    <font>
      <sz val="16"/>
      <name val="Times New Roman"/>
      <family val="1"/>
      <charset val="204"/>
    </font>
    <font>
      <i/>
      <sz val="12"/>
      <color indexed="8"/>
      <name val="Times New Roman"/>
      <family val="1"/>
      <charset val="204"/>
    </font>
    <font>
      <b/>
      <sz val="14"/>
      <name val="Times New Roman"/>
      <family val="1"/>
      <charset val="204"/>
    </font>
    <font>
      <u/>
      <sz val="10"/>
      <color indexed="12"/>
      <name val="Arial Cyr"/>
      <charset val="204"/>
    </font>
    <font>
      <b/>
      <u/>
      <sz val="12"/>
      <name val="Calibri"/>
      <family val="2"/>
      <charset val="204"/>
      <scheme val="minor"/>
    </font>
    <font>
      <sz val="11"/>
      <color theme="1"/>
      <name val="Calibri"/>
      <family val="2"/>
      <scheme val="minor"/>
    </font>
    <font>
      <sz val="12"/>
      <color rgb="FFFF0000"/>
      <name val="Times New Roman"/>
      <family val="1"/>
      <charset val="204"/>
    </font>
    <font>
      <b/>
      <sz val="14"/>
      <color rgb="FF000000"/>
      <name val="Times New Roman"/>
      <family val="1"/>
      <charset val="204"/>
    </font>
    <font>
      <b/>
      <sz val="14"/>
      <color theme="1"/>
      <name val="Calibri"/>
      <family val="2"/>
      <charset val="204"/>
      <scheme val="minor"/>
    </font>
    <font>
      <sz val="11"/>
      <color theme="1"/>
      <name val="Times New Roman"/>
      <family val="1"/>
      <charset val="204"/>
    </font>
    <font>
      <i/>
      <sz val="11"/>
      <name val="Times New Roman"/>
      <family val="1"/>
      <charset val="204"/>
    </font>
    <font>
      <i/>
      <sz val="11"/>
      <color indexed="8"/>
      <name val="Times New Roman"/>
      <family val="1"/>
      <charset val="204"/>
    </font>
    <font>
      <sz val="8"/>
      <color theme="1"/>
      <name val="Times New Roman"/>
      <family val="1"/>
      <charset val="204"/>
    </font>
    <font>
      <b/>
      <sz val="14"/>
      <color theme="1"/>
      <name val="Times New Roman"/>
      <family val="1"/>
      <charset val="204"/>
    </font>
    <font>
      <b/>
      <u/>
      <sz val="14"/>
      <color theme="1"/>
      <name val="Times New Roman"/>
      <family val="1"/>
      <charset val="204"/>
    </font>
    <font>
      <sz val="9"/>
      <color theme="1"/>
      <name val="Times New Roman"/>
      <family val="1"/>
      <charset val="204"/>
    </font>
    <font>
      <u/>
      <sz val="12"/>
      <color theme="1"/>
      <name val="Times New Roman"/>
      <family val="1"/>
      <charset val="204"/>
    </font>
    <font>
      <sz val="11"/>
      <color rgb="FF000000"/>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medium">
        <color indexed="64"/>
      </bottom>
      <diagonal/>
    </border>
  </borders>
  <cellStyleXfs count="61">
    <xf numFmtId="0" fontId="0" fillId="0" borderId="0"/>
    <xf numFmtId="0" fontId="18" fillId="0" borderId="0"/>
    <xf numFmtId="44" fontId="17" fillId="0" borderId="0" applyFont="0" applyFill="0" applyBorder="0" applyAlignment="0" applyProtection="0"/>
    <xf numFmtId="0" fontId="34" fillId="0" borderId="0"/>
    <xf numFmtId="0" fontId="16" fillId="0" borderId="0"/>
    <xf numFmtId="0" fontId="15" fillId="0" borderId="0"/>
    <xf numFmtId="44" fontId="15" fillId="0" borderId="0" applyFont="0" applyFill="0" applyBorder="0" applyAlignment="0" applyProtection="0"/>
    <xf numFmtId="0" fontId="34" fillId="0" borderId="0"/>
    <xf numFmtId="0" fontId="34" fillId="0" borderId="0"/>
    <xf numFmtId="165" fontId="34" fillId="0" borderId="0" applyFont="0" applyFill="0" applyBorder="0" applyAlignment="0" applyProtection="0"/>
    <xf numFmtId="164" fontId="34" fillId="0" borderId="0" applyFont="0" applyFill="0" applyBorder="0" applyAlignment="0" applyProtection="0"/>
    <xf numFmtId="0" fontId="41" fillId="0" borderId="0" applyNumberFormat="0" applyFill="0" applyBorder="0" applyAlignment="0" applyProtection="0">
      <alignment vertical="top"/>
      <protection locked="0"/>
    </xf>
    <xf numFmtId="0" fontId="14" fillId="0" borderId="0"/>
    <xf numFmtId="44" fontId="14" fillId="0" borderId="0" applyFont="0" applyFill="0" applyBorder="0" applyAlignment="0" applyProtection="0"/>
    <xf numFmtId="0" fontId="13" fillId="0" borderId="0"/>
    <xf numFmtId="44" fontId="13" fillId="0" borderId="0" applyFont="0" applyFill="0" applyBorder="0" applyAlignment="0" applyProtection="0"/>
    <xf numFmtId="0" fontId="13" fillId="0" borderId="0"/>
    <xf numFmtId="0" fontId="43" fillId="0" borderId="0"/>
    <xf numFmtId="0" fontId="12" fillId="0" borderId="0"/>
    <xf numFmtId="44" fontId="12" fillId="0" borderId="0" applyFont="0" applyFill="0" applyBorder="0" applyAlignment="0" applyProtection="0"/>
    <xf numFmtId="0" fontId="11" fillId="0" borderId="0"/>
    <xf numFmtId="44" fontId="11" fillId="0" borderId="0" applyFont="0" applyFill="0" applyBorder="0" applyAlignment="0" applyProtection="0"/>
    <xf numFmtId="165" fontId="11" fillId="0" borderId="0" applyFont="0" applyFill="0" applyBorder="0" applyAlignment="0" applyProtection="0"/>
    <xf numFmtId="0" fontId="10" fillId="0" borderId="0"/>
    <xf numFmtId="44" fontId="10" fillId="0" borderId="0" applyFont="0" applyFill="0" applyBorder="0" applyAlignment="0" applyProtection="0"/>
    <xf numFmtId="0" fontId="9" fillId="0" borderId="0"/>
    <xf numFmtId="44" fontId="9" fillId="0" borderId="0" applyFont="0" applyFill="0" applyBorder="0" applyAlignment="0" applyProtection="0"/>
    <xf numFmtId="0" fontId="9" fillId="0" borderId="0"/>
    <xf numFmtId="0" fontId="9" fillId="0" borderId="0"/>
    <xf numFmtId="44" fontId="9" fillId="0" borderId="0" applyFont="0" applyFill="0" applyBorder="0" applyAlignment="0" applyProtection="0"/>
    <xf numFmtId="0" fontId="8" fillId="0" borderId="0"/>
    <xf numFmtId="44" fontId="8" fillId="0" borderId="0" applyFont="0" applyFill="0" applyBorder="0" applyAlignment="0" applyProtection="0"/>
    <xf numFmtId="0" fontId="8" fillId="0" borderId="0"/>
    <xf numFmtId="0" fontId="8" fillId="0" borderId="0"/>
    <xf numFmtId="0" fontId="7" fillId="0" borderId="0"/>
    <xf numFmtId="0" fontId="7" fillId="0" borderId="0"/>
    <xf numFmtId="44" fontId="7" fillId="0" borderId="0" applyFont="0" applyFill="0" applyBorder="0" applyAlignment="0" applyProtection="0"/>
    <xf numFmtId="0" fontId="6" fillId="0" borderId="0"/>
    <xf numFmtId="0" fontId="6" fillId="0" borderId="0"/>
    <xf numFmtId="44" fontId="6" fillId="0" borderId="0" applyFont="0" applyFill="0" applyBorder="0" applyAlignment="0" applyProtection="0"/>
    <xf numFmtId="0" fontId="6" fillId="0" borderId="0"/>
    <xf numFmtId="0" fontId="5" fillId="0" borderId="0"/>
    <xf numFmtId="0" fontId="5" fillId="0" borderId="0"/>
    <xf numFmtId="44" fontId="5" fillId="0" borderId="0" applyFont="0" applyFill="0" applyBorder="0" applyAlignment="0" applyProtection="0"/>
    <xf numFmtId="165" fontId="5" fillId="0" borderId="0" applyFont="0" applyFill="0" applyBorder="0" applyAlignment="0" applyProtection="0"/>
    <xf numFmtId="0" fontId="4" fillId="0" borderId="0"/>
    <xf numFmtId="0" fontId="3" fillId="0" borderId="0"/>
    <xf numFmtId="0" fontId="3" fillId="0" borderId="0"/>
    <xf numFmtId="44" fontId="3" fillId="0" borderId="0" applyFont="0" applyFill="0" applyBorder="0" applyAlignment="0" applyProtection="0"/>
    <xf numFmtId="0" fontId="3"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1" fillId="0" borderId="0"/>
  </cellStyleXfs>
  <cellXfs count="883">
    <xf numFmtId="0" fontId="0" fillId="0" borderId="0" xfId="0"/>
    <xf numFmtId="0" fontId="19" fillId="0" borderId="0" xfId="1" applyFont="1" applyFill="1" applyAlignment="1">
      <alignment vertical="center" wrapText="1"/>
    </xf>
    <xf numFmtId="0" fontId="19" fillId="0" borderId="0" xfId="1" applyFont="1" applyFill="1" applyAlignment="1">
      <alignment vertical="center"/>
    </xf>
    <xf numFmtId="49" fontId="19" fillId="0" borderId="0" xfId="1" applyNumberFormat="1" applyFont="1" applyFill="1" applyAlignment="1">
      <alignment vertical="center"/>
    </xf>
    <xf numFmtId="0" fontId="20" fillId="0" borderId="0" xfId="1" applyFont="1" applyFill="1" applyAlignment="1">
      <alignment horizontal="left"/>
    </xf>
    <xf numFmtId="0" fontId="21" fillId="0" borderId="0" xfId="1" applyFont="1" applyFill="1" applyAlignment="1"/>
    <xf numFmtId="49" fontId="22" fillId="0" borderId="0" xfId="1" applyNumberFormat="1" applyFont="1" applyFill="1" applyAlignment="1">
      <alignment vertical="center"/>
    </xf>
    <xf numFmtId="0" fontId="22" fillId="0" borderId="0" xfId="1" applyFont="1" applyFill="1" applyAlignment="1">
      <alignment vertical="center"/>
    </xf>
    <xf numFmtId="0" fontId="23" fillId="0" borderId="0" xfId="1" applyFont="1" applyFill="1" applyAlignment="1"/>
    <xf numFmtId="0" fontId="24" fillId="0" borderId="0" xfId="1" applyFont="1" applyFill="1" applyAlignment="1"/>
    <xf numFmtId="0" fontId="22" fillId="0" borderId="0" xfId="1" applyFont="1" applyFill="1" applyBorder="1" applyAlignment="1">
      <alignment vertical="center" wrapText="1"/>
    </xf>
    <xf numFmtId="0" fontId="22" fillId="0" borderId="0" xfId="1" applyFont="1" applyFill="1" applyBorder="1" applyAlignment="1">
      <alignment vertical="center"/>
    </xf>
    <xf numFmtId="0" fontId="19" fillId="0" borderId="0" xfId="1" applyFont="1" applyFill="1" applyBorder="1" applyAlignment="1">
      <alignment vertical="center"/>
    </xf>
    <xf numFmtId="0" fontId="25" fillId="0" borderId="0" xfId="1" applyFont="1" applyFill="1" applyBorder="1" applyAlignment="1">
      <alignment vertical="center" wrapText="1"/>
    </xf>
    <xf numFmtId="0" fontId="20" fillId="0" borderId="0" xfId="1" applyFont="1" applyFill="1"/>
    <xf numFmtId="49" fontId="29" fillId="0" borderId="0" xfId="1" applyNumberFormat="1" applyFont="1" applyFill="1" applyAlignment="1">
      <alignment vertical="center"/>
    </xf>
    <xf numFmtId="0" fontId="29" fillId="0" borderId="0" xfId="1" applyFont="1" applyFill="1" applyAlignment="1">
      <alignment vertical="center"/>
    </xf>
    <xf numFmtId="0" fontId="22" fillId="0" borderId="1" xfId="1" applyFont="1" applyFill="1" applyBorder="1" applyAlignment="1">
      <alignment horizontal="center" vertical="center" wrapText="1"/>
    </xf>
    <xf numFmtId="49" fontId="22" fillId="0" borderId="8" xfId="1" applyNumberFormat="1" applyFont="1" applyFill="1" applyBorder="1" applyAlignment="1">
      <alignment vertical="center" wrapText="1"/>
    </xf>
    <xf numFmtId="0" fontId="25" fillId="0" borderId="1" xfId="1" applyFont="1" applyFill="1" applyBorder="1" applyAlignment="1">
      <alignment vertical="center" wrapText="1"/>
    </xf>
    <xf numFmtId="0" fontId="25" fillId="0" borderId="1" xfId="1" applyFont="1" applyFill="1" applyBorder="1" applyAlignment="1">
      <alignment horizontal="center" vertical="center" wrapText="1"/>
    </xf>
    <xf numFmtId="166" fontId="25" fillId="0" borderId="1" xfId="1" applyNumberFormat="1" applyFont="1" applyFill="1" applyBorder="1" applyAlignment="1">
      <alignment horizontal="center" vertical="center" wrapText="1"/>
    </xf>
    <xf numFmtId="3" fontId="19" fillId="0" borderId="0" xfId="1" applyNumberFormat="1" applyFont="1" applyFill="1" applyAlignment="1">
      <alignment vertical="center"/>
    </xf>
    <xf numFmtId="0" fontId="20" fillId="0" borderId="0" xfId="1" applyFont="1" applyFill="1" applyBorder="1"/>
    <xf numFmtId="49" fontId="19" fillId="0" borderId="0" xfId="1" applyNumberFormat="1" applyFont="1" applyFill="1" applyBorder="1" applyAlignment="1">
      <alignment vertical="center"/>
    </xf>
    <xf numFmtId="166" fontId="19" fillId="0" borderId="0" xfId="1" applyNumberFormat="1" applyFont="1" applyFill="1" applyBorder="1" applyAlignment="1">
      <alignment vertical="center"/>
    </xf>
    <xf numFmtId="166" fontId="19" fillId="0" borderId="0" xfId="1" applyNumberFormat="1" applyFont="1" applyFill="1" applyAlignment="1">
      <alignment vertical="center"/>
    </xf>
    <xf numFmtId="0" fontId="20" fillId="0" borderId="0" xfId="0" applyFont="1" applyAlignment="1">
      <alignment horizontal="left"/>
    </xf>
    <xf numFmtId="0" fontId="20" fillId="0" borderId="0" xfId="0" applyFont="1" applyAlignment="1">
      <alignment horizontal="center"/>
    </xf>
    <xf numFmtId="0" fontId="20" fillId="0" borderId="0" xfId="0" applyFont="1" applyAlignment="1">
      <alignment horizontal="right"/>
    </xf>
    <xf numFmtId="0" fontId="20" fillId="0" borderId="0" xfId="0" applyFont="1"/>
    <xf numFmtId="0" fontId="22" fillId="0" borderId="1" xfId="0" applyFont="1" applyFill="1" applyBorder="1" applyAlignment="1">
      <alignment horizontal="center" vertical="center" wrapText="1"/>
    </xf>
    <xf numFmtId="0" fontId="22" fillId="0" borderId="1" xfId="3" applyFont="1" applyFill="1" applyBorder="1" applyAlignment="1">
      <alignment horizontal="center" vertical="center" wrapText="1"/>
    </xf>
    <xf numFmtId="0" fontId="19" fillId="2" borderId="1" xfId="3" applyFont="1" applyFill="1" applyBorder="1" applyAlignment="1">
      <alignment vertical="center"/>
    </xf>
    <xf numFmtId="166" fontId="22" fillId="0" borderId="1" xfId="3" applyNumberFormat="1" applyFont="1" applyFill="1" applyBorder="1" applyAlignment="1">
      <alignment horizontal="center" vertical="center" wrapText="1"/>
    </xf>
    <xf numFmtId="0" fontId="19" fillId="2" borderId="1" xfId="3" applyFont="1" applyFill="1" applyBorder="1" applyAlignment="1">
      <alignment horizontal="center" vertical="center"/>
    </xf>
    <xf numFmtId="0" fontId="33" fillId="0" borderId="1" xfId="3" applyFont="1" applyFill="1" applyBorder="1" applyAlignment="1">
      <alignment horizontal="center" vertical="center" wrapText="1"/>
    </xf>
    <xf numFmtId="3" fontId="22" fillId="0" borderId="1" xfId="1" applyNumberFormat="1" applyFont="1" applyFill="1" applyBorder="1" applyAlignment="1">
      <alignment horizontal="center" vertical="center" wrapText="1"/>
    </xf>
    <xf numFmtId="0" fontId="36" fillId="0" borderId="1" xfId="3" applyFont="1" applyFill="1" applyBorder="1" applyAlignment="1">
      <alignment horizontal="center" vertical="center" wrapText="1"/>
    </xf>
    <xf numFmtId="166" fontId="36" fillId="0" borderId="1" xfId="3" applyNumberFormat="1" applyFont="1" applyFill="1" applyBorder="1" applyAlignment="1">
      <alignment horizontal="center" vertical="center" wrapText="1"/>
    </xf>
    <xf numFmtId="0" fontId="22" fillId="2" borderId="1" xfId="3" applyFont="1" applyFill="1" applyBorder="1" applyAlignment="1">
      <alignment horizontal="center" vertical="center"/>
    </xf>
    <xf numFmtId="166" fontId="22" fillId="0" borderId="1" xfId="3" applyNumberFormat="1" applyFont="1" applyFill="1" applyBorder="1" applyAlignment="1">
      <alignment horizontal="center" vertical="center"/>
    </xf>
    <xf numFmtId="166" fontId="22" fillId="0" borderId="1" xfId="3" applyNumberFormat="1" applyFont="1" applyFill="1" applyBorder="1" applyAlignment="1">
      <alignment horizontal="center"/>
    </xf>
    <xf numFmtId="49" fontId="22" fillId="0" borderId="0" xfId="3" applyNumberFormat="1" applyFont="1" applyFill="1" applyAlignment="1">
      <alignment vertical="center"/>
    </xf>
    <xf numFmtId="0" fontId="22" fillId="0" borderId="0" xfId="3" applyFont="1" applyFill="1" applyAlignment="1">
      <alignment vertical="center"/>
    </xf>
    <xf numFmtId="0" fontId="19" fillId="2" borderId="0" xfId="3" applyFont="1" applyFill="1" applyAlignment="1">
      <alignment vertical="center"/>
    </xf>
    <xf numFmtId="0" fontId="22" fillId="0" borderId="0" xfId="3" applyFont="1" applyFill="1" applyBorder="1" applyAlignment="1">
      <alignment vertical="center"/>
    </xf>
    <xf numFmtId="166" fontId="22" fillId="0" borderId="0" xfId="3" applyNumberFormat="1" applyFont="1" applyFill="1" applyBorder="1" applyAlignment="1">
      <alignment vertical="center"/>
    </xf>
    <xf numFmtId="0" fontId="20" fillId="0" borderId="0" xfId="0" applyFont="1" applyFill="1"/>
    <xf numFmtId="0" fontId="22" fillId="0" borderId="0" xfId="0" applyFont="1" applyFill="1"/>
    <xf numFmtId="0" fontId="19" fillId="2" borderId="0" xfId="3" applyFont="1" applyFill="1" applyAlignment="1">
      <alignment vertical="center" wrapText="1"/>
    </xf>
    <xf numFmtId="49" fontId="19" fillId="2" borderId="0" xfId="3" applyNumberFormat="1" applyFont="1" applyFill="1" applyAlignment="1">
      <alignment vertical="center"/>
    </xf>
    <xf numFmtId="0" fontId="19" fillId="2" borderId="0" xfId="3" applyFont="1" applyFill="1" applyAlignment="1">
      <alignment horizontal="center" vertical="top" wrapText="1"/>
    </xf>
    <xf numFmtId="0" fontId="19" fillId="2" borderId="0" xfId="5" applyFont="1" applyFill="1" applyAlignment="1">
      <alignment vertical="center" wrapText="1"/>
    </xf>
    <xf numFmtId="0" fontId="19" fillId="2" borderId="0" xfId="5" applyFont="1" applyFill="1" applyAlignment="1">
      <alignment vertical="center"/>
    </xf>
    <xf numFmtId="49" fontId="19" fillId="2" borderId="0" xfId="5" applyNumberFormat="1" applyFont="1" applyFill="1" applyAlignment="1">
      <alignment vertical="center"/>
    </xf>
    <xf numFmtId="0" fontId="36" fillId="3" borderId="0" xfId="3" applyFont="1" applyFill="1"/>
    <xf numFmtId="0" fontId="38" fillId="0" borderId="0" xfId="3" applyFont="1" applyFill="1"/>
    <xf numFmtId="0" fontId="36" fillId="0" borderId="0" xfId="5" applyFont="1" applyFill="1" applyBorder="1"/>
    <xf numFmtId="0" fontId="38" fillId="0" borderId="0" xfId="5" applyFont="1" applyFill="1" applyBorder="1"/>
    <xf numFmtId="0" fontId="25" fillId="0" borderId="0" xfId="5" applyFont="1" applyFill="1" applyBorder="1" applyAlignment="1">
      <alignment horizontal="center"/>
    </xf>
    <xf numFmtId="0" fontId="22" fillId="3" borderId="0" xfId="5" applyFont="1" applyFill="1"/>
    <xf numFmtId="0" fontId="20" fillId="0" borderId="0" xfId="3" applyFont="1" applyAlignment="1">
      <alignment horizontal="left"/>
    </xf>
    <xf numFmtId="0" fontId="20" fillId="0" borderId="0" xfId="3" applyFont="1" applyAlignment="1">
      <alignment horizontal="center"/>
    </xf>
    <xf numFmtId="0" fontId="22" fillId="2" borderId="0" xfId="3" applyFont="1" applyFill="1" applyAlignment="1">
      <alignment vertical="center"/>
    </xf>
    <xf numFmtId="0" fontId="21" fillId="2" borderId="0" xfId="3" applyFont="1" applyFill="1" applyAlignment="1"/>
    <xf numFmtId="49" fontId="22" fillId="2" borderId="0" xfId="3" applyNumberFormat="1" applyFont="1" applyFill="1" applyAlignment="1">
      <alignment vertical="center"/>
    </xf>
    <xf numFmtId="0" fontId="23" fillId="2" borderId="0" xfId="3" applyFont="1" applyFill="1" applyAlignment="1"/>
    <xf numFmtId="0" fontId="24" fillId="2" borderId="0" xfId="3" applyFont="1" applyFill="1" applyAlignment="1"/>
    <xf numFmtId="0" fontId="22" fillId="2" borderId="0" xfId="3" applyFont="1" applyFill="1" applyBorder="1" applyAlignment="1">
      <alignment vertical="center" wrapText="1"/>
    </xf>
    <xf numFmtId="0" fontId="25" fillId="0" borderId="0" xfId="3" applyFont="1" applyFill="1" applyBorder="1" applyAlignment="1"/>
    <xf numFmtId="0" fontId="22" fillId="0" borderId="0" xfId="3" applyFont="1" applyFill="1" applyBorder="1" applyAlignment="1">
      <alignment wrapText="1"/>
    </xf>
    <xf numFmtId="0" fontId="22" fillId="2" borderId="0" xfId="3" applyFont="1" applyFill="1" applyAlignment="1"/>
    <xf numFmtId="0" fontId="20" fillId="0" borderId="0" xfId="3" applyFont="1"/>
    <xf numFmtId="0" fontId="25" fillId="2" borderId="0" xfId="3" applyFont="1" applyFill="1" applyAlignment="1">
      <alignment vertical="center"/>
    </xf>
    <xf numFmtId="0" fontId="25" fillId="0" borderId="0" xfId="3" applyFont="1" applyFill="1" applyBorder="1" applyAlignment="1">
      <alignment vertical="center" wrapText="1"/>
    </xf>
    <xf numFmtId="0" fontId="34" fillId="0" borderId="0" xfId="3" applyFill="1" applyAlignment="1">
      <alignment vertical="center" wrapText="1"/>
    </xf>
    <xf numFmtId="0" fontId="22" fillId="2" borderId="0" xfId="3" applyFont="1" applyFill="1" applyBorder="1" applyAlignment="1">
      <alignment vertical="top" wrapText="1"/>
    </xf>
    <xf numFmtId="0" fontId="20" fillId="0" borderId="0" xfId="3" applyFont="1" applyAlignment="1">
      <alignment vertical="top"/>
    </xf>
    <xf numFmtId="0" fontId="19" fillId="2" borderId="0" xfId="3" applyFont="1" applyFill="1" applyAlignment="1">
      <alignment vertical="top"/>
    </xf>
    <xf numFmtId="0" fontId="20" fillId="0" borderId="1" xfId="3" applyFont="1" applyBorder="1" applyAlignment="1">
      <alignment horizontal="left" wrapText="1"/>
    </xf>
    <xf numFmtId="0" fontId="22" fillId="0" borderId="1" xfId="3" applyFont="1" applyFill="1" applyBorder="1" applyAlignment="1">
      <alignment vertical="center" wrapText="1"/>
    </xf>
    <xf numFmtId="0" fontId="20" fillId="0" borderId="0" xfId="3" applyFont="1" applyBorder="1"/>
    <xf numFmtId="0" fontId="27" fillId="0" borderId="1" xfId="3" applyFont="1" applyBorder="1" applyAlignment="1">
      <alignment horizontal="left" vertical="center" wrapText="1"/>
    </xf>
    <xf numFmtId="0" fontId="25" fillId="2" borderId="1" xfId="3" applyFont="1" applyFill="1" applyBorder="1" applyAlignment="1">
      <alignment horizontal="center" vertical="center" wrapText="1"/>
    </xf>
    <xf numFmtId="166" fontId="40" fillId="0" borderId="1" xfId="3" applyNumberFormat="1" applyFont="1" applyFill="1" applyBorder="1" applyAlignment="1">
      <alignment horizontal="center" vertical="center" wrapText="1"/>
    </xf>
    <xf numFmtId="0" fontId="27" fillId="0" borderId="0" xfId="3" applyFont="1" applyBorder="1"/>
    <xf numFmtId="0" fontId="27" fillId="0" borderId="0" xfId="3" applyFont="1"/>
    <xf numFmtId="0" fontId="22" fillId="2" borderId="0" xfId="3" applyFont="1" applyFill="1" applyBorder="1" applyAlignment="1">
      <alignment vertical="center"/>
    </xf>
    <xf numFmtId="0" fontId="22" fillId="0" borderId="11" xfId="3" applyFont="1" applyFill="1" applyBorder="1"/>
    <xf numFmtId="0" fontId="22" fillId="0" borderId="0" xfId="3" applyFont="1" applyFill="1"/>
    <xf numFmtId="0" fontId="36" fillId="0" borderId="0" xfId="3" applyFont="1" applyFill="1" applyAlignment="1">
      <alignment vertical="center"/>
    </xf>
    <xf numFmtId="0" fontId="22" fillId="0" borderId="6" xfId="3" applyFont="1" applyFill="1" applyBorder="1" applyAlignment="1">
      <alignment horizontal="center" vertical="center" wrapText="1"/>
    </xf>
    <xf numFmtId="0" fontId="36" fillId="0" borderId="1" xfId="3" applyFont="1" applyFill="1" applyBorder="1" applyAlignment="1">
      <alignment horizontal="center" wrapText="1"/>
    </xf>
    <xf numFmtId="0" fontId="35" fillId="0" borderId="1" xfId="3" applyFont="1" applyFill="1" applyBorder="1" applyAlignment="1">
      <alignment horizontal="center" vertical="center" wrapText="1"/>
    </xf>
    <xf numFmtId="0" fontId="22" fillId="3" borderId="1" xfId="3" applyFont="1" applyFill="1" applyBorder="1" applyAlignment="1">
      <alignment horizontal="center" vertical="center"/>
    </xf>
    <xf numFmtId="0" fontId="34" fillId="0" borderId="0" xfId="3"/>
    <xf numFmtId="0" fontId="36" fillId="0" borderId="0" xfId="3" applyFont="1" applyFill="1" applyBorder="1"/>
    <xf numFmtId="0" fontId="25" fillId="0" borderId="0" xfId="3" applyFont="1" applyFill="1" applyBorder="1" applyAlignment="1">
      <alignment wrapText="1"/>
    </xf>
    <xf numFmtId="0" fontId="38" fillId="0" borderId="0" xfId="3" applyFont="1" applyFill="1" applyBorder="1"/>
    <xf numFmtId="0" fontId="36" fillId="0" borderId="0" xfId="3" applyFont="1" applyFill="1"/>
    <xf numFmtId="0" fontId="25" fillId="0" borderId="0" xfId="3" applyFont="1" applyFill="1" applyBorder="1" applyAlignment="1">
      <alignment horizontal="center"/>
    </xf>
    <xf numFmtId="0" fontId="22" fillId="3" borderId="0" xfId="3" applyFont="1" applyFill="1"/>
    <xf numFmtId="0" fontId="34" fillId="0" borderId="0" xfId="3" applyFill="1"/>
    <xf numFmtId="0" fontId="25" fillId="2" borderId="0" xfId="3" applyFont="1" applyFill="1" applyBorder="1" applyAlignment="1">
      <alignment horizontal="left" vertical="center" wrapText="1"/>
    </xf>
    <xf numFmtId="166" fontId="25" fillId="2" borderId="1" xfId="3" applyNumberFormat="1" applyFont="1" applyFill="1" applyBorder="1" applyAlignment="1">
      <alignment horizontal="center" vertical="center" wrapText="1"/>
    </xf>
    <xf numFmtId="0" fontId="36" fillId="3" borderId="0" xfId="5" applyFont="1" applyFill="1"/>
    <xf numFmtId="0" fontId="38" fillId="0" borderId="0" xfId="5" applyFont="1" applyFill="1"/>
    <xf numFmtId="0" fontId="22" fillId="0" borderId="0" xfId="5" applyFont="1" applyFill="1" applyBorder="1"/>
    <xf numFmtId="0" fontId="22" fillId="0" borderId="0" xfId="5" applyFont="1" applyFill="1"/>
    <xf numFmtId="0" fontId="25" fillId="0" borderId="0" xfId="3" applyFont="1" applyFill="1" applyAlignment="1">
      <alignment vertical="center"/>
    </xf>
    <xf numFmtId="0" fontId="19" fillId="0" borderId="0" xfId="3" applyFont="1" applyFill="1" applyAlignment="1">
      <alignment vertical="center"/>
    </xf>
    <xf numFmtId="0" fontId="22" fillId="0" borderId="0" xfId="3" applyFont="1" applyAlignment="1">
      <alignment horizontal="center" vertical="center"/>
    </xf>
    <xf numFmtId="0" fontId="42" fillId="0" borderId="0" xfId="11" applyFont="1" applyAlignment="1" applyProtection="1">
      <alignment horizontal="center" vertical="center"/>
    </xf>
    <xf numFmtId="0" fontId="25" fillId="2" borderId="0" xfId="3" applyFont="1" applyFill="1" applyBorder="1" applyAlignment="1">
      <alignment vertical="center"/>
    </xf>
    <xf numFmtId="165" fontId="22" fillId="2" borderId="0" xfId="9" applyFont="1" applyFill="1" applyBorder="1" applyAlignment="1">
      <alignment vertical="center" wrapText="1"/>
    </xf>
    <xf numFmtId="165" fontId="20" fillId="0" borderId="0" xfId="9" applyFont="1"/>
    <xf numFmtId="0" fontId="22" fillId="0" borderId="0" xfId="3" applyFont="1" applyFill="1" applyBorder="1" applyAlignment="1">
      <alignment vertical="center" wrapText="1"/>
    </xf>
    <xf numFmtId="49" fontId="25" fillId="0" borderId="0" xfId="3" applyNumberFormat="1" applyFont="1" applyFill="1" applyAlignment="1">
      <alignment vertical="center"/>
    </xf>
    <xf numFmtId="0" fontId="22" fillId="0" borderId="8" xfId="3" applyFont="1" applyFill="1" applyBorder="1" applyAlignment="1">
      <alignment vertical="center" wrapText="1"/>
    </xf>
    <xf numFmtId="0" fontId="20" fillId="0" borderId="0" xfId="3" applyFont="1" applyAlignment="1">
      <alignment vertical="center"/>
    </xf>
    <xf numFmtId="0" fontId="25" fillId="0" borderId="8" xfId="3" applyFont="1" applyFill="1" applyBorder="1" applyAlignment="1">
      <alignment vertical="center" wrapText="1"/>
    </xf>
    <xf numFmtId="0" fontId="27" fillId="0" borderId="0" xfId="3" applyFont="1" applyBorder="1" applyAlignment="1">
      <alignment vertical="center"/>
    </xf>
    <xf numFmtId="0" fontId="27" fillId="0" borderId="0" xfId="3" applyFont="1" applyAlignment="1">
      <alignment vertical="center"/>
    </xf>
    <xf numFmtId="49" fontId="22" fillId="2" borderId="0" xfId="5" applyNumberFormat="1" applyFont="1" applyFill="1" applyAlignment="1"/>
    <xf numFmtId="0" fontId="22" fillId="2" borderId="0" xfId="5" applyFont="1" applyFill="1" applyBorder="1" applyAlignment="1"/>
    <xf numFmtId="0" fontId="22" fillId="2" borderId="0" xfId="5" applyFont="1" applyFill="1" applyAlignment="1"/>
    <xf numFmtId="0" fontId="36" fillId="2" borderId="0" xfId="3" applyFont="1" applyFill="1" applyAlignment="1">
      <alignment horizontal="center" vertical="center"/>
    </xf>
    <xf numFmtId="0" fontId="25" fillId="2" borderId="0" xfId="3" applyFont="1" applyFill="1" applyBorder="1" applyAlignment="1">
      <alignment horizontal="left" vertical="center" wrapText="1"/>
    </xf>
    <xf numFmtId="0" fontId="25" fillId="0" borderId="0" xfId="3" applyFont="1" applyFill="1" applyBorder="1" applyAlignment="1">
      <alignment horizontal="left" vertical="center" wrapText="1"/>
    </xf>
    <xf numFmtId="0" fontId="20" fillId="0" borderId="1" xfId="3" applyFont="1" applyBorder="1" applyAlignment="1">
      <alignment horizontal="center" vertical="center" wrapText="1"/>
    </xf>
    <xf numFmtId="0" fontId="25" fillId="0" borderId="1" xfId="3" applyFont="1" applyFill="1" applyBorder="1" applyAlignment="1">
      <alignment vertical="center" wrapText="1"/>
    </xf>
    <xf numFmtId="0" fontId="25" fillId="0" borderId="0" xfId="3" applyFont="1" applyFill="1" applyBorder="1" applyAlignment="1">
      <alignment horizontal="center"/>
    </xf>
    <xf numFmtId="0" fontId="20" fillId="0" borderId="1" xfId="3" applyFont="1" applyBorder="1" applyAlignment="1">
      <alignment horizontal="center" vertical="center" wrapText="1"/>
    </xf>
    <xf numFmtId="0" fontId="19" fillId="2" borderId="0" xfId="3" applyFont="1" applyFill="1" applyAlignment="1">
      <alignment vertical="top" wrapText="1"/>
    </xf>
    <xf numFmtId="0" fontId="19" fillId="2" borderId="0" xfId="14" applyFont="1" applyFill="1" applyAlignment="1">
      <alignment vertical="center" wrapText="1"/>
    </xf>
    <xf numFmtId="0" fontId="19" fillId="2" borderId="0" xfId="14" applyFont="1" applyFill="1" applyAlignment="1">
      <alignment vertical="center"/>
    </xf>
    <xf numFmtId="49" fontId="19" fillId="2" borderId="0" xfId="14" applyNumberFormat="1" applyFont="1" applyFill="1" applyAlignment="1">
      <alignment vertical="center"/>
    </xf>
    <xf numFmtId="0" fontId="36" fillId="0" borderId="0" xfId="14" applyFont="1" applyFill="1" applyBorder="1"/>
    <xf numFmtId="0" fontId="36" fillId="3" borderId="0" xfId="14" applyFont="1" applyFill="1"/>
    <xf numFmtId="0" fontId="38" fillId="0" borderId="0" xfId="14" applyFont="1" applyFill="1" applyBorder="1"/>
    <xf numFmtId="0" fontId="36" fillId="0" borderId="0" xfId="14" applyFont="1" applyFill="1"/>
    <xf numFmtId="0" fontId="22" fillId="3" borderId="0" xfId="14" applyFont="1" applyFill="1"/>
    <xf numFmtId="166" fontId="36" fillId="0" borderId="7" xfId="3" applyNumberFormat="1" applyFont="1" applyFill="1" applyBorder="1" applyAlignment="1">
      <alignment horizontal="center"/>
    </xf>
    <xf numFmtId="166" fontId="22" fillId="0" borderId="7" xfId="3" applyNumberFormat="1" applyFont="1" applyFill="1" applyBorder="1" applyAlignment="1">
      <alignment horizontal="center" vertical="center"/>
    </xf>
    <xf numFmtId="0" fontId="25" fillId="0" borderId="0" xfId="3" applyFont="1" applyFill="1" applyBorder="1" applyAlignment="1">
      <alignment horizontal="left" vertical="center"/>
    </xf>
    <xf numFmtId="166" fontId="22" fillId="0" borderId="6" xfId="3" applyNumberFormat="1" applyFont="1" applyFill="1" applyBorder="1" applyAlignment="1">
      <alignment horizontal="center" vertical="center"/>
    </xf>
    <xf numFmtId="166" fontId="25" fillId="0" borderId="1" xfId="3" applyNumberFormat="1" applyFont="1" applyFill="1" applyBorder="1" applyAlignment="1">
      <alignment horizontal="center" vertical="center" wrapText="1"/>
    </xf>
    <xf numFmtId="0" fontId="22" fillId="0" borderId="6" xfId="3" applyFont="1" applyFill="1" applyBorder="1" applyAlignment="1">
      <alignment horizontal="center" vertical="center" wrapText="1"/>
    </xf>
    <xf numFmtId="0" fontId="36" fillId="0" borderId="1" xfId="3" applyFont="1" applyFill="1" applyBorder="1" applyAlignment="1">
      <alignment vertical="top" wrapText="1"/>
    </xf>
    <xf numFmtId="0" fontId="25" fillId="0" borderId="0" xfId="3" applyFont="1" applyFill="1" applyBorder="1" applyAlignment="1">
      <alignment horizontal="center" vertical="center" wrapText="1"/>
    </xf>
    <xf numFmtId="166" fontId="25" fillId="0" borderId="0" xfId="3" applyNumberFormat="1" applyFont="1" applyFill="1" applyBorder="1" applyAlignment="1">
      <alignment horizontal="center" vertical="center" wrapText="1"/>
    </xf>
    <xf numFmtId="0" fontId="19" fillId="0" borderId="1" xfId="16" applyFont="1" applyFill="1" applyBorder="1" applyAlignment="1">
      <alignment vertical="center" wrapText="1"/>
    </xf>
    <xf numFmtId="0" fontId="19" fillId="0" borderId="1" xfId="16" applyFont="1" applyFill="1" applyBorder="1" applyAlignment="1">
      <alignment horizontal="center" vertical="center" wrapText="1"/>
    </xf>
    <xf numFmtId="0" fontId="25" fillId="0" borderId="1" xfId="3" applyFont="1" applyFill="1" applyBorder="1" applyAlignment="1">
      <alignment vertical="center" wrapText="1"/>
    </xf>
    <xf numFmtId="0" fontId="25" fillId="0" borderId="0" xfId="14" applyFont="1" applyFill="1" applyBorder="1" applyAlignment="1">
      <alignment wrapText="1"/>
    </xf>
    <xf numFmtId="0" fontId="25" fillId="0" borderId="0" xfId="14" applyFont="1" applyFill="1" applyBorder="1" applyAlignment="1"/>
    <xf numFmtId="0" fontId="36" fillId="2" borderId="0" xfId="14" applyFont="1" applyFill="1" applyAlignment="1">
      <alignment horizontal="center" vertical="center" wrapText="1"/>
    </xf>
    <xf numFmtId="0" fontId="25" fillId="2" borderId="0" xfId="3" applyFont="1" applyFill="1" applyBorder="1" applyAlignment="1">
      <alignment vertical="center" wrapText="1"/>
    </xf>
    <xf numFmtId="0" fontId="19" fillId="0" borderId="0" xfId="23" applyFont="1" applyFill="1" applyAlignment="1">
      <alignment vertical="center"/>
    </xf>
    <xf numFmtId="0" fontId="19" fillId="0" borderId="0" xfId="23" applyFont="1" applyFill="1" applyAlignment="1">
      <alignment horizontal="right" vertical="center"/>
    </xf>
    <xf numFmtId="0" fontId="20" fillId="0" borderId="0" xfId="23" applyFont="1" applyFill="1" applyAlignment="1">
      <alignment horizontal="left"/>
    </xf>
    <xf numFmtId="0" fontId="21" fillId="0" borderId="0" xfId="23" applyFont="1" applyFill="1" applyAlignment="1"/>
    <xf numFmtId="49" fontId="22" fillId="0" borderId="0" xfId="23" applyNumberFormat="1" applyFont="1" applyFill="1" applyAlignment="1">
      <alignment vertical="center"/>
    </xf>
    <xf numFmtId="0" fontId="22" fillId="0" borderId="0" xfId="23" applyFont="1" applyFill="1" applyAlignment="1">
      <alignment vertical="center"/>
    </xf>
    <xf numFmtId="0" fontId="23" fillId="0" borderId="0" xfId="23" applyFont="1" applyFill="1" applyAlignment="1"/>
    <xf numFmtId="0" fontId="24" fillId="0" borderId="0" xfId="23" applyFont="1" applyFill="1" applyAlignment="1"/>
    <xf numFmtId="0" fontId="22" fillId="0" borderId="0" xfId="23" applyFont="1" applyFill="1" applyBorder="1" applyAlignment="1">
      <alignment vertical="center" wrapText="1"/>
    </xf>
    <xf numFmtId="0" fontId="22" fillId="0" borderId="0" xfId="23" applyFont="1" applyFill="1" applyBorder="1" applyAlignment="1">
      <alignment vertical="center"/>
    </xf>
    <xf numFmtId="49" fontId="19" fillId="0" borderId="0" xfId="23" applyNumberFormat="1" applyFont="1" applyFill="1" applyAlignment="1">
      <alignment vertical="center"/>
    </xf>
    <xf numFmtId="0" fontId="19" fillId="0" borderId="0" xfId="23" applyFont="1" applyFill="1" applyBorder="1" applyAlignment="1">
      <alignment vertical="center"/>
    </xf>
    <xf numFmtId="0" fontId="25" fillId="0" borderId="0" xfId="23" applyFont="1" applyFill="1" applyBorder="1" applyAlignment="1">
      <alignment vertical="center" wrapText="1"/>
    </xf>
    <xf numFmtId="49" fontId="25" fillId="0" borderId="0" xfId="23" applyNumberFormat="1" applyFont="1" applyFill="1" applyAlignment="1">
      <alignment vertical="center"/>
    </xf>
    <xf numFmtId="0" fontId="25" fillId="0" borderId="0" xfId="23" applyFont="1" applyFill="1" applyAlignment="1">
      <alignment vertical="center"/>
    </xf>
    <xf numFmtId="0" fontId="20" fillId="0" borderId="0" xfId="23" applyFont="1" applyFill="1"/>
    <xf numFmtId="49" fontId="29" fillId="0" borderId="0" xfId="23" applyNumberFormat="1" applyFont="1" applyFill="1" applyAlignment="1">
      <alignment vertical="center"/>
    </xf>
    <xf numFmtId="0" fontId="29" fillId="0" borderId="0" xfId="23" applyFont="1" applyFill="1" applyAlignment="1">
      <alignment vertical="center"/>
    </xf>
    <xf numFmtId="0" fontId="25" fillId="0" borderId="0" xfId="0" applyFont="1" applyFill="1" applyBorder="1" applyAlignment="1">
      <alignment horizontal="left" vertical="center"/>
    </xf>
    <xf numFmtId="0" fontId="22" fillId="2" borderId="0" xfId="0" applyFont="1" applyFill="1" applyAlignment="1">
      <alignment vertical="center"/>
    </xf>
    <xf numFmtId="49" fontId="22" fillId="0" borderId="8" xfId="23" applyNumberFormat="1" applyFont="1" applyFill="1" applyBorder="1" applyAlignment="1">
      <alignment vertical="center" wrapText="1"/>
    </xf>
    <xf numFmtId="0" fontId="25" fillId="0" borderId="1" xfId="23" applyFont="1" applyFill="1" applyBorder="1" applyAlignment="1">
      <alignment vertical="center" wrapText="1"/>
    </xf>
    <xf numFmtId="166" fontId="25" fillId="0" borderId="1" xfId="23" applyNumberFormat="1" applyFont="1" applyFill="1" applyBorder="1" applyAlignment="1">
      <alignment horizontal="center" vertical="center" wrapText="1"/>
    </xf>
    <xf numFmtId="3" fontId="19" fillId="0" borderId="0" xfId="23" applyNumberFormat="1" applyFont="1" applyFill="1" applyAlignment="1">
      <alignment vertical="center"/>
    </xf>
    <xf numFmtId="0" fontId="20" fillId="0" borderId="0" xfId="23" applyFont="1" applyFill="1" applyBorder="1"/>
    <xf numFmtId="49" fontId="19" fillId="0" borderId="0" xfId="23" applyNumberFormat="1" applyFont="1" applyFill="1" applyBorder="1" applyAlignment="1">
      <alignment vertical="center"/>
    </xf>
    <xf numFmtId="0" fontId="22" fillId="2" borderId="6" xfId="0" applyFont="1" applyFill="1" applyBorder="1" applyAlignment="1">
      <alignment horizontal="left" vertical="center" wrapText="1"/>
    </xf>
    <xf numFmtId="0" fontId="22" fillId="2" borderId="1" xfId="0" applyFont="1" applyFill="1" applyBorder="1" applyAlignment="1">
      <alignment horizontal="center" vertical="center" wrapText="1"/>
    </xf>
    <xf numFmtId="49" fontId="22" fillId="2" borderId="0" xfId="0" applyNumberFormat="1" applyFont="1" applyFill="1" applyAlignment="1">
      <alignment vertical="center"/>
    </xf>
    <xf numFmtId="0" fontId="19" fillId="0" borderId="0" xfId="23" applyFont="1" applyFill="1" applyBorder="1" applyAlignment="1">
      <alignment vertical="center" wrapText="1"/>
    </xf>
    <xf numFmtId="0" fontId="19" fillId="0" borderId="0" xfId="23" applyFont="1" applyFill="1" applyBorder="1" applyAlignment="1">
      <alignment horizontal="center" vertical="center" wrapText="1"/>
    </xf>
    <xf numFmtId="3" fontId="19" fillId="0" borderId="0" xfId="23" applyNumberFormat="1" applyFont="1" applyFill="1" applyBorder="1" applyAlignment="1">
      <alignment horizontal="center" vertical="center" wrapText="1"/>
    </xf>
    <xf numFmtId="49" fontId="19" fillId="0" borderId="1" xfId="23" applyNumberFormat="1" applyFont="1" applyFill="1" applyBorder="1" applyAlignment="1">
      <alignment vertical="center" wrapText="1"/>
    </xf>
    <xf numFmtId="166" fontId="19" fillId="0" borderId="0" xfId="23" applyNumberFormat="1" applyFont="1" applyFill="1" applyBorder="1" applyAlignment="1">
      <alignment vertical="center"/>
    </xf>
    <xf numFmtId="0" fontId="22" fillId="0" borderId="1" xfId="3" applyFont="1" applyFill="1" applyBorder="1" applyAlignment="1">
      <alignment wrapText="1"/>
    </xf>
    <xf numFmtId="0" fontId="19" fillId="0" borderId="1" xfId="3" applyFont="1" applyFill="1" applyBorder="1" applyAlignment="1">
      <alignment vertical="center"/>
    </xf>
    <xf numFmtId="3" fontId="22" fillId="0" borderId="1" xfId="3" applyNumberFormat="1" applyFont="1" applyFill="1" applyBorder="1" applyAlignment="1">
      <alignment horizontal="center" vertical="center" wrapText="1"/>
    </xf>
    <xf numFmtId="0" fontId="19" fillId="0" borderId="0" xfId="23" applyFont="1" applyFill="1" applyAlignment="1">
      <alignment vertical="center" wrapText="1"/>
    </xf>
    <xf numFmtId="166" fontId="19" fillId="0" borderId="0" xfId="23" applyNumberFormat="1" applyFont="1" applyFill="1" applyAlignment="1">
      <alignment vertical="center"/>
    </xf>
    <xf numFmtId="0" fontId="19" fillId="0" borderId="1" xfId="23" applyFont="1" applyFill="1" applyBorder="1" applyAlignment="1">
      <alignment vertical="center"/>
    </xf>
    <xf numFmtId="0" fontId="22" fillId="2" borderId="1" xfId="0" applyFont="1" applyFill="1" applyBorder="1" applyAlignment="1">
      <alignment vertical="center"/>
    </xf>
    <xf numFmtId="0" fontId="25" fillId="0" borderId="0" xfId="14" applyFont="1" applyFill="1" applyBorder="1" applyAlignment="1">
      <alignment horizontal="center"/>
    </xf>
    <xf numFmtId="0" fontId="25" fillId="0" borderId="0" xfId="5" applyFont="1" applyFill="1" applyBorder="1" applyAlignment="1"/>
    <xf numFmtId="0" fontId="25" fillId="0" borderId="0" xfId="5" applyFont="1" applyFill="1" applyBorder="1" applyAlignment="1">
      <alignment wrapText="1"/>
    </xf>
    <xf numFmtId="0" fontId="20" fillId="0" borderId="0" xfId="0" applyFont="1" applyFill="1" applyAlignment="1">
      <alignment horizontal="left"/>
    </xf>
    <xf numFmtId="0" fontId="22" fillId="0" borderId="0" xfId="0" applyFont="1" applyAlignment="1">
      <alignment horizontal="left"/>
    </xf>
    <xf numFmtId="167" fontId="22" fillId="0" borderId="1" xfId="0" applyNumberFormat="1" applyFont="1" applyFill="1" applyBorder="1" applyAlignment="1">
      <alignment horizontal="center" vertical="center"/>
    </xf>
    <xf numFmtId="166" fontId="22" fillId="0" borderId="1" xfId="0" applyNumberFormat="1" applyFont="1" applyFill="1" applyBorder="1" applyAlignment="1">
      <alignment horizontal="center"/>
    </xf>
    <xf numFmtId="49" fontId="22" fillId="0" borderId="0" xfId="0" applyNumberFormat="1" applyFont="1" applyFill="1" applyAlignment="1">
      <alignment vertical="center"/>
    </xf>
    <xf numFmtId="0" fontId="22" fillId="0" borderId="0" xfId="0" applyFont="1" applyFill="1" applyAlignment="1">
      <alignment vertical="center"/>
    </xf>
    <xf numFmtId="0" fontId="22" fillId="0" borderId="1" xfId="0" applyFont="1" applyFill="1" applyBorder="1" applyAlignment="1">
      <alignment wrapText="1"/>
    </xf>
    <xf numFmtId="0" fontId="33" fillId="0" borderId="1" xfId="0" applyFont="1" applyFill="1" applyBorder="1" applyAlignment="1">
      <alignment horizontal="center" vertical="center" wrapText="1"/>
    </xf>
    <xf numFmtId="49" fontId="44" fillId="0" borderId="0" xfId="0" applyNumberFormat="1" applyFont="1" applyFill="1" applyAlignment="1">
      <alignment vertical="center"/>
    </xf>
    <xf numFmtId="0" fontId="44" fillId="0" borderId="0" xfId="0" applyFont="1" applyFill="1" applyAlignment="1">
      <alignment vertical="center"/>
    </xf>
    <xf numFmtId="166" fontId="35" fillId="0" borderId="1" xfId="3" applyNumberFormat="1" applyFont="1" applyFill="1" applyBorder="1" applyAlignment="1">
      <alignment horizontal="center" vertical="center" wrapText="1"/>
    </xf>
    <xf numFmtId="0" fontId="36" fillId="0" borderId="1" xfId="3" applyFont="1" applyFill="1" applyBorder="1" applyAlignment="1">
      <alignment horizontal="center"/>
    </xf>
    <xf numFmtId="0" fontId="20" fillId="0" borderId="0" xfId="3" applyFont="1" applyAlignment="1">
      <alignment horizontal="left" vertical="center"/>
    </xf>
    <xf numFmtId="0" fontId="22" fillId="0" borderId="1" xfId="3" applyFont="1" applyFill="1" applyBorder="1" applyAlignment="1">
      <alignment horizontal="center" vertical="center"/>
    </xf>
    <xf numFmtId="0" fontId="22" fillId="0" borderId="1" xfId="3" applyFont="1" applyFill="1" applyBorder="1" applyAlignment="1">
      <alignment horizontal="center" wrapText="1"/>
    </xf>
    <xf numFmtId="166" fontId="40" fillId="0" borderId="1" xfId="3" applyNumberFormat="1" applyFont="1" applyFill="1" applyBorder="1" applyAlignment="1">
      <alignment horizontal="center"/>
    </xf>
    <xf numFmtId="167" fontId="22" fillId="0" borderId="1" xfId="0" applyNumberFormat="1" applyFont="1" applyBorder="1" applyAlignment="1">
      <alignment horizontal="center" vertical="center" wrapText="1"/>
    </xf>
    <xf numFmtId="0" fontId="20" fillId="0" borderId="1" xfId="0" applyFont="1" applyBorder="1" applyAlignment="1">
      <alignment horizontal="center" vertical="center" wrapText="1"/>
    </xf>
    <xf numFmtId="0" fontId="20" fillId="0" borderId="6" xfId="3" applyFont="1" applyFill="1" applyBorder="1" applyAlignment="1">
      <alignment vertical="center" wrapText="1"/>
    </xf>
    <xf numFmtId="0" fontId="20" fillId="0" borderId="6" xfId="3" applyFont="1" applyFill="1" applyBorder="1" applyAlignment="1">
      <alignment horizontal="center" vertical="center" wrapText="1"/>
    </xf>
    <xf numFmtId="0" fontId="36" fillId="0" borderId="1" xfId="3" applyFont="1" applyFill="1" applyBorder="1"/>
    <xf numFmtId="0" fontId="22" fillId="0" borderId="1" xfId="3" applyFont="1" applyFill="1" applyBorder="1" applyAlignment="1">
      <alignment vertical="center"/>
    </xf>
    <xf numFmtId="0" fontId="20" fillId="0" borderId="1" xfId="3" applyFont="1" applyFill="1" applyBorder="1" applyAlignment="1">
      <alignment horizontal="center" vertical="center" wrapText="1"/>
    </xf>
    <xf numFmtId="0" fontId="22" fillId="0" borderId="6" xfId="3" applyFont="1" applyFill="1" applyBorder="1" applyAlignment="1">
      <alignment horizontal="center" vertical="center" wrapText="1"/>
    </xf>
    <xf numFmtId="0" fontId="19" fillId="0" borderId="0" xfId="30" applyFont="1" applyFill="1" applyAlignment="1">
      <alignment vertical="center"/>
    </xf>
    <xf numFmtId="0" fontId="19" fillId="0" borderId="0" xfId="30" applyFont="1" applyFill="1" applyAlignment="1">
      <alignment horizontal="right" vertical="center"/>
    </xf>
    <xf numFmtId="0" fontId="20" fillId="0" borderId="0" xfId="30" applyFont="1" applyFill="1" applyAlignment="1">
      <alignment horizontal="left"/>
    </xf>
    <xf numFmtId="0" fontId="21" fillId="0" borderId="0" xfId="30" applyFont="1" applyFill="1" applyAlignment="1"/>
    <xf numFmtId="49" fontId="22" fillId="0" borderId="0" xfId="30" applyNumberFormat="1" applyFont="1" applyFill="1" applyAlignment="1">
      <alignment vertical="center"/>
    </xf>
    <xf numFmtId="0" fontId="22" fillId="0" borderId="0" xfId="30" applyFont="1" applyFill="1" applyAlignment="1">
      <alignment vertical="center"/>
    </xf>
    <xf numFmtId="0" fontId="23" fillId="0" borderId="0" xfId="30" applyFont="1" applyFill="1" applyAlignment="1"/>
    <xf numFmtId="0" fontId="24" fillId="0" borderId="0" xfId="30" applyFont="1" applyFill="1" applyAlignment="1"/>
    <xf numFmtId="0" fontId="22" fillId="0" borderId="0" xfId="30" applyFont="1" applyFill="1" applyBorder="1" applyAlignment="1">
      <alignment vertical="center" wrapText="1"/>
    </xf>
    <xf numFmtId="0" fontId="22" fillId="0" borderId="0" xfId="30" applyFont="1" applyFill="1" applyBorder="1" applyAlignment="1">
      <alignment vertical="center"/>
    </xf>
    <xf numFmtId="49" fontId="19" fillId="0" borderId="0" xfId="30" applyNumberFormat="1" applyFont="1" applyFill="1" applyAlignment="1">
      <alignment vertical="center"/>
    </xf>
    <xf numFmtId="0" fontId="19" fillId="0" borderId="0" xfId="30" applyFont="1" applyFill="1" applyBorder="1" applyAlignment="1">
      <alignment vertical="center"/>
    </xf>
    <xf numFmtId="0" fontId="25" fillId="0" borderId="0" xfId="30" applyFont="1" applyFill="1" applyBorder="1" applyAlignment="1">
      <alignment vertical="center" wrapText="1"/>
    </xf>
    <xf numFmtId="0" fontId="20" fillId="0" borderId="0" xfId="30" applyFont="1" applyFill="1"/>
    <xf numFmtId="49" fontId="29" fillId="0" borderId="0" xfId="30" applyNumberFormat="1" applyFont="1" applyFill="1" applyAlignment="1">
      <alignment vertical="center"/>
    </xf>
    <xf numFmtId="0" fontId="29" fillId="0" borderId="0" xfId="30" applyFont="1" applyFill="1" applyAlignment="1">
      <alignment vertical="center"/>
    </xf>
    <xf numFmtId="0" fontId="19" fillId="0" borderId="0" xfId="30" applyFont="1" applyFill="1" applyAlignment="1">
      <alignment vertical="center" wrapText="1"/>
    </xf>
    <xf numFmtId="0" fontId="30" fillId="0" borderId="0" xfId="30" applyFont="1" applyFill="1" applyBorder="1" applyAlignment="1">
      <alignment vertical="center" wrapText="1"/>
    </xf>
    <xf numFmtId="0" fontId="22" fillId="0" borderId="1" xfId="30" applyFont="1" applyFill="1" applyBorder="1" applyAlignment="1">
      <alignment horizontal="center" vertical="center" wrapText="1"/>
    </xf>
    <xf numFmtId="0" fontId="22" fillId="0" borderId="2" xfId="30" applyFont="1" applyFill="1" applyBorder="1" applyAlignment="1">
      <alignment horizontal="center" vertical="center" wrapText="1"/>
    </xf>
    <xf numFmtId="0" fontId="25" fillId="0" borderId="1" xfId="30" applyFont="1" applyFill="1" applyBorder="1" applyAlignment="1">
      <alignment vertical="center" wrapText="1"/>
    </xf>
    <xf numFmtId="0" fontId="25" fillId="0" borderId="1" xfId="30" applyFont="1" applyFill="1" applyBorder="1" applyAlignment="1">
      <alignment horizontal="center" vertical="center" wrapText="1"/>
    </xf>
    <xf numFmtId="166" fontId="25" fillId="0" borderId="1" xfId="30" applyNumberFormat="1" applyFont="1" applyFill="1" applyBorder="1" applyAlignment="1">
      <alignment horizontal="center" vertical="center" wrapText="1"/>
    </xf>
    <xf numFmtId="3" fontId="19" fillId="0" borderId="0" xfId="30" applyNumberFormat="1" applyFont="1" applyFill="1" applyAlignment="1">
      <alignment vertical="center"/>
    </xf>
    <xf numFmtId="0" fontId="20" fillId="0" borderId="0" xfId="30" applyFont="1" applyFill="1" applyBorder="1"/>
    <xf numFmtId="0" fontId="30" fillId="0" borderId="1" xfId="30" applyFont="1" applyFill="1" applyBorder="1" applyAlignment="1">
      <alignment horizontal="center" vertical="center" wrapText="1"/>
    </xf>
    <xf numFmtId="49" fontId="19" fillId="0" borderId="0" xfId="30" applyNumberFormat="1" applyFont="1" applyFill="1" applyBorder="1" applyAlignment="1">
      <alignment vertical="center"/>
    </xf>
    <xf numFmtId="0" fontId="19" fillId="0" borderId="1" xfId="30" applyFont="1" applyFill="1" applyBorder="1" applyAlignment="1">
      <alignment vertical="center" wrapText="1"/>
    </xf>
    <xf numFmtId="0" fontId="19" fillId="0" borderId="1" xfId="30" applyFont="1" applyFill="1" applyBorder="1" applyAlignment="1">
      <alignment horizontal="center" vertical="center" wrapText="1"/>
    </xf>
    <xf numFmtId="4" fontId="22" fillId="0" borderId="1" xfId="30" applyNumberFormat="1" applyFont="1" applyFill="1" applyBorder="1" applyAlignment="1">
      <alignment horizontal="center" vertical="center" wrapText="1"/>
    </xf>
    <xf numFmtId="3" fontId="22" fillId="0" borderId="1" xfId="30" applyNumberFormat="1" applyFont="1" applyFill="1" applyBorder="1" applyAlignment="1">
      <alignment horizontal="center" vertical="center" wrapText="1"/>
    </xf>
    <xf numFmtId="0" fontId="19" fillId="0" borderId="0" xfId="30" applyFont="1" applyFill="1" applyBorder="1" applyAlignment="1">
      <alignment vertical="center" wrapText="1"/>
    </xf>
    <xf numFmtId="0" fontId="19" fillId="0" borderId="0" xfId="30" applyFont="1" applyFill="1" applyBorder="1" applyAlignment="1">
      <alignment horizontal="center" vertical="center" wrapText="1"/>
    </xf>
    <xf numFmtId="3" fontId="19" fillId="0" borderId="0" xfId="30" applyNumberFormat="1" applyFont="1" applyFill="1" applyBorder="1" applyAlignment="1">
      <alignment horizontal="center" vertical="center" wrapText="1"/>
    </xf>
    <xf numFmtId="49" fontId="19" fillId="0" borderId="1" xfId="30" applyNumberFormat="1" applyFont="1" applyFill="1" applyBorder="1" applyAlignment="1">
      <alignment vertical="center" wrapText="1"/>
    </xf>
    <xf numFmtId="166" fontId="22" fillId="0" borderId="1" xfId="30" applyNumberFormat="1" applyFont="1" applyFill="1" applyBorder="1" applyAlignment="1">
      <alignment horizontal="center" vertical="center" wrapText="1"/>
    </xf>
    <xf numFmtId="166" fontId="19" fillId="0" borderId="0" xfId="30" applyNumberFormat="1" applyFont="1" applyFill="1" applyBorder="1" applyAlignment="1">
      <alignment vertical="center"/>
    </xf>
    <xf numFmtId="0" fontId="31" fillId="0" borderId="0" xfId="30" applyFont="1" applyFill="1" applyBorder="1" applyAlignment="1">
      <alignment vertical="center" wrapText="1"/>
    </xf>
    <xf numFmtId="0" fontId="19" fillId="0" borderId="6" xfId="30" applyFont="1" applyFill="1" applyBorder="1" applyAlignment="1">
      <alignment horizontal="left" vertical="center" wrapText="1"/>
    </xf>
    <xf numFmtId="2" fontId="22" fillId="0" borderId="1" xfId="30" applyNumberFormat="1" applyFont="1" applyFill="1" applyBorder="1" applyAlignment="1">
      <alignment horizontal="center" vertical="center" wrapText="1"/>
    </xf>
    <xf numFmtId="166" fontId="19" fillId="0" borderId="0" xfId="30" applyNumberFormat="1" applyFont="1" applyFill="1" applyAlignment="1">
      <alignment vertical="center"/>
    </xf>
    <xf numFmtId="49" fontId="22" fillId="0" borderId="0" xfId="32" applyNumberFormat="1" applyFont="1" applyFill="1" applyAlignment="1">
      <alignment vertical="center"/>
    </xf>
    <xf numFmtId="0" fontId="22" fillId="0" borderId="0" xfId="32" applyFont="1" applyFill="1" applyBorder="1" applyAlignment="1">
      <alignment vertical="center"/>
    </xf>
    <xf numFmtId="0" fontId="22" fillId="0" borderId="0" xfId="32" applyFont="1" applyFill="1" applyAlignment="1">
      <alignment vertical="center"/>
    </xf>
    <xf numFmtId="0" fontId="20" fillId="0" borderId="0" xfId="32" applyFont="1" applyFill="1" applyAlignment="1">
      <alignment horizontal="left"/>
    </xf>
    <xf numFmtId="0" fontId="20" fillId="0" borderId="0" xfId="32" applyFont="1" applyFill="1"/>
    <xf numFmtId="0" fontId="20" fillId="0" borderId="0" xfId="32" applyFont="1" applyFill="1" applyBorder="1"/>
    <xf numFmtId="0" fontId="22" fillId="0" borderId="0" xfId="32" applyFont="1" applyFill="1" applyBorder="1" applyAlignment="1">
      <alignment vertical="center" wrapText="1"/>
    </xf>
    <xf numFmtId="49" fontId="19" fillId="0" borderId="0" xfId="32" applyNumberFormat="1" applyFont="1" applyFill="1" applyAlignment="1">
      <alignment vertical="center"/>
    </xf>
    <xf numFmtId="0" fontId="19" fillId="0" borderId="0" xfId="32" applyFont="1" applyFill="1" applyAlignment="1">
      <alignment vertical="center"/>
    </xf>
    <xf numFmtId="49" fontId="19" fillId="0" borderId="0" xfId="32" applyNumberFormat="1" applyFont="1" applyFill="1" applyBorder="1" applyAlignment="1">
      <alignment vertical="center"/>
    </xf>
    <xf numFmtId="0" fontId="19" fillId="0" borderId="1" xfId="32" applyFont="1" applyFill="1" applyBorder="1" applyAlignment="1">
      <alignment vertical="center" wrapText="1"/>
    </xf>
    <xf numFmtId="0" fontId="19" fillId="0" borderId="1" xfId="32" applyFont="1" applyFill="1" applyBorder="1" applyAlignment="1">
      <alignment vertical="center"/>
    </xf>
    <xf numFmtId="0" fontId="19" fillId="0" borderId="1" xfId="33" applyFont="1" applyFill="1" applyBorder="1" applyAlignment="1">
      <alignment horizontal="center" vertical="center" wrapText="1"/>
    </xf>
    <xf numFmtId="0" fontId="19" fillId="0" borderId="0" xfId="32" applyFont="1" applyFill="1" applyBorder="1" applyAlignment="1">
      <alignment vertical="center"/>
    </xf>
    <xf numFmtId="49" fontId="19" fillId="0" borderId="1" xfId="32" applyNumberFormat="1" applyFont="1" applyFill="1" applyBorder="1" applyAlignment="1">
      <alignment vertical="center" wrapText="1"/>
    </xf>
    <xf numFmtId="166" fontId="19" fillId="0" borderId="0" xfId="32" applyNumberFormat="1" applyFont="1" applyFill="1" applyBorder="1" applyAlignment="1">
      <alignment vertical="center"/>
    </xf>
    <xf numFmtId="0" fontId="25" fillId="0" borderId="0" xfId="32" applyFont="1" applyFill="1" applyBorder="1" applyAlignment="1">
      <alignment vertical="center" wrapText="1"/>
    </xf>
    <xf numFmtId="0" fontId="31" fillId="0" borderId="0" xfId="32" applyFont="1" applyFill="1" applyBorder="1" applyAlignment="1">
      <alignment vertical="center" wrapText="1"/>
    </xf>
    <xf numFmtId="0" fontId="19" fillId="0" borderId="6" xfId="32" applyFont="1" applyFill="1" applyBorder="1" applyAlignment="1">
      <alignment horizontal="left" vertical="center" wrapText="1"/>
    </xf>
    <xf numFmtId="0" fontId="19" fillId="0" borderId="0" xfId="32" applyFont="1" applyFill="1" applyBorder="1" applyAlignment="1">
      <alignment vertical="center" wrapText="1"/>
    </xf>
    <xf numFmtId="0" fontId="19" fillId="0" borderId="0" xfId="32" applyFont="1" applyFill="1" applyBorder="1" applyAlignment="1">
      <alignment horizontal="center" vertical="center" wrapText="1"/>
    </xf>
    <xf numFmtId="3" fontId="19" fillId="0" borderId="0" xfId="32" applyNumberFormat="1" applyFont="1" applyFill="1" applyBorder="1" applyAlignment="1">
      <alignment horizontal="center" vertical="center" wrapText="1"/>
    </xf>
    <xf numFmtId="0" fontId="19" fillId="0" borderId="0" xfId="32" applyFont="1" applyFill="1" applyAlignment="1">
      <alignment vertical="center" wrapText="1"/>
    </xf>
    <xf numFmtId="166" fontId="19" fillId="0" borderId="0" xfId="32" applyNumberFormat="1" applyFont="1" applyFill="1" applyAlignment="1">
      <alignment vertical="center"/>
    </xf>
    <xf numFmtId="0" fontId="19" fillId="0" borderId="1" xfId="30" applyFont="1" applyFill="1" applyBorder="1" applyAlignment="1">
      <alignment vertical="center"/>
    </xf>
    <xf numFmtId="0" fontId="19" fillId="0" borderId="0" xfId="34" applyFont="1" applyFill="1" applyAlignment="1">
      <alignment vertical="center"/>
    </xf>
    <xf numFmtId="0" fontId="19" fillId="0" borderId="0" xfId="34" applyFont="1" applyFill="1" applyAlignment="1">
      <alignment horizontal="right" vertical="center"/>
    </xf>
    <xf numFmtId="0" fontId="20" fillId="0" borderId="0" xfId="34" applyFont="1" applyFill="1" applyAlignment="1">
      <alignment horizontal="left"/>
    </xf>
    <xf numFmtId="0" fontId="21" fillId="0" borderId="0" xfId="34" applyFont="1" applyFill="1" applyAlignment="1"/>
    <xf numFmtId="49" fontId="22" fillId="0" borderId="0" xfId="34" applyNumberFormat="1" applyFont="1" applyFill="1" applyAlignment="1">
      <alignment vertical="center"/>
    </xf>
    <xf numFmtId="0" fontId="22" fillId="0" borderId="0" xfId="34" applyFont="1" applyFill="1" applyAlignment="1">
      <alignment vertical="center"/>
    </xf>
    <xf numFmtId="0" fontId="23" fillId="0" borderId="0" xfId="34" applyFont="1" applyFill="1" applyAlignment="1"/>
    <xf numFmtId="0" fontId="24" fillId="0" borderId="0" xfId="34" applyFont="1" applyFill="1" applyAlignment="1"/>
    <xf numFmtId="0" fontId="22" fillId="0" borderId="0" xfId="34" applyFont="1" applyFill="1" applyBorder="1" applyAlignment="1">
      <alignment vertical="center" wrapText="1"/>
    </xf>
    <xf numFmtId="0" fontId="22" fillId="0" borderId="0" xfId="34" applyFont="1" applyFill="1" applyBorder="1" applyAlignment="1">
      <alignment vertical="center"/>
    </xf>
    <xf numFmtId="49" fontId="19" fillId="0" borderId="0" xfId="34" applyNumberFormat="1" applyFont="1" applyFill="1" applyAlignment="1">
      <alignment vertical="center"/>
    </xf>
    <xf numFmtId="0" fontId="19" fillId="0" borderId="0" xfId="34" applyFont="1" applyFill="1" applyBorder="1" applyAlignment="1">
      <alignment vertical="center"/>
    </xf>
    <xf numFmtId="0" fontId="25" fillId="0" borderId="0" xfId="34" applyFont="1" applyFill="1" applyBorder="1" applyAlignment="1">
      <alignment vertical="center" wrapText="1"/>
    </xf>
    <xf numFmtId="49" fontId="25" fillId="0" borderId="0" xfId="34" applyNumberFormat="1" applyFont="1" applyFill="1" applyAlignment="1">
      <alignment vertical="center"/>
    </xf>
    <xf numFmtId="0" fontId="25" fillId="0" borderId="0" xfId="34" applyFont="1" applyFill="1" applyAlignment="1">
      <alignment vertical="center"/>
    </xf>
    <xf numFmtId="0" fontId="20" fillId="0" borderId="0" xfId="34" applyFont="1" applyFill="1"/>
    <xf numFmtId="49" fontId="29" fillId="0" borderId="0" xfId="34" applyNumberFormat="1" applyFont="1" applyFill="1" applyAlignment="1">
      <alignment vertical="center"/>
    </xf>
    <xf numFmtId="0" fontId="29" fillId="0" borderId="0" xfId="34" applyFont="1" applyFill="1" applyAlignment="1">
      <alignment vertical="center"/>
    </xf>
    <xf numFmtId="0" fontId="30" fillId="0" borderId="0" xfId="34" applyFont="1" applyFill="1" applyBorder="1" applyAlignment="1">
      <alignment vertical="center" wrapText="1"/>
    </xf>
    <xf numFmtId="0" fontId="22" fillId="0" borderId="1" xfId="34" applyFont="1" applyFill="1" applyBorder="1" applyAlignment="1">
      <alignment horizontal="center" vertical="center" wrapText="1"/>
    </xf>
    <xf numFmtId="0" fontId="22" fillId="0" borderId="2" xfId="34" applyFont="1" applyFill="1" applyBorder="1" applyAlignment="1">
      <alignment horizontal="center" vertical="center" wrapText="1"/>
    </xf>
    <xf numFmtId="49" fontId="22" fillId="0" borderId="8" xfId="34" applyNumberFormat="1" applyFont="1" applyFill="1" applyBorder="1" applyAlignment="1">
      <alignment vertical="center" wrapText="1"/>
    </xf>
    <xf numFmtId="0" fontId="19" fillId="0" borderId="1" xfId="34" applyFont="1" applyFill="1" applyBorder="1" applyAlignment="1">
      <alignment vertical="center"/>
    </xf>
    <xf numFmtId="0" fontId="25" fillId="0" borderId="1" xfId="34" applyFont="1" applyFill="1" applyBorder="1" applyAlignment="1">
      <alignment vertical="center" wrapText="1"/>
    </xf>
    <xf numFmtId="0" fontId="25" fillId="0" borderId="1" xfId="34" applyFont="1" applyFill="1" applyBorder="1" applyAlignment="1">
      <alignment horizontal="center" vertical="center" wrapText="1"/>
    </xf>
    <xf numFmtId="166" fontId="25" fillId="0" borderId="1" xfId="34" applyNumberFormat="1" applyFont="1" applyFill="1" applyBorder="1" applyAlignment="1">
      <alignment horizontal="center" vertical="center" wrapText="1"/>
    </xf>
    <xf numFmtId="3" fontId="19" fillId="0" borderId="0" xfId="34" applyNumberFormat="1" applyFont="1" applyFill="1" applyAlignment="1">
      <alignment vertical="center"/>
    </xf>
    <xf numFmtId="0" fontId="20" fillId="0" borderId="0" xfId="34" applyFont="1" applyFill="1" applyBorder="1"/>
    <xf numFmtId="0" fontId="30" fillId="0" borderId="1" xfId="34" applyFont="1" applyFill="1" applyBorder="1" applyAlignment="1">
      <alignment horizontal="center" vertical="center" wrapText="1"/>
    </xf>
    <xf numFmtId="49" fontId="19" fillId="0" borderId="0" xfId="34" applyNumberFormat="1" applyFont="1" applyFill="1" applyBorder="1" applyAlignment="1">
      <alignment vertical="center"/>
    </xf>
    <xf numFmtId="0" fontId="19" fillId="0" borderId="1" xfId="34" applyFont="1" applyFill="1" applyBorder="1" applyAlignment="1">
      <alignment vertical="center" wrapText="1"/>
    </xf>
    <xf numFmtId="0" fontId="19" fillId="0" borderId="1" xfId="34" applyFont="1" applyFill="1" applyBorder="1" applyAlignment="1">
      <alignment horizontal="center" vertical="center" wrapText="1"/>
    </xf>
    <xf numFmtId="3" fontId="22" fillId="0" borderId="1" xfId="34" applyNumberFormat="1" applyFont="1" applyFill="1" applyBorder="1" applyAlignment="1">
      <alignment horizontal="center" vertical="center" wrapText="1"/>
    </xf>
    <xf numFmtId="4" fontId="22" fillId="0" borderId="1" xfId="34" applyNumberFormat="1" applyFont="1" applyFill="1" applyBorder="1" applyAlignment="1">
      <alignment horizontal="center" vertical="center" wrapText="1"/>
    </xf>
    <xf numFmtId="0" fontId="19" fillId="0" borderId="0" xfId="34" applyFont="1" applyFill="1" applyBorder="1" applyAlignment="1">
      <alignment vertical="center" wrapText="1"/>
    </xf>
    <xf numFmtId="0" fontId="19" fillId="0" borderId="0" xfId="34" applyFont="1" applyFill="1" applyBorder="1" applyAlignment="1">
      <alignment horizontal="center" vertical="center" wrapText="1"/>
    </xf>
    <xf numFmtId="3" fontId="19" fillId="0" borderId="0" xfId="34" applyNumberFormat="1" applyFont="1" applyFill="1" applyBorder="1" applyAlignment="1">
      <alignment horizontal="center" vertical="center" wrapText="1"/>
    </xf>
    <xf numFmtId="49" fontId="19" fillId="0" borderId="1" xfId="34" applyNumberFormat="1" applyFont="1" applyFill="1" applyBorder="1" applyAlignment="1">
      <alignment vertical="center" wrapText="1"/>
    </xf>
    <xf numFmtId="166" fontId="19" fillId="0" borderId="0" xfId="34" applyNumberFormat="1" applyFont="1" applyFill="1" applyBorder="1" applyAlignment="1">
      <alignment vertical="center"/>
    </xf>
    <xf numFmtId="0" fontId="19" fillId="0" borderId="0" xfId="34" applyFont="1" applyFill="1" applyAlignment="1">
      <alignment vertical="center" wrapText="1"/>
    </xf>
    <xf numFmtId="3" fontId="19" fillId="0" borderId="1" xfId="16" applyNumberFormat="1" applyFont="1" applyFill="1" applyBorder="1" applyAlignment="1">
      <alignment horizontal="center" vertical="center" wrapText="1"/>
    </xf>
    <xf numFmtId="3" fontId="22" fillId="0" borderId="1" xfId="16" applyNumberFormat="1" applyFont="1" applyFill="1" applyBorder="1" applyAlignment="1">
      <alignment horizontal="center" vertical="center" wrapText="1"/>
    </xf>
    <xf numFmtId="4" fontId="22" fillId="0" borderId="1" xfId="16" applyNumberFormat="1" applyFont="1" applyFill="1" applyBorder="1" applyAlignment="1">
      <alignment horizontal="center" vertical="center" wrapText="1"/>
    </xf>
    <xf numFmtId="166" fontId="22" fillId="0" borderId="1" xfId="0" applyNumberFormat="1" applyFont="1" applyFill="1" applyBorder="1" applyAlignment="1">
      <alignment horizontal="center" vertical="center"/>
    </xf>
    <xf numFmtId="0" fontId="22" fillId="0" borderId="1" xfId="0" applyFont="1" applyFill="1" applyBorder="1" applyAlignment="1">
      <alignment horizontal="center" vertical="center"/>
    </xf>
    <xf numFmtId="0" fontId="25" fillId="0" borderId="0" xfId="37" applyFont="1" applyFill="1" applyBorder="1" applyAlignment="1"/>
    <xf numFmtId="0" fontId="36" fillId="3" borderId="0" xfId="37" applyFont="1" applyFill="1"/>
    <xf numFmtId="0" fontId="36" fillId="0" borderId="0" xfId="37" applyFont="1" applyFill="1"/>
    <xf numFmtId="49" fontId="19" fillId="0" borderId="0" xfId="38" applyNumberFormat="1" applyFont="1" applyFill="1" applyAlignment="1">
      <alignment vertical="center"/>
    </xf>
    <xf numFmtId="0" fontId="19" fillId="0" borderId="0" xfId="38" applyFont="1" applyFill="1" applyAlignment="1">
      <alignment vertical="center"/>
    </xf>
    <xf numFmtId="0" fontId="20" fillId="0" borderId="0" xfId="3" applyFont="1" applyAlignment="1">
      <alignment vertical="center" wrapText="1"/>
    </xf>
    <xf numFmtId="0" fontId="19" fillId="2" borderId="0" xfId="3" applyFont="1" applyFill="1" applyAlignment="1">
      <alignment horizontal="center" vertical="top" wrapText="1"/>
    </xf>
    <xf numFmtId="0" fontId="22" fillId="0" borderId="6" xfId="3" applyFont="1" applyFill="1" applyBorder="1" applyAlignment="1">
      <alignment horizontal="center" vertical="center" wrapText="1"/>
    </xf>
    <xf numFmtId="0" fontId="20" fillId="0" borderId="0" xfId="23" applyFont="1" applyFill="1" applyAlignment="1">
      <alignment horizontal="center"/>
    </xf>
    <xf numFmtId="0" fontId="22" fillId="0" borderId="1" xfId="1" applyFont="1" applyFill="1" applyBorder="1" applyAlignment="1">
      <alignment horizontal="center" vertical="center" wrapText="1"/>
    </xf>
    <xf numFmtId="167" fontId="33" fillId="0" borderId="1" xfId="3" applyNumberFormat="1" applyFont="1" applyFill="1" applyBorder="1" applyAlignment="1">
      <alignment horizontal="center" vertical="center" wrapText="1"/>
    </xf>
    <xf numFmtId="0" fontId="22" fillId="0" borderId="1" xfId="1" applyFont="1" applyFill="1" applyBorder="1" applyAlignment="1">
      <alignment vertical="center" wrapText="1"/>
    </xf>
    <xf numFmtId="0" fontId="22" fillId="0" borderId="1" xfId="18" applyFont="1" applyFill="1" applyBorder="1" applyAlignment="1">
      <alignment horizontal="center" vertical="center" wrapText="1"/>
    </xf>
    <xf numFmtId="0" fontId="22" fillId="0" borderId="1" xfId="16" applyFont="1" applyFill="1" applyBorder="1" applyAlignment="1">
      <alignment vertical="center" wrapText="1"/>
    </xf>
    <xf numFmtId="0" fontId="22" fillId="0" borderId="1" xfId="16" applyFont="1" applyFill="1" applyBorder="1" applyAlignment="1">
      <alignment horizontal="center" vertical="center" wrapText="1"/>
    </xf>
    <xf numFmtId="49" fontId="22" fillId="0" borderId="1" xfId="1" applyNumberFormat="1" applyFont="1" applyFill="1" applyBorder="1" applyAlignment="1">
      <alignment vertical="center" wrapText="1"/>
    </xf>
    <xf numFmtId="0" fontId="22" fillId="0" borderId="1" xfId="3" applyFont="1" applyBorder="1" applyAlignment="1">
      <alignment horizontal="center" vertical="center" wrapText="1"/>
    </xf>
    <xf numFmtId="0" fontId="19" fillId="2" borderId="0" xfId="41" applyFont="1" applyFill="1" applyAlignment="1">
      <alignment vertical="center" wrapText="1"/>
    </xf>
    <xf numFmtId="0" fontId="19" fillId="2" borderId="0" xfId="41" applyFont="1" applyFill="1" applyAlignment="1">
      <alignment vertical="center"/>
    </xf>
    <xf numFmtId="49" fontId="19" fillId="2" borderId="0" xfId="41" applyNumberFormat="1" applyFont="1" applyFill="1" applyAlignment="1">
      <alignment vertical="center"/>
    </xf>
    <xf numFmtId="0" fontId="25" fillId="0" borderId="0" xfId="41" applyFont="1" applyFill="1" applyBorder="1" applyAlignment="1">
      <alignment wrapText="1"/>
    </xf>
    <xf numFmtId="0" fontId="5" fillId="0" borderId="0" xfId="41" applyAlignment="1">
      <alignment wrapText="1"/>
    </xf>
    <xf numFmtId="0" fontId="36" fillId="0" borderId="0" xfId="41" applyFont="1" applyFill="1" applyBorder="1"/>
    <xf numFmtId="0" fontId="25" fillId="0" borderId="0" xfId="41" applyFont="1" applyFill="1" applyBorder="1" applyAlignment="1"/>
    <xf numFmtId="0" fontId="36" fillId="3" borderId="0" xfId="41" applyFont="1" applyFill="1"/>
    <xf numFmtId="0" fontId="38" fillId="0" borderId="0" xfId="41" applyFont="1" applyFill="1" applyBorder="1"/>
    <xf numFmtId="0" fontId="38" fillId="0" borderId="0" xfId="41" applyFont="1" applyFill="1"/>
    <xf numFmtId="0" fontId="20" fillId="0" borderId="0" xfId="41" applyFont="1" applyAlignment="1">
      <alignment horizontal="left"/>
    </xf>
    <xf numFmtId="0" fontId="20" fillId="0" borderId="0" xfId="41" applyFont="1" applyAlignment="1">
      <alignment horizontal="center"/>
    </xf>
    <xf numFmtId="0" fontId="22" fillId="2" borderId="0" xfId="41" applyFont="1" applyFill="1" applyAlignment="1">
      <alignment vertical="center"/>
    </xf>
    <xf numFmtId="0" fontId="21" fillId="2" borderId="0" xfId="41" applyFont="1" applyFill="1" applyAlignment="1"/>
    <xf numFmtId="49" fontId="22" fillId="2" borderId="0" xfId="41" applyNumberFormat="1" applyFont="1" applyFill="1" applyAlignment="1">
      <alignment vertical="center"/>
    </xf>
    <xf numFmtId="44" fontId="23" fillId="2" borderId="0" xfId="43" applyFont="1" applyFill="1" applyAlignment="1"/>
    <xf numFmtId="0" fontId="23" fillId="2" borderId="0" xfId="41" applyFont="1" applyFill="1" applyAlignment="1"/>
    <xf numFmtId="0" fontId="24" fillId="2" borderId="0" xfId="41" applyFont="1" applyFill="1" applyAlignment="1"/>
    <xf numFmtId="0" fontId="21" fillId="0" borderId="0" xfId="41" applyFont="1" applyFill="1" applyAlignment="1"/>
    <xf numFmtId="0" fontId="22" fillId="2" borderId="0" xfId="41" applyFont="1" applyFill="1" applyBorder="1" applyAlignment="1">
      <alignment vertical="center" wrapText="1"/>
    </xf>
    <xf numFmtId="0" fontId="22" fillId="2" borderId="0" xfId="41" applyFont="1" applyFill="1" applyBorder="1" applyAlignment="1">
      <alignment vertical="center"/>
    </xf>
    <xf numFmtId="0" fontId="22" fillId="0" borderId="0" xfId="41" applyFont="1" applyFill="1" applyAlignment="1">
      <alignment vertical="center"/>
    </xf>
    <xf numFmtId="0" fontId="22" fillId="0" borderId="0" xfId="41" applyFont="1" applyFill="1" applyBorder="1" applyAlignment="1">
      <alignment vertical="center"/>
    </xf>
    <xf numFmtId="49" fontId="22" fillId="0" borderId="0" xfId="41" applyNumberFormat="1" applyFont="1" applyFill="1" applyAlignment="1">
      <alignment vertical="center"/>
    </xf>
    <xf numFmtId="49" fontId="25" fillId="0" borderId="0" xfId="41" applyNumberFormat="1" applyFont="1" applyFill="1" applyAlignment="1">
      <alignment vertical="center"/>
    </xf>
    <xf numFmtId="0" fontId="25" fillId="0" borderId="0" xfId="41" applyFont="1" applyFill="1" applyAlignment="1">
      <alignment vertical="center"/>
    </xf>
    <xf numFmtId="0" fontId="20" fillId="0" borderId="0" xfId="41" applyFont="1"/>
    <xf numFmtId="165" fontId="22" fillId="2" borderId="0" xfId="44" applyFont="1" applyFill="1" applyBorder="1" applyAlignment="1">
      <alignment vertical="center" wrapText="1"/>
    </xf>
    <xf numFmtId="165" fontId="20" fillId="0" borderId="0" xfId="44" applyFont="1"/>
    <xf numFmtId="0" fontId="22" fillId="0" borderId="0" xfId="41" applyFont="1" applyFill="1" applyBorder="1" applyAlignment="1">
      <alignment vertical="center" wrapText="1"/>
    </xf>
    <xf numFmtId="0" fontId="20" fillId="0" borderId="1" xfId="41" applyFont="1" applyBorder="1" applyAlignment="1">
      <alignment horizontal="left" vertical="center" wrapText="1"/>
    </xf>
    <xf numFmtId="0" fontId="22" fillId="2" borderId="1" xfId="41" applyFont="1" applyFill="1" applyBorder="1" applyAlignment="1">
      <alignment horizontal="center" vertical="center" wrapText="1"/>
    </xf>
    <xf numFmtId="0" fontId="27" fillId="0" borderId="1" xfId="41" applyFont="1" applyBorder="1" applyAlignment="1">
      <alignment horizontal="left" vertical="center" wrapText="1"/>
    </xf>
    <xf numFmtId="0" fontId="25" fillId="2" borderId="1" xfId="41" applyFont="1" applyFill="1" applyBorder="1" applyAlignment="1">
      <alignment horizontal="center" vertical="center" wrapText="1"/>
    </xf>
    <xf numFmtId="0" fontId="27" fillId="0" borderId="0" xfId="41" applyFont="1" applyBorder="1"/>
    <xf numFmtId="0" fontId="27" fillId="0" borderId="0" xfId="41" applyFont="1"/>
    <xf numFmtId="0" fontId="27" fillId="0" borderId="2" xfId="41" applyFont="1" applyBorder="1" applyAlignment="1">
      <alignment horizontal="left" vertical="center" wrapText="1"/>
    </xf>
    <xf numFmtId="166" fontId="25" fillId="2" borderId="1" xfId="41" applyNumberFormat="1" applyFont="1" applyFill="1" applyBorder="1" applyAlignment="1">
      <alignment horizontal="center" vertical="center" wrapText="1"/>
    </xf>
    <xf numFmtId="0" fontId="22" fillId="0" borderId="1" xfId="41" applyFont="1" applyFill="1" applyBorder="1" applyAlignment="1">
      <alignment vertical="center" wrapText="1"/>
    </xf>
    <xf numFmtId="0" fontId="22" fillId="0" borderId="1" xfId="41" applyFont="1" applyFill="1" applyBorder="1" applyAlignment="1">
      <alignment horizontal="center" vertical="center" wrapText="1"/>
    </xf>
    <xf numFmtId="3" fontId="24" fillId="0" borderId="1" xfId="41" applyNumberFormat="1" applyFont="1" applyFill="1" applyBorder="1" applyAlignment="1">
      <alignment horizontal="center" vertical="center" wrapText="1"/>
    </xf>
    <xf numFmtId="165" fontId="20" fillId="0" borderId="0" xfId="44" applyFont="1" applyFill="1"/>
    <xf numFmtId="0" fontId="25" fillId="2" borderId="1" xfId="41" applyFont="1" applyFill="1" applyBorder="1" applyAlignment="1">
      <alignment vertical="center" wrapText="1"/>
    </xf>
    <xf numFmtId="0" fontId="25" fillId="2" borderId="0" xfId="41" applyFont="1" applyFill="1" applyBorder="1" applyAlignment="1">
      <alignment horizontal="left" vertical="center" wrapText="1"/>
    </xf>
    <xf numFmtId="0" fontId="25" fillId="2" borderId="0" xfId="41" applyFont="1" applyFill="1" applyBorder="1" applyAlignment="1">
      <alignment horizontal="center" vertical="center" wrapText="1"/>
    </xf>
    <xf numFmtId="166" fontId="25" fillId="2" borderId="0" xfId="41" applyNumberFormat="1" applyFont="1" applyFill="1" applyBorder="1" applyAlignment="1">
      <alignment horizontal="center" vertical="center" wrapText="1"/>
    </xf>
    <xf numFmtId="0" fontId="29" fillId="2" borderId="0" xfId="41" applyFont="1" applyFill="1" applyAlignment="1">
      <alignment vertical="center"/>
    </xf>
    <xf numFmtId="0" fontId="25" fillId="2" borderId="0" xfId="41" applyFont="1" applyFill="1" applyAlignment="1">
      <alignment vertical="center"/>
    </xf>
    <xf numFmtId="166" fontId="22" fillId="2" borderId="0" xfId="41" applyNumberFormat="1" applyFont="1" applyFill="1" applyBorder="1" applyAlignment="1">
      <alignment vertical="center"/>
    </xf>
    <xf numFmtId="0" fontId="20" fillId="0" borderId="1" xfId="3" applyFont="1" applyBorder="1" applyAlignment="1">
      <alignment horizontal="center" vertical="center" wrapText="1"/>
    </xf>
    <xf numFmtId="0" fontId="20" fillId="0" borderId="1" xfId="3" applyFont="1" applyFill="1" applyBorder="1" applyAlignment="1">
      <alignment horizontal="center" vertical="center" wrapText="1"/>
    </xf>
    <xf numFmtId="0" fontId="25" fillId="0" borderId="1" xfId="23" applyFont="1" applyFill="1" applyBorder="1" applyAlignment="1">
      <alignment horizontal="center" vertical="center" wrapText="1"/>
    </xf>
    <xf numFmtId="0" fontId="19" fillId="0" borderId="6" xfId="23" applyFont="1" applyFill="1" applyBorder="1" applyAlignment="1">
      <alignment horizontal="center" vertical="center" wrapText="1"/>
    </xf>
    <xf numFmtId="0" fontId="22" fillId="0" borderId="1" xfId="23" applyFont="1" applyFill="1" applyBorder="1" applyAlignment="1">
      <alignment horizontal="center" vertical="center" wrapText="1"/>
    </xf>
    <xf numFmtId="0" fontId="20" fillId="0" borderId="6" xfId="3" applyFont="1" applyBorder="1" applyAlignment="1">
      <alignment horizontal="center" vertical="center" wrapText="1"/>
    </xf>
    <xf numFmtId="0" fontId="38" fillId="0" borderId="0" xfId="3" applyFont="1" applyFill="1" applyAlignment="1">
      <alignment vertical="center"/>
    </xf>
    <xf numFmtId="0" fontId="34" fillId="0" borderId="0" xfId="3" applyAlignment="1"/>
    <xf numFmtId="0" fontId="22" fillId="2" borderId="0" xfId="3" applyFont="1" applyFill="1" applyAlignment="1">
      <alignment vertical="top"/>
    </xf>
    <xf numFmtId="0" fontId="22" fillId="0" borderId="0" xfId="3" applyFont="1" applyFill="1" applyBorder="1" applyAlignment="1">
      <alignment vertical="top" wrapText="1"/>
    </xf>
    <xf numFmtId="0" fontId="38" fillId="0" borderId="0" xfId="3" applyFont="1" applyFill="1" applyAlignment="1">
      <alignment vertical="top"/>
    </xf>
    <xf numFmtId="0" fontId="20" fillId="0" borderId="1" xfId="3" applyFont="1" applyBorder="1" applyAlignment="1">
      <alignment horizontal="center" vertical="center" wrapText="1"/>
    </xf>
    <xf numFmtId="0" fontId="30" fillId="0" borderId="1" xfId="0" applyFont="1" applyFill="1" applyBorder="1" applyAlignment="1">
      <alignment horizontal="center" vertical="center"/>
    </xf>
    <xf numFmtId="0" fontId="25" fillId="0" borderId="10" xfId="3" applyFont="1" applyFill="1" applyBorder="1" applyAlignment="1">
      <alignment horizontal="left" vertical="center" wrapText="1"/>
    </xf>
    <xf numFmtId="0" fontId="22" fillId="0" borderId="6" xfId="3" applyFont="1" applyFill="1" applyBorder="1" applyAlignment="1">
      <alignment horizontal="center" vertical="center" wrapText="1"/>
    </xf>
    <xf numFmtId="0" fontId="22" fillId="0" borderId="8" xfId="3" applyFont="1" applyFill="1" applyBorder="1" applyAlignment="1">
      <alignment horizontal="left" vertical="center" wrapText="1"/>
    </xf>
    <xf numFmtId="0" fontId="36" fillId="3" borderId="0" xfId="3" applyFont="1" applyFill="1" applyAlignment="1">
      <alignment vertical="center"/>
    </xf>
    <xf numFmtId="49" fontId="25" fillId="0" borderId="0" xfId="30" applyNumberFormat="1" applyFont="1" applyFill="1" applyAlignment="1">
      <alignment vertical="center"/>
    </xf>
    <xf numFmtId="0" fontId="25" fillId="0" borderId="0" xfId="30" applyFont="1" applyFill="1" applyAlignment="1">
      <alignment vertical="center"/>
    </xf>
    <xf numFmtId="49" fontId="25" fillId="0" borderId="0" xfId="1" applyNumberFormat="1" applyFont="1" applyFill="1" applyAlignment="1">
      <alignment vertical="center"/>
    </xf>
    <xf numFmtId="0" fontId="25" fillId="0" borderId="0" xfId="1" applyFont="1" applyFill="1" applyAlignment="1">
      <alignment vertical="center"/>
    </xf>
    <xf numFmtId="0" fontId="22" fillId="0" borderId="0" xfId="3" applyFont="1" applyFill="1" applyAlignment="1"/>
    <xf numFmtId="0" fontId="25" fillId="0" borderId="0" xfId="41" applyFont="1" applyFill="1" applyBorder="1" applyAlignment="1">
      <alignment vertical="center" wrapText="1"/>
    </xf>
    <xf numFmtId="0" fontId="19" fillId="0" borderId="1" xfId="30" applyFont="1" applyFill="1" applyBorder="1" applyAlignment="1">
      <alignment horizontal="center" vertical="center" wrapText="1"/>
    </xf>
    <xf numFmtId="0" fontId="19" fillId="0" borderId="1" xfId="32" applyFont="1" applyFill="1" applyBorder="1" applyAlignment="1">
      <alignment horizontal="center" vertical="center" wrapText="1"/>
    </xf>
    <xf numFmtId="0" fontId="20" fillId="0" borderId="1" xfId="3" applyFont="1" applyBorder="1" applyAlignment="1">
      <alignment horizontal="center" vertical="center" wrapText="1"/>
    </xf>
    <xf numFmtId="0" fontId="22" fillId="0" borderId="1" xfId="30" applyFont="1" applyFill="1" applyBorder="1" applyAlignment="1">
      <alignment horizontal="center" vertical="center" wrapText="1"/>
    </xf>
    <xf numFmtId="0" fontId="20" fillId="0" borderId="1" xfId="0" applyFont="1" applyBorder="1" applyAlignment="1">
      <alignment horizontal="center" vertical="center" wrapText="1"/>
    </xf>
    <xf numFmtId="0" fontId="22" fillId="0" borderId="6" xfId="3" applyFont="1" applyFill="1" applyBorder="1" applyAlignment="1">
      <alignment horizontal="center" vertical="center" wrapText="1"/>
    </xf>
    <xf numFmtId="0" fontId="22" fillId="0" borderId="2" xfId="23" applyFont="1" applyFill="1" applyBorder="1" applyAlignment="1">
      <alignment horizontal="center" vertical="center" wrapText="1"/>
    </xf>
    <xf numFmtId="49" fontId="19" fillId="0" borderId="8" xfId="30" applyNumberFormat="1" applyFont="1" applyFill="1" applyBorder="1" applyAlignment="1">
      <alignment vertical="center" wrapText="1"/>
    </xf>
    <xf numFmtId="0" fontId="19" fillId="0" borderId="1" xfId="3" applyFont="1" applyFill="1" applyBorder="1" applyAlignment="1">
      <alignment horizontal="center" vertical="center" wrapText="1"/>
    </xf>
    <xf numFmtId="166" fontId="19" fillId="0" borderId="1" xfId="3" applyNumberFormat="1" applyFont="1" applyFill="1" applyBorder="1" applyAlignment="1">
      <alignment horizontal="center" vertical="center"/>
    </xf>
    <xf numFmtId="0" fontId="29" fillId="0" borderId="1" xfId="30" applyFont="1" applyFill="1" applyBorder="1" applyAlignment="1">
      <alignment vertical="center" wrapText="1"/>
    </xf>
    <xf numFmtId="0" fontId="29" fillId="0" borderId="1" xfId="30" applyFont="1" applyFill="1" applyBorder="1" applyAlignment="1">
      <alignment horizontal="center" vertical="center" wrapText="1"/>
    </xf>
    <xf numFmtId="166" fontId="29" fillId="0" borderId="1" xfId="30" applyNumberFormat="1" applyFont="1" applyFill="1" applyBorder="1" applyAlignment="1">
      <alignment horizontal="center" vertical="center" wrapText="1"/>
    </xf>
    <xf numFmtId="3" fontId="19" fillId="0" borderId="1" xfId="32" applyNumberFormat="1" applyFont="1" applyFill="1" applyBorder="1" applyAlignment="1">
      <alignment horizontal="center" vertical="center" wrapText="1"/>
    </xf>
    <xf numFmtId="4" fontId="19" fillId="0" borderId="1" xfId="32" applyNumberFormat="1" applyFont="1" applyFill="1" applyBorder="1" applyAlignment="1">
      <alignment horizontal="center" vertical="center" wrapText="1"/>
    </xf>
    <xf numFmtId="4" fontId="19" fillId="0" borderId="2" xfId="32" applyNumberFormat="1" applyFont="1" applyFill="1" applyBorder="1" applyAlignment="1">
      <alignment horizontal="center" vertical="center" wrapText="1"/>
    </xf>
    <xf numFmtId="0" fontId="19" fillId="0" borderId="1" xfId="33" applyFont="1" applyFill="1" applyBorder="1" applyAlignment="1">
      <alignment vertical="center" wrapText="1"/>
    </xf>
    <xf numFmtId="2" fontId="37" fillId="0" borderId="1" xfId="3" applyNumberFormat="1" applyFont="1" applyFill="1" applyBorder="1" applyAlignment="1">
      <alignment horizontal="center" vertical="center" wrapText="1"/>
    </xf>
    <xf numFmtId="0" fontId="47" fillId="0" borderId="1" xfId="3" applyFont="1" applyFill="1" applyBorder="1" applyAlignment="1">
      <alignment horizontal="center" vertical="center" wrapText="1"/>
    </xf>
    <xf numFmtId="166" fontId="19" fillId="0" borderId="1" xfId="32" applyNumberFormat="1" applyFont="1" applyFill="1" applyBorder="1" applyAlignment="1">
      <alignment horizontal="center" vertical="center" wrapText="1"/>
    </xf>
    <xf numFmtId="0" fontId="29" fillId="0" borderId="1" xfId="32" applyFont="1" applyFill="1" applyBorder="1" applyAlignment="1">
      <alignment vertical="center" wrapText="1"/>
    </xf>
    <xf numFmtId="0" fontId="29" fillId="0" borderId="1" xfId="32" applyFont="1" applyFill="1" applyBorder="1" applyAlignment="1">
      <alignment horizontal="center" vertical="center" wrapText="1"/>
    </xf>
    <xf numFmtId="166" fontId="29" fillId="0" borderId="1" xfId="32" applyNumberFormat="1" applyFont="1" applyFill="1" applyBorder="1" applyAlignment="1">
      <alignment horizontal="center" vertical="center" wrapText="1"/>
    </xf>
    <xf numFmtId="0" fontId="29" fillId="0" borderId="0" xfId="32" applyFont="1" applyFill="1" applyBorder="1" applyAlignment="1">
      <alignment vertical="center" wrapText="1"/>
    </xf>
    <xf numFmtId="2" fontId="19" fillId="0" borderId="1" xfId="32" applyNumberFormat="1" applyFont="1" applyFill="1" applyBorder="1" applyAlignment="1">
      <alignment horizontal="center" vertical="center" wrapText="1"/>
    </xf>
    <xf numFmtId="49" fontId="19" fillId="0" borderId="8" xfId="32" applyNumberFormat="1" applyFont="1" applyFill="1" applyBorder="1" applyAlignment="1">
      <alignment vertical="center" wrapText="1"/>
    </xf>
    <xf numFmtId="0" fontId="36" fillId="2" borderId="0" xfId="14" applyFont="1" applyFill="1" applyAlignment="1">
      <alignment vertical="center" wrapText="1"/>
    </xf>
    <xf numFmtId="3" fontId="22" fillId="0" borderId="1" xfId="0" applyNumberFormat="1" applyFont="1" applyFill="1" applyBorder="1" applyAlignment="1">
      <alignment horizontal="center" vertical="center" wrapText="1"/>
    </xf>
    <xf numFmtId="0" fontId="22" fillId="0" borderId="1" xfId="30" applyFont="1" applyFill="1" applyBorder="1" applyAlignment="1">
      <alignment horizontal="center" vertical="center" wrapText="1"/>
    </xf>
    <xf numFmtId="0" fontId="20" fillId="0" borderId="1" xfId="3" applyFont="1" applyBorder="1" applyAlignment="1">
      <alignment horizontal="left" vertical="center" wrapText="1"/>
    </xf>
    <xf numFmtId="0" fontId="20" fillId="0" borderId="1" xfId="3" applyFont="1" applyBorder="1" applyAlignment="1">
      <alignment horizontal="center" vertical="center" wrapText="1"/>
    </xf>
    <xf numFmtId="0" fontId="22" fillId="0" borderId="1" xfId="34" applyFont="1" applyFill="1" applyBorder="1" applyAlignment="1">
      <alignment horizontal="center" vertical="center" wrapText="1"/>
    </xf>
    <xf numFmtId="0" fontId="20" fillId="0" borderId="1" xfId="3" applyFont="1" applyFill="1" applyBorder="1" applyAlignment="1">
      <alignment horizontal="center" vertical="center" wrapText="1"/>
    </xf>
    <xf numFmtId="0" fontId="22" fillId="0" borderId="6" xfId="3" applyFont="1" applyFill="1" applyBorder="1" applyAlignment="1">
      <alignment horizontal="center" vertical="center" wrapText="1"/>
    </xf>
    <xf numFmtId="0" fontId="20" fillId="0" borderId="1" xfId="3" applyFont="1" applyBorder="1" applyAlignment="1">
      <alignment horizontal="center" vertical="center" wrapText="1"/>
    </xf>
    <xf numFmtId="0" fontId="25" fillId="0" borderId="0" xfId="3" applyFont="1" applyFill="1" applyBorder="1" applyAlignment="1">
      <alignment horizontal="left" vertical="center" wrapText="1"/>
    </xf>
    <xf numFmtId="0" fontId="25" fillId="0" borderId="8" xfId="3" applyFont="1" applyFill="1" applyBorder="1" applyAlignment="1">
      <alignment vertical="center" wrapText="1"/>
    </xf>
    <xf numFmtId="0" fontId="22" fillId="0" borderId="6" xfId="3" applyFont="1" applyFill="1" applyBorder="1" applyAlignment="1">
      <alignment horizontal="center" vertical="center" wrapText="1"/>
    </xf>
    <xf numFmtId="2" fontId="19" fillId="0" borderId="1" xfId="3" applyNumberFormat="1" applyFont="1" applyFill="1" applyBorder="1" applyAlignment="1">
      <alignment horizontal="center" vertical="center" wrapText="1"/>
    </xf>
    <xf numFmtId="167" fontId="22" fillId="2" borderId="1" xfId="3" applyNumberFormat="1" applyFont="1" applyFill="1" applyBorder="1" applyAlignment="1">
      <alignment horizontal="center" vertical="center"/>
    </xf>
    <xf numFmtId="166" fontId="22" fillId="0" borderId="1" xfId="8" applyNumberFormat="1" applyFont="1" applyFill="1" applyBorder="1" applyAlignment="1">
      <alignment horizontal="center" vertical="center" wrapText="1"/>
    </xf>
    <xf numFmtId="167" fontId="22" fillId="0" borderId="1" xfId="3" applyNumberFormat="1" applyFont="1" applyFill="1" applyBorder="1" applyAlignment="1">
      <alignment horizontal="center" vertical="center" wrapText="1"/>
    </xf>
    <xf numFmtId="167" fontId="19" fillId="2" borderId="1" xfId="3" applyNumberFormat="1" applyFont="1" applyFill="1" applyBorder="1" applyAlignment="1">
      <alignment horizontal="center" vertical="center"/>
    </xf>
    <xf numFmtId="167" fontId="22" fillId="0" borderId="1" xfId="1" applyNumberFormat="1" applyFont="1" applyFill="1" applyBorder="1" applyAlignment="1">
      <alignment horizontal="center" vertical="center"/>
    </xf>
    <xf numFmtId="0" fontId="22" fillId="0" borderId="1" xfId="18" applyFont="1" applyFill="1" applyBorder="1" applyAlignment="1">
      <alignment vertical="center" wrapText="1"/>
    </xf>
    <xf numFmtId="0" fontId="37" fillId="0" borderId="1" xfId="3" applyFont="1" applyFill="1" applyBorder="1" applyAlignment="1">
      <alignment horizontal="center" vertical="center" wrapText="1"/>
    </xf>
    <xf numFmtId="167" fontId="22" fillId="0" borderId="1" xfId="0" applyNumberFormat="1" applyFont="1" applyFill="1" applyBorder="1" applyAlignment="1">
      <alignment horizontal="center" vertical="center" wrapText="1"/>
    </xf>
    <xf numFmtId="166" fontId="24" fillId="0" borderId="1" xfId="41" applyNumberFormat="1" applyFont="1" applyBorder="1" applyAlignment="1">
      <alignment horizontal="center" vertical="center" wrapText="1"/>
    </xf>
    <xf numFmtId="166" fontId="20" fillId="0" borderId="1" xfId="41" applyNumberFormat="1" applyFont="1" applyBorder="1" applyAlignment="1">
      <alignment horizontal="center" vertical="center"/>
    </xf>
    <xf numFmtId="166" fontId="27" fillId="0" borderId="1" xfId="41" applyNumberFormat="1" applyFont="1" applyBorder="1" applyAlignment="1">
      <alignment horizontal="center" vertical="center"/>
    </xf>
    <xf numFmtId="166" fontId="22" fillId="0" borderId="7" xfId="3" applyNumberFormat="1" applyFont="1" applyFill="1" applyBorder="1" applyAlignment="1">
      <alignment horizontal="center"/>
    </xf>
    <xf numFmtId="167" fontId="20" fillId="0" borderId="1" xfId="0" applyNumberFormat="1" applyFont="1" applyBorder="1" applyAlignment="1">
      <alignment horizontal="center" vertical="center"/>
    </xf>
    <xf numFmtId="0" fontId="22" fillId="2" borderId="0" xfId="3" applyFont="1" applyFill="1" applyAlignment="1">
      <alignment vertical="center" wrapText="1"/>
    </xf>
    <xf numFmtId="0" fontId="22" fillId="2" borderId="1" xfId="3" applyFont="1" applyFill="1" applyBorder="1" applyAlignment="1">
      <alignment vertical="center"/>
    </xf>
    <xf numFmtId="49" fontId="22" fillId="2" borderId="0" xfId="3" applyNumberFormat="1" applyFont="1" applyFill="1" applyBorder="1" applyAlignment="1">
      <alignment vertical="center"/>
    </xf>
    <xf numFmtId="0" fontId="22" fillId="0" borderId="0" xfId="3" applyFont="1" applyFill="1" applyBorder="1" applyAlignment="1">
      <alignment horizontal="center" vertical="center" wrapText="1"/>
    </xf>
    <xf numFmtId="0" fontId="22" fillId="0" borderId="8" xfId="3" applyFont="1" applyFill="1" applyBorder="1" applyAlignment="1">
      <alignment horizontal="center" vertical="center" wrapText="1"/>
    </xf>
    <xf numFmtId="167" fontId="19" fillId="0" borderId="1" xfId="3" applyNumberFormat="1" applyFont="1" applyFill="1" applyBorder="1" applyAlignment="1">
      <alignment horizontal="center" vertical="center" wrapText="1"/>
    </xf>
    <xf numFmtId="167" fontId="19" fillId="0" borderId="1" xfId="30" applyNumberFormat="1" applyFont="1" applyFill="1" applyBorder="1" applyAlignment="1">
      <alignment horizontal="center" vertical="center"/>
    </xf>
    <xf numFmtId="166" fontId="29" fillId="0" borderId="1" xfId="30" applyNumberFormat="1" applyFont="1" applyFill="1" applyBorder="1" applyAlignment="1">
      <alignment horizontal="center" vertical="center"/>
    </xf>
    <xf numFmtId="0" fontId="19" fillId="0" borderId="1" xfId="30" applyFont="1" applyFill="1" applyBorder="1" applyAlignment="1">
      <alignment horizontal="center" vertical="center" wrapText="1"/>
    </xf>
    <xf numFmtId="0" fontId="22" fillId="4" borderId="1" xfId="0" applyFont="1" applyFill="1" applyBorder="1" applyAlignment="1">
      <alignment horizontal="center" vertical="center" wrapText="1"/>
    </xf>
    <xf numFmtId="2" fontId="22" fillId="4" borderId="1" xfId="0" applyNumberFormat="1" applyFont="1" applyFill="1" applyBorder="1" applyAlignment="1">
      <alignment horizontal="center" vertical="center" wrapText="1"/>
    </xf>
    <xf numFmtId="0" fontId="22" fillId="4" borderId="0" xfId="0" applyFont="1" applyFill="1"/>
    <xf numFmtId="0" fontId="19" fillId="0" borderId="1" xfId="30" applyFont="1" applyFill="1" applyBorder="1" applyAlignment="1">
      <alignment horizontal="center" vertical="center" wrapText="1"/>
    </xf>
    <xf numFmtId="0" fontId="22" fillId="0" borderId="6" xfId="3" applyFont="1" applyFill="1" applyBorder="1" applyAlignment="1">
      <alignment horizontal="center" vertical="center" wrapText="1"/>
    </xf>
    <xf numFmtId="0" fontId="44" fillId="0" borderId="0" xfId="0" applyFont="1" applyFill="1"/>
    <xf numFmtId="0" fontId="22" fillId="0" borderId="1" xfId="30" applyFont="1" applyFill="1" applyBorder="1" applyAlignment="1">
      <alignment horizontal="center" vertical="center"/>
    </xf>
    <xf numFmtId="0" fontId="19" fillId="0" borderId="1" xfId="30" applyFont="1" applyFill="1" applyBorder="1" applyAlignment="1">
      <alignment horizontal="center" vertical="center"/>
    </xf>
    <xf numFmtId="0" fontId="19" fillId="0" borderId="1" xfId="45" applyFont="1" applyFill="1" applyBorder="1" applyAlignment="1">
      <alignment vertical="center" wrapText="1"/>
    </xf>
    <xf numFmtId="0" fontId="20" fillId="0" borderId="0" xfId="3" applyFont="1" applyBorder="1" applyAlignment="1">
      <alignment vertical="center"/>
    </xf>
    <xf numFmtId="0" fontId="22" fillId="0" borderId="1" xfId="34" applyFont="1" applyFill="1" applyBorder="1" applyAlignment="1">
      <alignment horizontal="center" vertical="center" wrapText="1"/>
    </xf>
    <xf numFmtId="0" fontId="48" fillId="0" borderId="1" xfId="0" applyFont="1" applyFill="1" applyBorder="1" applyAlignment="1">
      <alignment horizontal="center" vertical="center" wrapText="1"/>
    </xf>
    <xf numFmtId="0" fontId="49" fillId="0" borderId="1" xfId="0" applyFont="1" applyFill="1" applyBorder="1" applyAlignment="1">
      <alignment horizontal="center" vertical="center" wrapText="1"/>
    </xf>
    <xf numFmtId="0" fontId="20" fillId="0" borderId="1" xfId="3" applyFont="1" applyFill="1" applyBorder="1" applyAlignment="1">
      <alignment horizontal="center" vertical="center" wrapText="1"/>
    </xf>
    <xf numFmtId="0" fontId="22" fillId="0" borderId="7" xfId="3" applyFont="1" applyFill="1" applyBorder="1" applyAlignment="1">
      <alignment horizontal="center" vertical="center" wrapText="1"/>
    </xf>
    <xf numFmtId="0" fontId="22" fillId="0" borderId="1" xfId="1" applyFont="1" applyFill="1" applyBorder="1" applyAlignment="1">
      <alignment horizontal="center" vertical="center" wrapText="1"/>
    </xf>
    <xf numFmtId="0" fontId="25" fillId="0" borderId="1" xfId="1" applyFont="1" applyFill="1" applyBorder="1" applyAlignment="1">
      <alignment horizontal="center" vertical="center" wrapText="1"/>
    </xf>
    <xf numFmtId="49" fontId="22" fillId="0" borderId="0" xfId="1" applyNumberFormat="1" applyFont="1" applyFill="1" applyBorder="1" applyAlignment="1">
      <alignment vertical="center"/>
    </xf>
    <xf numFmtId="0" fontId="19" fillId="0" borderId="0" xfId="30" applyFont="1" applyFill="1" applyAlignment="1">
      <alignment horizontal="right" vertical="center"/>
    </xf>
    <xf numFmtId="0" fontId="20" fillId="0" borderId="1" xfId="3" applyFont="1" applyBorder="1" applyAlignment="1">
      <alignment horizontal="center" vertical="center" wrapText="1"/>
    </xf>
    <xf numFmtId="0" fontId="22" fillId="0" borderId="1" xfId="0" applyFont="1" applyFill="1" applyBorder="1" applyAlignment="1">
      <alignment horizontal="left" vertical="center" wrapText="1"/>
    </xf>
    <xf numFmtId="0" fontId="19" fillId="0" borderId="1" xfId="30" applyFont="1" applyFill="1" applyBorder="1" applyAlignment="1">
      <alignment horizontal="center" vertical="center" wrapText="1"/>
    </xf>
    <xf numFmtId="0" fontId="19" fillId="0" borderId="0" xfId="50" applyFont="1" applyFill="1" applyAlignment="1">
      <alignment vertical="center" wrapText="1"/>
    </xf>
    <xf numFmtId="0" fontId="19" fillId="0" borderId="0" xfId="50" applyFont="1" applyFill="1" applyAlignment="1">
      <alignment vertical="center"/>
    </xf>
    <xf numFmtId="0" fontId="19" fillId="0" borderId="0" xfId="50" applyFont="1" applyFill="1" applyAlignment="1">
      <alignment horizontal="right" vertical="center"/>
    </xf>
    <xf numFmtId="0" fontId="36" fillId="2" borderId="0" xfId="51" applyFont="1" applyFill="1" applyAlignment="1">
      <alignment vertical="center" wrapText="1"/>
    </xf>
    <xf numFmtId="0" fontId="20" fillId="0" borderId="0" xfId="50" applyFont="1" applyFill="1" applyAlignment="1">
      <alignment horizontal="left"/>
    </xf>
    <xf numFmtId="0" fontId="25" fillId="0" borderId="0" xfId="51" applyFont="1" applyFill="1" applyBorder="1" applyAlignment="1"/>
    <xf numFmtId="0" fontId="21" fillId="0" borderId="0" xfId="50" applyFont="1" applyFill="1" applyAlignment="1"/>
    <xf numFmtId="49" fontId="22" fillId="0" borderId="0" xfId="50" applyNumberFormat="1" applyFont="1" applyFill="1" applyAlignment="1">
      <alignment vertical="center"/>
    </xf>
    <xf numFmtId="0" fontId="22" fillId="0" borderId="0" xfId="50" applyFont="1" applyFill="1" applyAlignment="1">
      <alignment vertical="center"/>
    </xf>
    <xf numFmtId="0" fontId="23" fillId="0" borderId="0" xfId="50" applyFont="1" applyFill="1" applyAlignment="1"/>
    <xf numFmtId="0" fontId="24" fillId="0" borderId="0" xfId="50" applyFont="1" applyFill="1" applyAlignment="1"/>
    <xf numFmtId="0" fontId="22" fillId="0" borderId="0" xfId="50" applyFont="1" applyFill="1" applyBorder="1" applyAlignment="1">
      <alignment vertical="center" wrapText="1"/>
    </xf>
    <xf numFmtId="0" fontId="22" fillId="0" borderId="0" xfId="50" applyFont="1" applyFill="1" applyBorder="1" applyAlignment="1">
      <alignment vertical="center"/>
    </xf>
    <xf numFmtId="49" fontId="19" fillId="0" borderId="0" xfId="50" applyNumberFormat="1" applyFont="1" applyFill="1" applyAlignment="1">
      <alignment vertical="center"/>
    </xf>
    <xf numFmtId="0" fontId="19" fillId="0" borderId="0" xfId="50" applyFont="1" applyFill="1" applyBorder="1" applyAlignment="1">
      <alignment vertical="center"/>
    </xf>
    <xf numFmtId="0" fontId="22" fillId="0" borderId="0" xfId="53" applyFont="1" applyFill="1" applyAlignment="1">
      <alignment vertical="center"/>
    </xf>
    <xf numFmtId="0" fontId="25" fillId="0" borderId="0" xfId="53" applyFont="1" applyFill="1" applyBorder="1" applyAlignment="1"/>
    <xf numFmtId="0" fontId="22" fillId="0" borderId="0" xfId="53" applyFont="1" applyFill="1" applyBorder="1" applyAlignment="1">
      <alignment vertical="center"/>
    </xf>
    <xf numFmtId="49" fontId="22" fillId="0" borderId="0" xfId="53" applyNumberFormat="1" applyFont="1" applyFill="1" applyAlignment="1">
      <alignment vertical="center"/>
    </xf>
    <xf numFmtId="0" fontId="25" fillId="0" borderId="0" xfId="50" applyFont="1" applyFill="1" applyBorder="1" applyAlignment="1">
      <alignment vertical="center" wrapText="1"/>
    </xf>
    <xf numFmtId="49" fontId="25" fillId="0" borderId="0" xfId="50" applyNumberFormat="1" applyFont="1" applyFill="1" applyAlignment="1">
      <alignment vertical="center"/>
    </xf>
    <xf numFmtId="0" fontId="25" fillId="0" borderId="0" xfId="50" applyFont="1" applyFill="1" applyAlignment="1">
      <alignment vertical="center"/>
    </xf>
    <xf numFmtId="0" fontId="20" fillId="0" borderId="0" xfId="50" applyFont="1" applyFill="1"/>
    <xf numFmtId="49" fontId="29" fillId="0" borderId="0" xfId="50" applyNumberFormat="1" applyFont="1" applyFill="1" applyAlignment="1">
      <alignment vertical="center"/>
    </xf>
    <xf numFmtId="0" fontId="29" fillId="0" borderId="0" xfId="50" applyFont="1" applyFill="1" applyAlignment="1">
      <alignment vertical="center"/>
    </xf>
    <xf numFmtId="0" fontId="22" fillId="0" borderId="2" xfId="50" applyFont="1" applyFill="1" applyBorder="1" applyAlignment="1">
      <alignment horizontal="center" vertical="center" wrapText="1"/>
    </xf>
    <xf numFmtId="0" fontId="22" fillId="0" borderId="1" xfId="54" applyFont="1" applyFill="1" applyBorder="1" applyAlignment="1">
      <alignment horizontal="center" vertical="center" wrapText="1"/>
    </xf>
    <xf numFmtId="0" fontId="22" fillId="0" borderId="2" xfId="54" applyFont="1" applyFill="1" applyBorder="1" applyAlignment="1">
      <alignment horizontal="center" vertical="center" wrapText="1"/>
    </xf>
    <xf numFmtId="49" fontId="22" fillId="0" borderId="8" xfId="50" applyNumberFormat="1" applyFont="1" applyFill="1" applyBorder="1" applyAlignment="1">
      <alignment vertical="center" wrapText="1"/>
    </xf>
    <xf numFmtId="0" fontId="22" fillId="0" borderId="1" xfId="50" applyFont="1" applyFill="1" applyBorder="1" applyAlignment="1">
      <alignment horizontal="center" vertical="center" wrapText="1"/>
    </xf>
    <xf numFmtId="167" fontId="22" fillId="0" borderId="1" xfId="50" applyNumberFormat="1" applyFont="1" applyFill="1" applyBorder="1" applyAlignment="1">
      <alignment horizontal="center" vertical="center"/>
    </xf>
    <xf numFmtId="167" fontId="19" fillId="0" borderId="1" xfId="50" applyNumberFormat="1" applyFont="1" applyFill="1" applyBorder="1" applyAlignment="1">
      <alignment horizontal="center" vertical="center"/>
    </xf>
    <xf numFmtId="0" fontId="25" fillId="0" borderId="1" xfId="50" applyFont="1" applyFill="1" applyBorder="1" applyAlignment="1">
      <alignment vertical="center" wrapText="1"/>
    </xf>
    <xf numFmtId="0" fontId="25" fillId="0" borderId="1" xfId="50" applyFont="1" applyFill="1" applyBorder="1" applyAlignment="1">
      <alignment horizontal="center" vertical="center" wrapText="1"/>
    </xf>
    <xf numFmtId="166" fontId="25" fillId="0" borderId="1" xfId="50" applyNumberFormat="1" applyFont="1" applyFill="1" applyBorder="1" applyAlignment="1">
      <alignment horizontal="center" vertical="center" wrapText="1"/>
    </xf>
    <xf numFmtId="3" fontId="19" fillId="0" borderId="0" xfId="50" applyNumberFormat="1" applyFont="1" applyFill="1" applyAlignment="1">
      <alignment vertical="center"/>
    </xf>
    <xf numFmtId="0" fontId="20" fillId="0" borderId="0" xfId="50" applyFont="1" applyFill="1" applyBorder="1"/>
    <xf numFmtId="49" fontId="19" fillId="0" borderId="0" xfId="50" applyNumberFormat="1" applyFont="1" applyFill="1" applyBorder="1" applyAlignment="1">
      <alignment vertical="center"/>
    </xf>
    <xf numFmtId="0" fontId="19" fillId="0" borderId="0" xfId="50" applyFont="1" applyFill="1" applyBorder="1" applyAlignment="1">
      <alignment vertical="center" wrapText="1"/>
    </xf>
    <xf numFmtId="0" fontId="19" fillId="0" borderId="0" xfId="50" applyFont="1" applyFill="1" applyBorder="1" applyAlignment="1">
      <alignment horizontal="center" vertical="center" wrapText="1"/>
    </xf>
    <xf numFmtId="3" fontId="19" fillId="0" borderId="0" xfId="50" applyNumberFormat="1" applyFont="1" applyFill="1" applyBorder="1" applyAlignment="1">
      <alignment horizontal="center" vertical="center" wrapText="1"/>
    </xf>
    <xf numFmtId="49" fontId="19" fillId="0" borderId="1" xfId="50" applyNumberFormat="1" applyFont="1" applyFill="1" applyBorder="1" applyAlignment="1">
      <alignment vertical="center" wrapText="1"/>
    </xf>
    <xf numFmtId="166" fontId="19" fillId="0" borderId="1" xfId="50" applyNumberFormat="1" applyFont="1" applyFill="1" applyBorder="1" applyAlignment="1">
      <alignment horizontal="center" vertical="center"/>
    </xf>
    <xf numFmtId="166" fontId="29" fillId="0" borderId="1" xfId="50" applyNumberFormat="1" applyFont="1" applyFill="1" applyBorder="1" applyAlignment="1">
      <alignment horizontal="center" vertical="center"/>
    </xf>
    <xf numFmtId="166" fontId="19" fillId="0" borderId="0" xfId="50" applyNumberFormat="1" applyFont="1" applyFill="1" applyBorder="1" applyAlignment="1">
      <alignment vertical="center"/>
    </xf>
    <xf numFmtId="0" fontId="20" fillId="0" borderId="0" xfId="55" applyFont="1" applyFill="1"/>
    <xf numFmtId="49" fontId="22" fillId="0" borderId="1" xfId="50" applyNumberFormat="1" applyFont="1" applyFill="1" applyBorder="1" applyAlignment="1">
      <alignment vertical="center" wrapText="1"/>
    </xf>
    <xf numFmtId="166" fontId="19" fillId="0" borderId="0" xfId="50" applyNumberFormat="1" applyFont="1" applyFill="1" applyAlignment="1">
      <alignment vertical="center"/>
    </xf>
    <xf numFmtId="0" fontId="19" fillId="0" borderId="0" xfId="54" applyFont="1" applyFill="1" applyAlignment="1">
      <alignment vertical="center"/>
    </xf>
    <xf numFmtId="0" fontId="19" fillId="0" borderId="0" xfId="56" applyFont="1" applyFill="1" applyAlignment="1">
      <alignment vertical="center"/>
    </xf>
    <xf numFmtId="49" fontId="19" fillId="0" borderId="0" xfId="56" applyNumberFormat="1" applyFont="1" applyFill="1" applyAlignment="1">
      <alignment vertical="center"/>
    </xf>
    <xf numFmtId="0" fontId="19" fillId="0" borderId="0" xfId="54" applyFont="1" applyFill="1" applyAlignment="1">
      <alignment horizontal="right" vertical="center"/>
    </xf>
    <xf numFmtId="0" fontId="25" fillId="0" borderId="0" xfId="57" applyFont="1" applyFill="1" applyBorder="1" applyAlignment="1"/>
    <xf numFmtId="0" fontId="36" fillId="3" borderId="0" xfId="57" applyFont="1" applyFill="1"/>
    <xf numFmtId="0" fontId="36" fillId="0" borderId="0" xfId="57" applyFont="1" applyFill="1"/>
    <xf numFmtId="0" fontId="25" fillId="0" borderId="0" xfId="57" applyFont="1" applyFill="1" applyBorder="1" applyAlignment="1">
      <alignment horizontal="center"/>
    </xf>
    <xf numFmtId="0" fontId="22" fillId="3" borderId="0" xfId="57" applyFont="1" applyFill="1"/>
    <xf numFmtId="0" fontId="21" fillId="0" borderId="0" xfId="56" applyFont="1" applyFill="1" applyAlignment="1"/>
    <xf numFmtId="49" fontId="22" fillId="0" borderId="0" xfId="56" applyNumberFormat="1" applyFont="1" applyFill="1" applyAlignment="1">
      <alignment vertical="center"/>
    </xf>
    <xf numFmtId="0" fontId="22" fillId="0" borderId="0" xfId="56" applyFont="1" applyFill="1" applyAlignment="1">
      <alignment vertical="center"/>
    </xf>
    <xf numFmtId="0" fontId="23" fillId="0" borderId="0" xfId="56" applyFont="1" applyFill="1" applyAlignment="1"/>
    <xf numFmtId="0" fontId="24" fillId="0" borderId="0" xfId="56" applyFont="1" applyFill="1" applyAlignment="1"/>
    <xf numFmtId="0" fontId="22" fillId="0" borderId="0" xfId="56" applyFont="1" applyFill="1" applyBorder="1" applyAlignment="1">
      <alignment vertical="center" wrapText="1"/>
    </xf>
    <xf numFmtId="0" fontId="22" fillId="0" borderId="0" xfId="56" applyFont="1" applyFill="1" applyBorder="1" applyAlignment="1">
      <alignment vertical="center"/>
    </xf>
    <xf numFmtId="0" fontId="19" fillId="0" borderId="0" xfId="56" applyFont="1" applyFill="1" applyBorder="1" applyAlignment="1">
      <alignment vertical="center"/>
    </xf>
    <xf numFmtId="0" fontId="25" fillId="0" borderId="0" xfId="56" applyFont="1" applyFill="1" applyBorder="1" applyAlignment="1">
      <alignment vertical="center"/>
    </xf>
    <xf numFmtId="49" fontId="25" fillId="0" borderId="0" xfId="56" applyNumberFormat="1" applyFont="1" applyFill="1" applyAlignment="1">
      <alignment vertical="center"/>
    </xf>
    <xf numFmtId="0" fontId="25" fillId="0" borderId="0" xfId="56" applyFont="1" applyFill="1" applyAlignment="1">
      <alignment vertical="center"/>
    </xf>
    <xf numFmtId="0" fontId="20" fillId="0" borderId="0" xfId="56" applyFont="1" applyFill="1" applyAlignment="1">
      <alignment horizontal="left"/>
    </xf>
    <xf numFmtId="0" fontId="20" fillId="0" borderId="0" xfId="56" applyFont="1" applyFill="1"/>
    <xf numFmtId="49" fontId="29" fillId="0" borderId="0" xfId="56" applyNumberFormat="1" applyFont="1" applyFill="1" applyAlignment="1">
      <alignment vertical="center"/>
    </xf>
    <xf numFmtId="0" fontId="29" fillId="0" borderId="0" xfId="56" applyFont="1" applyFill="1" applyAlignment="1">
      <alignment vertical="center"/>
    </xf>
    <xf numFmtId="0" fontId="30" fillId="0" borderId="0" xfId="56" applyFont="1" applyFill="1" applyBorder="1" applyAlignment="1">
      <alignment vertical="center" wrapText="1"/>
    </xf>
    <xf numFmtId="49" fontId="22" fillId="0" borderId="8" xfId="56" applyNumberFormat="1" applyFont="1" applyFill="1" applyBorder="1" applyAlignment="1">
      <alignment vertical="center" wrapText="1"/>
    </xf>
    <xf numFmtId="0" fontId="22" fillId="0" borderId="1" xfId="56" applyFont="1" applyFill="1" applyBorder="1" applyAlignment="1">
      <alignment horizontal="center" vertical="center" wrapText="1"/>
    </xf>
    <xf numFmtId="167" fontId="19" fillId="0" borderId="1" xfId="56" applyNumberFormat="1" applyFont="1" applyFill="1" applyBorder="1" applyAlignment="1">
      <alignment horizontal="center" vertical="center"/>
    </xf>
    <xf numFmtId="0" fontId="19" fillId="0" borderId="1" xfId="56" applyFont="1" applyFill="1" applyBorder="1" applyAlignment="1">
      <alignment horizontal="center" vertical="center"/>
    </xf>
    <xf numFmtId="0" fontId="25" fillId="0" borderId="1" xfId="56" applyFont="1" applyFill="1" applyBorder="1" applyAlignment="1">
      <alignment vertical="center" wrapText="1"/>
    </xf>
    <xf numFmtId="0" fontId="25" fillId="0" borderId="1" xfId="56" applyFont="1" applyFill="1" applyBorder="1" applyAlignment="1">
      <alignment horizontal="center" vertical="center" wrapText="1"/>
    </xf>
    <xf numFmtId="166" fontId="25" fillId="0" borderId="1" xfId="56" applyNumberFormat="1" applyFont="1" applyFill="1" applyBorder="1" applyAlignment="1">
      <alignment horizontal="center" vertical="center" wrapText="1"/>
    </xf>
    <xf numFmtId="166" fontId="29" fillId="0" borderId="1" xfId="56" applyNumberFormat="1" applyFont="1" applyFill="1" applyBorder="1" applyAlignment="1">
      <alignment horizontal="center" vertical="center"/>
    </xf>
    <xf numFmtId="3" fontId="19" fillId="0" borderId="0" xfId="56" applyNumberFormat="1" applyFont="1" applyFill="1" applyAlignment="1">
      <alignment vertical="center"/>
    </xf>
    <xf numFmtId="0" fontId="20" fillId="0" borderId="0" xfId="56" applyFont="1" applyFill="1" applyBorder="1"/>
    <xf numFmtId="0" fontId="30" fillId="0" borderId="1" xfId="56" applyFont="1" applyFill="1" applyBorder="1" applyAlignment="1">
      <alignment horizontal="center" vertical="center" wrapText="1"/>
    </xf>
    <xf numFmtId="49" fontId="19" fillId="0" borderId="0" xfId="56" applyNumberFormat="1" applyFont="1" applyFill="1" applyBorder="1" applyAlignment="1">
      <alignment vertical="center"/>
    </xf>
    <xf numFmtId="0" fontId="19" fillId="0" borderId="1" xfId="56" applyFont="1" applyFill="1" applyBorder="1" applyAlignment="1">
      <alignment vertical="center" wrapText="1"/>
    </xf>
    <xf numFmtId="0" fontId="19" fillId="0" borderId="1" xfId="56" applyFont="1" applyFill="1" applyBorder="1" applyAlignment="1">
      <alignment horizontal="center" vertical="center" wrapText="1"/>
    </xf>
    <xf numFmtId="4" fontId="22" fillId="0" borderId="1" xfId="56" applyNumberFormat="1" applyFont="1" applyFill="1" applyBorder="1" applyAlignment="1">
      <alignment horizontal="center" vertical="center" wrapText="1"/>
    </xf>
    <xf numFmtId="3" fontId="22" fillId="0" borderId="1" xfId="56" applyNumberFormat="1" applyFont="1" applyFill="1" applyBorder="1" applyAlignment="1">
      <alignment horizontal="center" vertical="center" wrapText="1"/>
    </xf>
    <xf numFmtId="0" fontId="19" fillId="0" borderId="0" xfId="56" applyFont="1" applyFill="1" applyBorder="1" applyAlignment="1">
      <alignment vertical="center" wrapText="1"/>
    </xf>
    <xf numFmtId="0" fontId="19" fillId="0" borderId="0" xfId="56" applyFont="1" applyFill="1" applyBorder="1" applyAlignment="1">
      <alignment horizontal="center" vertical="center" wrapText="1"/>
    </xf>
    <xf numFmtId="3" fontId="19" fillId="0" borderId="0" xfId="56" applyNumberFormat="1" applyFont="1" applyFill="1" applyBorder="1" applyAlignment="1">
      <alignment horizontal="center" vertical="center" wrapText="1"/>
    </xf>
    <xf numFmtId="49" fontId="19" fillId="0" borderId="1" xfId="56" applyNumberFormat="1" applyFont="1" applyFill="1" applyBorder="1" applyAlignment="1">
      <alignment vertical="center" wrapText="1"/>
    </xf>
    <xf numFmtId="166" fontId="19" fillId="0" borderId="0" xfId="56" applyNumberFormat="1" applyFont="1" applyFill="1" applyBorder="1" applyAlignment="1">
      <alignment vertical="center"/>
    </xf>
    <xf numFmtId="0" fontId="25" fillId="0" borderId="0" xfId="56" applyFont="1" applyFill="1" applyBorder="1" applyAlignment="1">
      <alignment vertical="center" wrapText="1"/>
    </xf>
    <xf numFmtId="0" fontId="22" fillId="0" borderId="1" xfId="56" applyFont="1" applyFill="1" applyBorder="1" applyAlignment="1">
      <alignment vertical="center" wrapText="1"/>
    </xf>
    <xf numFmtId="0" fontId="22" fillId="0" borderId="1" xfId="56" applyFont="1" applyFill="1" applyBorder="1" applyAlignment="1">
      <alignment horizontal="center" vertical="center"/>
    </xf>
    <xf numFmtId="49" fontId="22" fillId="0" borderId="0" xfId="56" applyNumberFormat="1" applyFont="1" applyFill="1" applyBorder="1" applyAlignment="1">
      <alignment vertical="center"/>
    </xf>
    <xf numFmtId="3" fontId="19" fillId="0" borderId="1" xfId="56" applyNumberFormat="1" applyFont="1" applyFill="1" applyBorder="1" applyAlignment="1">
      <alignment horizontal="center" vertical="center" wrapText="1"/>
    </xf>
    <xf numFmtId="167" fontId="29" fillId="0" borderId="1" xfId="56" applyNumberFormat="1" applyFont="1" applyFill="1" applyBorder="1" applyAlignment="1">
      <alignment horizontal="center" vertical="center"/>
    </xf>
    <xf numFmtId="0" fontId="19" fillId="0" borderId="0" xfId="56" applyFont="1" applyFill="1" applyAlignment="1">
      <alignment vertical="center" wrapText="1"/>
    </xf>
    <xf numFmtId="166" fontId="19" fillId="0" borderId="0" xfId="56" applyNumberFormat="1" applyFont="1" applyFill="1" applyAlignment="1">
      <alignment vertical="center"/>
    </xf>
    <xf numFmtId="0" fontId="34" fillId="0" borderId="0" xfId="3" applyAlignment="1">
      <alignment vertical="center"/>
    </xf>
    <xf numFmtId="0" fontId="20" fillId="0" borderId="0" xfId="50" applyFont="1" applyFill="1" applyAlignment="1">
      <alignment horizontal="left" vertical="center"/>
    </xf>
    <xf numFmtId="0" fontId="20" fillId="0" borderId="0" xfId="50" applyFont="1" applyFill="1" applyAlignment="1">
      <alignment vertical="center"/>
    </xf>
    <xf numFmtId="166" fontId="36" fillId="0" borderId="7" xfId="3" applyNumberFormat="1" applyFont="1" applyFill="1" applyBorder="1" applyAlignment="1">
      <alignment horizontal="center" vertical="center"/>
    </xf>
    <xf numFmtId="0" fontId="20" fillId="0" borderId="1" xfId="3" applyFont="1" applyFill="1" applyBorder="1" applyAlignment="1">
      <alignment horizontal="center" vertical="center" wrapText="1"/>
    </xf>
    <xf numFmtId="0" fontId="22" fillId="0" borderId="6" xfId="3" applyFont="1" applyFill="1" applyBorder="1" applyAlignment="1">
      <alignment horizontal="center" vertical="center" wrapText="1"/>
    </xf>
    <xf numFmtId="0" fontId="22" fillId="0" borderId="0" xfId="50" applyFont="1" applyFill="1" applyBorder="1" applyAlignment="1">
      <alignment horizontal="left" vertical="center" wrapText="1"/>
    </xf>
    <xf numFmtId="0" fontId="20" fillId="0" borderId="0" xfId="3" applyFont="1" applyFill="1" applyAlignment="1">
      <alignment vertical="top"/>
    </xf>
    <xf numFmtId="0" fontId="19" fillId="0" borderId="0" xfId="3" applyFont="1" applyFill="1" applyAlignment="1">
      <alignment vertical="top"/>
    </xf>
    <xf numFmtId="0" fontId="20" fillId="0" borderId="0" xfId="3" applyFont="1" applyFill="1"/>
    <xf numFmtId="0" fontId="20" fillId="0" borderId="1" xfId="3" applyFont="1" applyFill="1" applyBorder="1" applyAlignment="1">
      <alignment horizontal="left" wrapText="1"/>
    </xf>
    <xf numFmtId="0" fontId="20" fillId="0" borderId="1" xfId="3" applyFont="1" applyFill="1" applyBorder="1" applyAlignment="1">
      <alignment horizontal="left" vertical="center" wrapText="1"/>
    </xf>
    <xf numFmtId="167" fontId="22" fillId="0" borderId="1" xfId="3" applyNumberFormat="1" applyFont="1" applyFill="1" applyBorder="1" applyAlignment="1">
      <alignment horizontal="center" vertical="center"/>
    </xf>
    <xf numFmtId="167" fontId="19" fillId="0" borderId="1" xfId="3" applyNumberFormat="1" applyFont="1" applyFill="1" applyBorder="1" applyAlignment="1">
      <alignment horizontal="center" vertical="center"/>
    </xf>
    <xf numFmtId="0" fontId="20" fillId="0" borderId="0" xfId="3" applyFont="1" applyFill="1" applyBorder="1" applyAlignment="1">
      <alignment vertical="center"/>
    </xf>
    <xf numFmtId="0" fontId="20" fillId="0" borderId="0" xfId="3" applyFont="1" applyFill="1" applyAlignment="1">
      <alignment vertical="center"/>
    </xf>
    <xf numFmtId="0" fontId="27" fillId="0" borderId="1" xfId="3" applyFont="1" applyFill="1" applyBorder="1" applyAlignment="1">
      <alignment horizontal="left" vertical="center" wrapText="1"/>
    </xf>
    <xf numFmtId="0" fontId="25" fillId="0" borderId="1" xfId="3" applyFont="1" applyFill="1" applyBorder="1" applyAlignment="1">
      <alignment horizontal="center" vertical="center" wrapText="1"/>
    </xf>
    <xf numFmtId="0" fontId="27" fillId="0" borderId="0" xfId="3" applyFont="1" applyFill="1" applyBorder="1"/>
    <xf numFmtId="0" fontId="27" fillId="0" borderId="0" xfId="3" applyFont="1" applyFill="1"/>
    <xf numFmtId="0" fontId="22" fillId="0" borderId="1" xfId="3" applyFont="1" applyFill="1" applyBorder="1" applyAlignment="1">
      <alignment horizontal="center"/>
    </xf>
    <xf numFmtId="49" fontId="19" fillId="0" borderId="0" xfId="3" applyNumberFormat="1" applyFont="1" applyFill="1" applyAlignment="1">
      <alignment vertical="center"/>
    </xf>
    <xf numFmtId="0" fontId="19" fillId="0" borderId="0" xfId="3" applyFont="1" applyFill="1" applyBorder="1" applyAlignment="1">
      <alignment vertical="center" wrapText="1"/>
    </xf>
    <xf numFmtId="0" fontId="19" fillId="0" borderId="0" xfId="3" applyFont="1" applyFill="1" applyBorder="1" applyAlignment="1">
      <alignment vertical="center"/>
    </xf>
    <xf numFmtId="0" fontId="19" fillId="0" borderId="0" xfId="3" applyFont="1" applyFill="1" applyAlignment="1">
      <alignment vertical="center" wrapText="1"/>
    </xf>
    <xf numFmtId="0" fontId="20" fillId="0" borderId="1" xfId="3" applyFont="1" applyBorder="1" applyAlignment="1">
      <alignment horizontal="center" vertical="center" wrapText="1"/>
    </xf>
    <xf numFmtId="0" fontId="20" fillId="0" borderId="0" xfId="60" applyFont="1" applyAlignment="1">
      <alignment vertical="center"/>
    </xf>
    <xf numFmtId="0" fontId="20" fillId="0" borderId="0" xfId="60" applyFont="1" applyAlignment="1">
      <alignment horizontal="right" vertical="center"/>
    </xf>
    <xf numFmtId="0" fontId="20" fillId="0" borderId="1" xfId="60" applyFont="1" applyBorder="1" applyAlignment="1">
      <alignment horizontal="center" vertical="center" wrapText="1"/>
    </xf>
    <xf numFmtId="0" fontId="27" fillId="0" borderId="1" xfId="60" applyFont="1" applyBorder="1" applyAlignment="1">
      <alignment horizontal="center" vertical="center" wrapText="1"/>
    </xf>
    <xf numFmtId="0" fontId="20" fillId="0" borderId="1" xfId="60" applyFont="1" applyBorder="1" applyAlignment="1">
      <alignment horizontal="left" vertical="center" wrapText="1"/>
    </xf>
    <xf numFmtId="0" fontId="24" fillId="0" borderId="14" xfId="60" applyFont="1" applyBorder="1" applyAlignment="1">
      <alignment horizontal="center" vertical="center" wrapText="1"/>
    </xf>
    <xf numFmtId="166" fontId="20" fillId="0" borderId="1" xfId="60" applyNumberFormat="1" applyFont="1" applyBorder="1" applyAlignment="1">
      <alignment horizontal="center" vertical="center" shrinkToFit="1"/>
    </xf>
    <xf numFmtId="0" fontId="27" fillId="0" borderId="1" xfId="60" applyFont="1" applyBorder="1" applyAlignment="1">
      <alignment vertical="center" wrapText="1"/>
    </xf>
    <xf numFmtId="0" fontId="20" fillId="0" borderId="0" xfId="60" applyFont="1" applyAlignment="1">
      <alignment horizontal="center" vertical="center"/>
    </xf>
    <xf numFmtId="0" fontId="22" fillId="0" borderId="1" xfId="60" applyFont="1" applyBorder="1" applyAlignment="1">
      <alignment horizontal="left" vertical="center" wrapText="1"/>
    </xf>
    <xf numFmtId="0" fontId="24" fillId="0" borderId="1" xfId="60" applyFont="1" applyBorder="1" applyAlignment="1">
      <alignment horizontal="center" vertical="center" wrapText="1"/>
    </xf>
    <xf numFmtId="0" fontId="24" fillId="0" borderId="10" xfId="60" applyFont="1" applyBorder="1" applyAlignment="1">
      <alignment horizontal="center" vertical="center" wrapText="1"/>
    </xf>
    <xf numFmtId="0" fontId="24" fillId="0" borderId="1" xfId="60" applyFont="1" applyBorder="1" applyAlignment="1">
      <alignment vertical="center" wrapText="1"/>
    </xf>
    <xf numFmtId="0" fontId="22" fillId="0" borderId="10" xfId="60" applyFont="1" applyBorder="1" applyAlignment="1">
      <alignment horizontal="center" vertical="center" wrapText="1"/>
    </xf>
    <xf numFmtId="0" fontId="22" fillId="0" borderId="1" xfId="60" applyFont="1" applyBorder="1" applyAlignment="1">
      <alignment horizontal="center" vertical="center" wrapText="1"/>
    </xf>
    <xf numFmtId="0" fontId="21" fillId="0" borderId="1" xfId="60" applyFont="1" applyBorder="1" applyAlignment="1">
      <alignment horizontal="center" vertical="center" wrapText="1"/>
    </xf>
    <xf numFmtId="0" fontId="19" fillId="0" borderId="1" xfId="60" applyFont="1" applyBorder="1" applyAlignment="1">
      <alignment vertical="center" wrapText="1"/>
    </xf>
    <xf numFmtId="0" fontId="19" fillId="0" borderId="1" xfId="60" applyFont="1" applyBorder="1" applyAlignment="1">
      <alignment horizontal="center" vertical="center" wrapText="1"/>
    </xf>
    <xf numFmtId="0" fontId="55" fillId="0" borderId="1" xfId="60" applyFont="1" applyBorder="1" applyAlignment="1">
      <alignment horizontal="center" vertical="center" wrapText="1"/>
    </xf>
    <xf numFmtId="0" fontId="28" fillId="0" borderId="1" xfId="60" applyFont="1" applyBorder="1" applyAlignment="1">
      <alignment horizontal="left" vertical="center" wrapText="1"/>
    </xf>
    <xf numFmtId="0" fontId="47" fillId="0" borderId="1" xfId="60" applyFont="1" applyBorder="1" applyAlignment="1">
      <alignment horizontal="center" vertical="center" wrapText="1"/>
    </xf>
    <xf numFmtId="0" fontId="25" fillId="2" borderId="1" xfId="3" applyFont="1" applyFill="1" applyBorder="1" applyAlignment="1">
      <alignment horizontal="center" vertical="center"/>
    </xf>
    <xf numFmtId="0" fontId="50" fillId="0" borderId="0" xfId="60" applyFont="1" applyAlignment="1">
      <alignment horizontal="center" vertical="top"/>
    </xf>
    <xf numFmtId="0" fontId="20" fillId="0" borderId="0" xfId="60" applyFont="1" applyAlignment="1">
      <alignment horizontal="right" vertical="center"/>
    </xf>
    <xf numFmtId="0" fontId="20" fillId="0" borderId="0" xfId="60" applyFont="1" applyAlignment="1">
      <alignment horizontal="right" vertical="center" wrapText="1"/>
    </xf>
    <xf numFmtId="0" fontId="20" fillId="0" borderId="0" xfId="60" applyFont="1" applyAlignment="1">
      <alignment horizontal="left" vertical="center" wrapText="1" indent="1"/>
    </xf>
    <xf numFmtId="0" fontId="51" fillId="0" borderId="0" xfId="60" applyFont="1" applyAlignment="1">
      <alignment horizontal="center" vertical="center"/>
    </xf>
    <xf numFmtId="0" fontId="52" fillId="0" borderId="0" xfId="60" applyFont="1" applyAlignment="1">
      <alignment horizontal="center" vertical="center" wrapText="1"/>
    </xf>
    <xf numFmtId="0" fontId="53" fillId="0" borderId="0" xfId="60" applyFont="1" applyAlignment="1">
      <alignment horizontal="center" vertical="top"/>
    </xf>
    <xf numFmtId="0" fontId="27" fillId="0" borderId="11" xfId="60" applyFont="1" applyBorder="1" applyAlignment="1">
      <alignment horizontal="justify" vertical="center" wrapText="1"/>
    </xf>
    <xf numFmtId="0" fontId="27" fillId="0" borderId="9" xfId="60" applyFont="1" applyBorder="1" applyAlignment="1">
      <alignment horizontal="justify" vertical="center" wrapText="1"/>
    </xf>
    <xf numFmtId="0" fontId="27" fillId="0" borderId="4" xfId="60" applyFont="1" applyBorder="1" applyAlignment="1">
      <alignment horizontal="left" vertical="top" wrapText="1"/>
    </xf>
    <xf numFmtId="0" fontId="27" fillId="0" borderId="0" xfId="60" applyFont="1" applyBorder="1" applyAlignment="1">
      <alignment horizontal="left" vertical="top" wrapText="1"/>
    </xf>
    <xf numFmtId="0" fontId="27" fillId="0" borderId="11" xfId="60" applyFont="1" applyBorder="1" applyAlignment="1">
      <alignment horizontal="left" vertical="top" wrapText="1"/>
    </xf>
    <xf numFmtId="0" fontId="27" fillId="0" borderId="4" xfId="60" applyFont="1" applyBorder="1" applyAlignment="1">
      <alignment horizontal="justify" vertical="center"/>
    </xf>
    <xf numFmtId="0" fontId="20" fillId="0" borderId="0" xfId="60" applyFont="1" applyAlignment="1">
      <alignment horizontal="left" vertical="center" indent="1"/>
    </xf>
    <xf numFmtId="0" fontId="27" fillId="0" borderId="1" xfId="60" applyFont="1" applyBorder="1" applyAlignment="1">
      <alignment horizontal="center" vertical="center" wrapText="1"/>
    </xf>
    <xf numFmtId="0" fontId="20" fillId="0" borderId="1" xfId="60" applyFont="1" applyBorder="1" applyAlignment="1">
      <alignment horizontal="center" vertical="center" wrapText="1"/>
    </xf>
    <xf numFmtId="0" fontId="27" fillId="0" borderId="4" xfId="60" applyFont="1" applyBorder="1" applyAlignment="1">
      <alignment vertical="center"/>
    </xf>
    <xf numFmtId="0" fontId="25" fillId="2" borderId="0" xfId="3" applyFont="1" applyFill="1" applyBorder="1" applyAlignment="1">
      <alignment horizontal="left" vertical="center" wrapText="1"/>
    </xf>
    <xf numFmtId="0" fontId="22" fillId="0" borderId="1" xfId="3" applyFont="1" applyFill="1" applyBorder="1" applyAlignment="1">
      <alignment horizontal="center" vertical="top" wrapText="1"/>
    </xf>
    <xf numFmtId="0" fontId="20" fillId="0" borderId="1" xfId="3" applyFont="1" applyBorder="1" applyAlignment="1">
      <alignment horizontal="center" vertical="center" wrapText="1"/>
    </xf>
    <xf numFmtId="0" fontId="24" fillId="0" borderId="3" xfId="60" applyFont="1" applyBorder="1" applyAlignment="1">
      <alignment horizontal="center" vertical="center" wrapText="1"/>
    </xf>
    <xf numFmtId="0" fontId="24" fillId="0" borderId="4" xfId="60" applyFont="1" applyBorder="1" applyAlignment="1">
      <alignment horizontal="center" vertical="center" wrapText="1"/>
    </xf>
    <xf numFmtId="0" fontId="25" fillId="0" borderId="8" xfId="3" applyFont="1" applyFill="1" applyBorder="1" applyAlignment="1">
      <alignment horizontal="left" vertical="center" wrapText="1"/>
    </xf>
    <xf numFmtId="0" fontId="25" fillId="0" borderId="10" xfId="3" applyFont="1" applyFill="1" applyBorder="1" applyAlignment="1">
      <alignment horizontal="left" vertical="center" wrapText="1"/>
    </xf>
    <xf numFmtId="0" fontId="20" fillId="0" borderId="0" xfId="3" applyFont="1" applyAlignment="1">
      <alignment horizontal="left" vertical="center" wrapText="1"/>
    </xf>
    <xf numFmtId="0" fontId="19" fillId="2" borderId="0" xfId="14" applyFont="1" applyFill="1" applyAlignment="1">
      <alignment horizontal="center" vertical="top" wrapText="1"/>
    </xf>
    <xf numFmtId="0" fontId="13" fillId="0" borderId="0" xfId="14" applyAlignment="1">
      <alignment horizontal="center" vertical="top" wrapText="1"/>
    </xf>
    <xf numFmtId="0" fontId="25" fillId="0" borderId="0" xfId="3" applyFont="1" applyFill="1" applyBorder="1" applyAlignment="1">
      <alignment horizontal="center" wrapText="1"/>
    </xf>
    <xf numFmtId="0" fontId="24" fillId="2" borderId="0" xfId="3" applyFont="1" applyFill="1" applyAlignment="1">
      <alignment horizontal="center"/>
    </xf>
    <xf numFmtId="0" fontId="22" fillId="2" borderId="0" xfId="3" applyFont="1" applyFill="1" applyBorder="1" applyAlignment="1">
      <alignment horizontal="left" vertical="center" wrapText="1"/>
    </xf>
    <xf numFmtId="0" fontId="22" fillId="0" borderId="0" xfId="3" applyFont="1" applyFill="1" applyBorder="1" applyAlignment="1">
      <alignment horizontal="left" vertical="center" wrapText="1"/>
    </xf>
    <xf numFmtId="0" fontId="22" fillId="0" borderId="0" xfId="3" applyFont="1" applyAlignment="1">
      <alignment horizontal="left" wrapText="1"/>
    </xf>
    <xf numFmtId="44" fontId="21" fillId="0" borderId="0" xfId="15" applyFont="1" applyFill="1" applyAlignment="1">
      <alignment horizontal="center"/>
    </xf>
    <xf numFmtId="0" fontId="20" fillId="0" borderId="0" xfId="1" applyFont="1" applyFill="1" applyAlignment="1">
      <alignment horizontal="center"/>
    </xf>
    <xf numFmtId="0" fontId="20" fillId="0" borderId="0" xfId="0" applyFont="1" applyFill="1" applyAlignment="1">
      <alignment horizontal="center"/>
    </xf>
    <xf numFmtId="0" fontId="22" fillId="0" borderId="1" xfId="3" applyFont="1" applyFill="1" applyBorder="1" applyAlignment="1">
      <alignment horizontal="left" wrapText="1"/>
    </xf>
    <xf numFmtId="0" fontId="25" fillId="0" borderId="0" xfId="3" applyFont="1" applyFill="1" applyBorder="1" applyAlignment="1">
      <alignment horizontal="left" vertical="center" wrapText="1"/>
    </xf>
    <xf numFmtId="0" fontId="19" fillId="2" borderId="0" xfId="3" applyFont="1" applyFill="1" applyAlignment="1">
      <alignment horizontal="center" vertical="top" wrapText="1"/>
    </xf>
    <xf numFmtId="0" fontId="22" fillId="0" borderId="0" xfId="3" applyFont="1" applyFill="1" applyBorder="1" applyAlignment="1">
      <alignment horizontal="left" wrapText="1"/>
    </xf>
    <xf numFmtId="0" fontId="36" fillId="0" borderId="1" xfId="3" applyFont="1" applyFill="1" applyBorder="1" applyAlignment="1">
      <alignment horizontal="left" vertical="center" wrapText="1"/>
    </xf>
    <xf numFmtId="0" fontId="22" fillId="0" borderId="3" xfId="3" applyFont="1" applyFill="1" applyBorder="1" applyAlignment="1">
      <alignment horizontal="center" vertical="center" wrapText="1"/>
    </xf>
    <xf numFmtId="0" fontId="22" fillId="0" borderId="5" xfId="3" applyFont="1" applyFill="1" applyBorder="1" applyAlignment="1">
      <alignment horizontal="center" vertical="center" wrapText="1"/>
    </xf>
    <xf numFmtId="0" fontId="22" fillId="0" borderId="12" xfId="3" applyFont="1" applyFill="1" applyBorder="1" applyAlignment="1">
      <alignment horizontal="center" vertical="center" wrapText="1"/>
    </xf>
    <xf numFmtId="0" fontId="22" fillId="0" borderId="13" xfId="3" applyFont="1" applyFill="1" applyBorder="1" applyAlignment="1">
      <alignment horizontal="center" vertical="center" wrapText="1"/>
    </xf>
    <xf numFmtId="0" fontId="25" fillId="0" borderId="8" xfId="3" applyFont="1" applyFill="1" applyBorder="1" applyAlignment="1">
      <alignment vertical="center" wrapText="1"/>
    </xf>
    <xf numFmtId="0" fontId="25" fillId="0" borderId="10" xfId="3" applyFont="1" applyFill="1" applyBorder="1" applyAlignment="1">
      <alignment vertical="center" wrapText="1"/>
    </xf>
    <xf numFmtId="0" fontId="22" fillId="0" borderId="1" xfId="34" applyFont="1" applyFill="1" applyBorder="1" applyAlignment="1">
      <alignment horizontal="center" vertical="center" wrapText="1"/>
    </xf>
    <xf numFmtId="0" fontId="22" fillId="0" borderId="11" xfId="3" applyFont="1" applyFill="1" applyBorder="1" applyAlignment="1">
      <alignment horizontal="left" vertical="center" wrapText="1"/>
    </xf>
    <xf numFmtId="0" fontId="20" fillId="0" borderId="1" xfId="3" applyFont="1" applyFill="1" applyBorder="1" applyAlignment="1">
      <alignment horizontal="center" vertical="center" wrapText="1"/>
    </xf>
    <xf numFmtId="0" fontId="36" fillId="0" borderId="1" xfId="3" applyFont="1" applyFill="1" applyBorder="1" applyAlignment="1">
      <alignment horizontal="left" wrapText="1"/>
    </xf>
    <xf numFmtId="0" fontId="22" fillId="0" borderId="0" xfId="34" applyFont="1" applyFill="1" applyBorder="1" applyAlignment="1">
      <alignment horizontal="left" vertical="center" wrapText="1"/>
    </xf>
    <xf numFmtId="0" fontId="20" fillId="0" borderId="0" xfId="34" applyFont="1" applyFill="1" applyAlignment="1">
      <alignment horizontal="left" wrapText="1"/>
    </xf>
    <xf numFmtId="0" fontId="25" fillId="0" borderId="0" xfId="34" applyFont="1" applyFill="1" applyBorder="1" applyAlignment="1">
      <alignment horizontal="left" vertical="top" wrapText="1"/>
    </xf>
    <xf numFmtId="0" fontId="19" fillId="0" borderId="1" xfId="34" applyFont="1" applyFill="1" applyBorder="1" applyAlignment="1">
      <alignment horizontal="center" vertical="center" wrapText="1"/>
    </xf>
    <xf numFmtId="0" fontId="20" fillId="2" borderId="0" xfId="27" applyFont="1" applyFill="1" applyAlignment="1">
      <alignment horizontal="left" vertical="center" wrapText="1"/>
    </xf>
    <xf numFmtId="0" fontId="25" fillId="0" borderId="0" xfId="34" applyFont="1" applyFill="1" applyBorder="1" applyAlignment="1">
      <alignment horizontal="left" vertical="center" wrapText="1"/>
    </xf>
    <xf numFmtId="0" fontId="26" fillId="0" borderId="0" xfId="34" applyFont="1" applyFill="1" applyBorder="1" applyAlignment="1">
      <alignment horizontal="left" vertical="center" wrapText="1"/>
    </xf>
    <xf numFmtId="0" fontId="25" fillId="0" borderId="1" xfId="34" applyFont="1" applyFill="1" applyBorder="1" applyAlignment="1">
      <alignment horizontal="center" vertical="center" wrapText="1"/>
    </xf>
    <xf numFmtId="0" fontId="22" fillId="0" borderId="2" xfId="34" applyFont="1" applyFill="1" applyBorder="1" applyAlignment="1">
      <alignment horizontal="center" vertical="center" wrapText="1"/>
    </xf>
    <xf numFmtId="0" fontId="22" fillId="0" borderId="6" xfId="34" applyFont="1" applyFill="1" applyBorder="1" applyAlignment="1">
      <alignment horizontal="center" vertical="center" wrapText="1"/>
    </xf>
    <xf numFmtId="0" fontId="22" fillId="0" borderId="7" xfId="34" applyFont="1" applyFill="1" applyBorder="1" applyAlignment="1">
      <alignment horizontal="center" vertical="center" wrapText="1"/>
    </xf>
    <xf numFmtId="0" fontId="22" fillId="0" borderId="3" xfId="34" applyFont="1" applyFill="1" applyBorder="1" applyAlignment="1">
      <alignment horizontal="center" vertical="center" wrapText="1"/>
    </xf>
    <xf numFmtId="0" fontId="22" fillId="0" borderId="4" xfId="34" applyFont="1" applyFill="1" applyBorder="1" applyAlignment="1">
      <alignment horizontal="center" vertical="center" wrapText="1"/>
    </xf>
    <xf numFmtId="0" fontId="22" fillId="0" borderId="5" xfId="34" applyFont="1" applyFill="1" applyBorder="1" applyAlignment="1">
      <alignment horizontal="center" vertical="center" wrapText="1"/>
    </xf>
    <xf numFmtId="0" fontId="21" fillId="0" borderId="0" xfId="34" applyFont="1" applyFill="1" applyAlignment="1">
      <alignment horizontal="center"/>
    </xf>
    <xf numFmtId="44" fontId="21" fillId="0" borderId="0" xfId="36" applyFont="1" applyFill="1" applyAlignment="1">
      <alignment horizontal="center"/>
    </xf>
    <xf numFmtId="0" fontId="24" fillId="0" borderId="0" xfId="34" applyFont="1" applyFill="1" applyAlignment="1">
      <alignment horizontal="center"/>
    </xf>
    <xf numFmtId="0" fontId="22" fillId="0" borderId="0" xfId="34" applyFont="1" applyFill="1" applyAlignment="1">
      <alignment horizontal="left" wrapText="1"/>
    </xf>
    <xf numFmtId="0" fontId="19" fillId="0" borderId="0" xfId="34" applyFont="1" applyFill="1" applyAlignment="1">
      <alignment horizontal="right" vertical="center"/>
    </xf>
    <xf numFmtId="0" fontId="21" fillId="0" borderId="0" xfId="30" applyFont="1" applyFill="1" applyAlignment="1">
      <alignment horizontal="center"/>
    </xf>
    <xf numFmtId="0" fontId="19" fillId="0" borderId="0" xfId="30" applyFont="1" applyFill="1" applyAlignment="1">
      <alignment horizontal="right" vertical="center"/>
    </xf>
    <xf numFmtId="44" fontId="21" fillId="0" borderId="0" xfId="31" applyFont="1" applyFill="1" applyAlignment="1">
      <alignment horizontal="center"/>
    </xf>
    <xf numFmtId="0" fontId="24" fillId="0" borderId="0" xfId="30" applyFont="1" applyFill="1" applyAlignment="1">
      <alignment horizontal="center"/>
    </xf>
    <xf numFmtId="0" fontId="19" fillId="4" borderId="1" xfId="0" applyFont="1" applyFill="1" applyBorder="1" applyAlignment="1">
      <alignment horizontal="left" vertical="center" wrapText="1"/>
    </xf>
    <xf numFmtId="0" fontId="22" fillId="0" borderId="0" xfId="30" applyFont="1" applyFill="1" applyBorder="1" applyAlignment="1">
      <alignment horizontal="left" vertical="center" wrapText="1"/>
    </xf>
    <xf numFmtId="0" fontId="29" fillId="0" borderId="0" xfId="30" applyFont="1" applyFill="1" applyBorder="1" applyAlignment="1">
      <alignment horizontal="left" vertical="center" wrapText="1"/>
    </xf>
    <xf numFmtId="0" fontId="22" fillId="0" borderId="0" xfId="30" applyFont="1" applyFill="1" applyAlignment="1">
      <alignment horizontal="left" wrapText="1"/>
    </xf>
    <xf numFmtId="0" fontId="20" fillId="0" borderId="0" xfId="30" applyFont="1" applyFill="1" applyAlignment="1">
      <alignment horizontal="left" wrapText="1"/>
    </xf>
    <xf numFmtId="0" fontId="25" fillId="0" borderId="0" xfId="30" applyFont="1" applyFill="1" applyBorder="1" applyAlignment="1">
      <alignment horizontal="left" vertical="center" wrapText="1"/>
    </xf>
    <xf numFmtId="0" fontId="22" fillId="0" borderId="0" xfId="30" applyFont="1" applyFill="1" applyAlignment="1">
      <alignment horizontal="left" vertical="center" wrapText="1"/>
    </xf>
    <xf numFmtId="0" fontId="20" fillId="0" borderId="1" xfId="0" applyFont="1" applyBorder="1" applyAlignment="1">
      <alignment horizontal="center" vertical="center" wrapText="1"/>
    </xf>
    <xf numFmtId="0" fontId="19" fillId="0" borderId="1" xfId="0" applyFont="1" applyFill="1" applyBorder="1" applyAlignment="1">
      <alignment horizontal="left" vertical="center" wrapText="1"/>
    </xf>
    <xf numFmtId="0" fontId="26" fillId="0" borderId="0" xfId="30" applyFont="1" applyFill="1" applyBorder="1" applyAlignment="1">
      <alignment horizontal="left" vertical="center" wrapText="1"/>
    </xf>
    <xf numFmtId="0" fontId="25" fillId="0" borderId="1" xfId="30" applyFont="1" applyFill="1" applyBorder="1" applyAlignment="1">
      <alignment horizontal="center" vertical="center" wrapText="1"/>
    </xf>
    <xf numFmtId="0" fontId="22" fillId="0" borderId="2" xfId="30" applyFont="1" applyFill="1" applyBorder="1" applyAlignment="1">
      <alignment horizontal="center" vertical="center" wrapText="1"/>
    </xf>
    <xf numFmtId="0" fontId="22" fillId="0" borderId="6" xfId="30" applyFont="1" applyFill="1" applyBorder="1" applyAlignment="1">
      <alignment horizontal="center" vertical="center" wrapText="1"/>
    </xf>
    <xf numFmtId="0" fontId="22" fillId="0" borderId="7" xfId="30" applyFont="1" applyFill="1" applyBorder="1" applyAlignment="1">
      <alignment horizontal="center" vertical="center" wrapText="1"/>
    </xf>
    <xf numFmtId="0" fontId="22" fillId="0" borderId="3" xfId="30" applyFont="1" applyFill="1" applyBorder="1" applyAlignment="1">
      <alignment horizontal="center" vertical="center" wrapText="1"/>
    </xf>
    <xf numFmtId="0" fontId="22" fillId="0" borderId="4" xfId="30" applyFont="1" applyFill="1" applyBorder="1" applyAlignment="1">
      <alignment horizontal="center" vertical="center" wrapText="1"/>
    </xf>
    <xf numFmtId="0" fontId="22" fillId="0" borderId="5" xfId="30" applyFont="1" applyFill="1" applyBorder="1" applyAlignment="1">
      <alignment horizontal="center" vertical="center" wrapText="1"/>
    </xf>
    <xf numFmtId="0" fontId="19" fillId="0" borderId="1" xfId="30" applyFont="1" applyFill="1" applyBorder="1" applyAlignment="1">
      <alignment horizontal="center" vertical="center" wrapText="1"/>
    </xf>
    <xf numFmtId="0" fontId="22" fillId="0" borderId="1" xfId="30" applyFont="1" applyFill="1" applyBorder="1" applyAlignment="1">
      <alignment horizontal="center" vertical="center" wrapText="1"/>
    </xf>
    <xf numFmtId="0" fontId="22" fillId="0" borderId="4" xfId="30" applyFont="1" applyFill="1" applyBorder="1" applyAlignment="1">
      <alignment horizontal="left" vertical="center" wrapText="1"/>
    </xf>
    <xf numFmtId="0" fontId="19" fillId="0" borderId="2" xfId="30" applyFont="1" applyFill="1" applyBorder="1" applyAlignment="1">
      <alignment horizontal="center" vertical="center" wrapText="1"/>
    </xf>
    <xf numFmtId="0" fontId="19" fillId="0" borderId="6" xfId="30" applyFont="1" applyFill="1" applyBorder="1" applyAlignment="1">
      <alignment horizontal="center" vertical="center" wrapText="1"/>
    </xf>
    <xf numFmtId="0" fontId="19" fillId="0" borderId="4" xfId="32" applyFont="1" applyFill="1" applyBorder="1" applyAlignment="1">
      <alignment horizontal="left" vertical="center" wrapText="1"/>
    </xf>
    <xf numFmtId="0" fontId="20" fillId="0" borderId="0" xfId="3" applyFont="1" applyFill="1" applyAlignment="1">
      <alignment horizontal="left" vertical="center" wrapText="1"/>
    </xf>
    <xf numFmtId="0" fontId="22" fillId="0" borderId="11" xfId="32" applyFont="1" applyFill="1" applyBorder="1" applyAlignment="1">
      <alignment horizontal="left" vertical="center" wrapText="1"/>
    </xf>
    <xf numFmtId="0" fontId="19" fillId="0" borderId="1" xfId="32" applyFont="1" applyFill="1" applyBorder="1" applyAlignment="1">
      <alignment horizontal="center" vertical="center" wrapText="1"/>
    </xf>
    <xf numFmtId="0" fontId="47" fillId="0" borderId="1" xfId="3" applyFont="1" applyFill="1" applyBorder="1" applyAlignment="1">
      <alignment horizontal="center" vertical="center" wrapText="1"/>
    </xf>
    <xf numFmtId="0" fontId="29" fillId="0" borderId="0" xfId="32" applyFont="1" applyFill="1" applyBorder="1" applyAlignment="1">
      <alignment horizontal="left" vertical="center" wrapText="1"/>
    </xf>
    <xf numFmtId="0" fontId="19" fillId="0" borderId="0" xfId="32" applyFont="1" applyFill="1" applyBorder="1" applyAlignment="1">
      <alignment horizontal="left" vertical="center" wrapText="1"/>
    </xf>
    <xf numFmtId="0" fontId="19" fillId="0" borderId="2" xfId="32" applyFont="1" applyFill="1" applyBorder="1" applyAlignment="1">
      <alignment horizontal="center" vertical="center" wrapText="1"/>
    </xf>
    <xf numFmtId="0" fontId="19" fillId="0" borderId="6" xfId="32" applyFont="1" applyFill="1" applyBorder="1" applyAlignment="1">
      <alignment horizontal="center" vertical="center" wrapText="1"/>
    </xf>
    <xf numFmtId="0" fontId="19" fillId="0" borderId="7" xfId="32" applyFont="1" applyFill="1" applyBorder="1" applyAlignment="1">
      <alignment horizontal="center" vertical="center" wrapText="1"/>
    </xf>
    <xf numFmtId="165" fontId="20" fillId="0" borderId="0" xfId="9" applyFont="1" applyAlignment="1">
      <alignment horizontal="left" wrapText="1"/>
    </xf>
    <xf numFmtId="0" fontId="22" fillId="0" borderId="2" xfId="3" applyFont="1" applyFill="1" applyBorder="1" applyAlignment="1">
      <alignment horizontal="center" vertical="center" wrapText="1"/>
    </xf>
    <xf numFmtId="0" fontId="22" fillId="0" borderId="6" xfId="3" applyFont="1" applyFill="1" applyBorder="1" applyAlignment="1">
      <alignment horizontal="center" vertical="center" wrapText="1"/>
    </xf>
    <xf numFmtId="0" fontId="22" fillId="0" borderId="2" xfId="0" applyFont="1" applyFill="1" applyBorder="1" applyAlignment="1">
      <alignment horizontal="left" vertical="center" wrapText="1"/>
    </xf>
    <xf numFmtId="0" fontId="22" fillId="0" borderId="6" xfId="0" applyFont="1" applyFill="1" applyBorder="1" applyAlignment="1">
      <alignment horizontal="left" vertical="center" wrapText="1"/>
    </xf>
    <xf numFmtId="0" fontId="22" fillId="0" borderId="1" xfId="50" applyFont="1" applyFill="1" applyBorder="1" applyAlignment="1">
      <alignment horizontal="center" vertical="center" wrapText="1"/>
    </xf>
    <xf numFmtId="0" fontId="22" fillId="0" borderId="1" xfId="54" applyFont="1" applyFill="1" applyBorder="1" applyAlignment="1">
      <alignment horizontal="center" vertical="center" wrapText="1"/>
    </xf>
    <xf numFmtId="0" fontId="22" fillId="0" borderId="4" xfId="50" applyFont="1" applyFill="1" applyBorder="1" applyAlignment="1">
      <alignment horizontal="left" vertical="center" wrapText="1"/>
    </xf>
    <xf numFmtId="0" fontId="25" fillId="0" borderId="0" xfId="50" applyFont="1" applyFill="1" applyBorder="1" applyAlignment="1">
      <alignment horizontal="left" vertical="top" wrapText="1"/>
    </xf>
    <xf numFmtId="0" fontId="19" fillId="0" borderId="2" xfId="50" applyFont="1" applyFill="1" applyBorder="1" applyAlignment="1">
      <alignment horizontal="center" vertical="center" wrapText="1"/>
    </xf>
    <xf numFmtId="0" fontId="19" fillId="0" borderId="6" xfId="50" applyFont="1" applyFill="1" applyBorder="1" applyAlignment="1">
      <alignment horizontal="center" vertical="center" wrapText="1"/>
    </xf>
    <xf numFmtId="0" fontId="30" fillId="0" borderId="0" xfId="50" applyFont="1" applyFill="1" applyBorder="1" applyAlignment="1">
      <alignment horizontal="left" vertical="center" wrapText="1"/>
    </xf>
    <xf numFmtId="0" fontId="25" fillId="0" borderId="1" xfId="50" applyFont="1" applyFill="1" applyBorder="1" applyAlignment="1">
      <alignment horizontal="center" vertical="center" wrapText="1"/>
    </xf>
    <xf numFmtId="0" fontId="22" fillId="0" borderId="2" xfId="50" applyFont="1" applyFill="1" applyBorder="1" applyAlignment="1">
      <alignment horizontal="center" vertical="center" wrapText="1"/>
    </xf>
    <xf numFmtId="0" fontId="22" fillId="0" borderId="6" xfId="50" applyFont="1" applyFill="1" applyBorder="1" applyAlignment="1">
      <alignment horizontal="center" vertical="center" wrapText="1"/>
    </xf>
    <xf numFmtId="0" fontId="22" fillId="0" borderId="7" xfId="50" applyFont="1" applyFill="1" applyBorder="1" applyAlignment="1">
      <alignment horizontal="center" vertical="center" wrapText="1"/>
    </xf>
    <xf numFmtId="0" fontId="22" fillId="0" borderId="3" xfId="54" applyFont="1" applyFill="1" applyBorder="1" applyAlignment="1">
      <alignment horizontal="center" vertical="center" wrapText="1"/>
    </xf>
    <xf numFmtId="0" fontId="22" fillId="0" borderId="4" xfId="54" applyFont="1" applyFill="1" applyBorder="1" applyAlignment="1">
      <alignment horizontal="center" vertical="center" wrapText="1"/>
    </xf>
    <xf numFmtId="0" fontId="22" fillId="0" borderId="5" xfId="54" applyFont="1" applyFill="1" applyBorder="1" applyAlignment="1">
      <alignment horizontal="center" vertical="center" wrapText="1"/>
    </xf>
    <xf numFmtId="0" fontId="22" fillId="0" borderId="0" xfId="50" applyFont="1" applyFill="1" applyBorder="1" applyAlignment="1">
      <alignment horizontal="left" vertical="center" wrapText="1"/>
    </xf>
    <xf numFmtId="0" fontId="26" fillId="0" borderId="0" xfId="50" applyFont="1" applyFill="1" applyBorder="1" applyAlignment="1">
      <alignment horizontal="left" vertical="center" wrapText="1"/>
    </xf>
    <xf numFmtId="0" fontId="20" fillId="0" borderId="0" xfId="50" applyFont="1" applyFill="1" applyAlignment="1">
      <alignment horizontal="left" wrapText="1"/>
    </xf>
    <xf numFmtId="0" fontId="19" fillId="0" borderId="1" xfId="50" applyFont="1" applyFill="1" applyBorder="1" applyAlignment="1">
      <alignment horizontal="center" vertical="center" wrapText="1"/>
    </xf>
    <xf numFmtId="0" fontId="20" fillId="0" borderId="8" xfId="0" applyFont="1" applyFill="1" applyBorder="1" applyAlignment="1">
      <alignment horizontal="left" vertical="center" wrapText="1"/>
    </xf>
    <xf numFmtId="0" fontId="20" fillId="0" borderId="9" xfId="0" applyFont="1" applyFill="1" applyBorder="1" applyAlignment="1">
      <alignment horizontal="left" vertical="center" wrapText="1"/>
    </xf>
    <xf numFmtId="0" fontId="20" fillId="0" borderId="10" xfId="0" applyFont="1" applyFill="1" applyBorder="1" applyAlignment="1">
      <alignment horizontal="left" vertical="center" wrapText="1"/>
    </xf>
    <xf numFmtId="0" fontId="25" fillId="0" borderId="0" xfId="50" applyFont="1" applyFill="1" applyBorder="1" applyAlignment="1">
      <alignment horizontal="left" vertical="center" wrapText="1"/>
    </xf>
    <xf numFmtId="0" fontId="27" fillId="0" borderId="0" xfId="0" applyFont="1" applyFill="1" applyAlignment="1">
      <alignment horizontal="left" vertical="center" wrapText="1"/>
    </xf>
    <xf numFmtId="0" fontId="20" fillId="0" borderId="0" xfId="50" applyFont="1" applyFill="1" applyAlignment="1">
      <alignment horizontal="center"/>
    </xf>
    <xf numFmtId="0" fontId="21" fillId="0" borderId="0" xfId="50" applyFont="1" applyFill="1" applyAlignment="1">
      <alignment horizontal="center"/>
    </xf>
    <xf numFmtId="44" fontId="21" fillId="0" borderId="0" xfId="52" applyFont="1" applyFill="1" applyAlignment="1">
      <alignment horizontal="center"/>
    </xf>
    <xf numFmtId="0" fontId="24" fillId="0" borderId="0" xfId="50" applyFont="1" applyFill="1" applyAlignment="1">
      <alignment horizontal="center"/>
    </xf>
    <xf numFmtId="0" fontId="22" fillId="0" borderId="0" xfId="50" applyFont="1" applyFill="1" applyAlignment="1">
      <alignment horizontal="left" wrapText="1"/>
    </xf>
    <xf numFmtId="0" fontId="19" fillId="0" borderId="0" xfId="50" applyFont="1" applyFill="1" applyAlignment="1">
      <alignment horizontal="right" vertical="center"/>
    </xf>
    <xf numFmtId="0" fontId="25" fillId="0" borderId="0" xfId="23" applyFont="1" applyFill="1" applyBorder="1" applyAlignment="1">
      <alignment horizontal="left" vertical="center" wrapText="1"/>
    </xf>
    <xf numFmtId="0" fontId="21" fillId="0" borderId="0" xfId="23" applyFont="1" applyFill="1" applyAlignment="1">
      <alignment horizontal="center"/>
    </xf>
    <xf numFmtId="44" fontId="21" fillId="0" borderId="0" xfId="24" applyFont="1" applyFill="1" applyAlignment="1">
      <alignment horizontal="center"/>
    </xf>
    <xf numFmtId="0" fontId="24" fillId="0" borderId="0" xfId="23" applyFont="1" applyFill="1" applyAlignment="1">
      <alignment horizontal="center"/>
    </xf>
    <xf numFmtId="0" fontId="22" fillId="0" borderId="0" xfId="23" applyFont="1" applyFill="1" applyBorder="1" applyAlignment="1">
      <alignment horizontal="left" vertical="center" wrapText="1"/>
    </xf>
    <xf numFmtId="0" fontId="22" fillId="0" borderId="0" xfId="23" applyFont="1" applyFill="1" applyAlignment="1">
      <alignment horizontal="left" wrapText="1"/>
    </xf>
    <xf numFmtId="0" fontId="25" fillId="0" borderId="0" xfId="0" applyFont="1" applyFill="1" applyBorder="1" applyAlignment="1">
      <alignment horizontal="left" vertical="center" wrapText="1"/>
    </xf>
    <xf numFmtId="0" fontId="22" fillId="0" borderId="2" xfId="23" applyFont="1" applyFill="1" applyBorder="1" applyAlignment="1">
      <alignment horizontal="center" vertical="center" wrapText="1"/>
    </xf>
    <xf numFmtId="0" fontId="22" fillId="0" borderId="6" xfId="23" applyFont="1" applyFill="1" applyBorder="1" applyAlignment="1">
      <alignment horizontal="center" vertical="center" wrapText="1"/>
    </xf>
    <xf numFmtId="0" fontId="22" fillId="0" borderId="7" xfId="23" applyFont="1" applyFill="1" applyBorder="1" applyAlignment="1">
      <alignment horizontal="center" vertical="center" wrapText="1"/>
    </xf>
    <xf numFmtId="0" fontId="22" fillId="0" borderId="1" xfId="0" applyFont="1" applyFill="1" applyBorder="1" applyAlignment="1">
      <alignment horizontal="left" vertical="center" wrapText="1"/>
    </xf>
    <xf numFmtId="0" fontId="26" fillId="0" borderId="0" xfId="23" applyFont="1" applyFill="1" applyBorder="1" applyAlignment="1">
      <alignment horizontal="left" vertical="center" wrapText="1"/>
    </xf>
    <xf numFmtId="0" fontId="30" fillId="0" borderId="0" xfId="23" applyFont="1" applyFill="1" applyBorder="1" applyAlignment="1">
      <alignment horizontal="left" vertical="center" wrapText="1"/>
    </xf>
    <xf numFmtId="0" fontId="25" fillId="0" borderId="1" xfId="23" applyFont="1" applyFill="1" applyBorder="1" applyAlignment="1">
      <alignment horizontal="center" vertical="center" wrapText="1"/>
    </xf>
    <xf numFmtId="0" fontId="22" fillId="0" borderId="4" xfId="23" applyFont="1" applyFill="1" applyBorder="1" applyAlignment="1">
      <alignment horizontal="left" vertical="center" wrapText="1"/>
    </xf>
    <xf numFmtId="0" fontId="20" fillId="0" borderId="0" xfId="23" applyFont="1" applyFill="1" applyAlignment="1">
      <alignment horizontal="left" wrapText="1"/>
    </xf>
    <xf numFmtId="0" fontId="25" fillId="0" borderId="0" xfId="23" applyFont="1" applyFill="1" applyBorder="1" applyAlignment="1">
      <alignment horizontal="left" vertical="top" wrapText="1"/>
    </xf>
    <xf numFmtId="0" fontId="19" fillId="0" borderId="1" xfId="23" applyFont="1" applyFill="1" applyBorder="1" applyAlignment="1">
      <alignment horizontal="center" vertical="center" wrapText="1"/>
    </xf>
    <xf numFmtId="0" fontId="22" fillId="0" borderId="1" xfId="23" applyFont="1" applyFill="1" applyBorder="1" applyAlignment="1">
      <alignment horizontal="center" vertical="center" wrapText="1"/>
    </xf>
    <xf numFmtId="0" fontId="19" fillId="0" borderId="2" xfId="23" applyFont="1" applyFill="1" applyBorder="1" applyAlignment="1">
      <alignment horizontal="center" vertical="center" wrapText="1"/>
    </xf>
    <xf numFmtId="0" fontId="19" fillId="0" borderId="6" xfId="23" applyFont="1" applyFill="1" applyBorder="1" applyAlignment="1">
      <alignment horizontal="center" vertical="center" wrapText="1"/>
    </xf>
    <xf numFmtId="0" fontId="22" fillId="0" borderId="1" xfId="1" applyFont="1" applyFill="1" applyBorder="1" applyAlignment="1">
      <alignment horizontal="center" vertical="center" wrapText="1"/>
    </xf>
    <xf numFmtId="0" fontId="22" fillId="0" borderId="4" xfId="1" applyFont="1" applyFill="1" applyBorder="1" applyAlignment="1">
      <alignment horizontal="left" vertical="center" wrapText="1"/>
    </xf>
    <xf numFmtId="0" fontId="25" fillId="0" borderId="4" xfId="1" applyFont="1" applyFill="1" applyBorder="1" applyAlignment="1">
      <alignment horizontal="left" vertical="center" wrapText="1"/>
    </xf>
    <xf numFmtId="0" fontId="19" fillId="0" borderId="2" xfId="1" applyFont="1" applyFill="1" applyBorder="1" applyAlignment="1">
      <alignment horizontal="center" vertical="center" wrapText="1"/>
    </xf>
    <xf numFmtId="0" fontId="19" fillId="0" borderId="6" xfId="1" applyFont="1" applyFill="1" applyBorder="1" applyAlignment="1">
      <alignment horizontal="center" vertical="center" wrapText="1"/>
    </xf>
    <xf numFmtId="0" fontId="25" fillId="0" borderId="1" xfId="1" applyFont="1" applyFill="1" applyBorder="1" applyAlignment="1">
      <alignment horizontal="center" vertical="center" wrapText="1"/>
    </xf>
    <xf numFmtId="0" fontId="22" fillId="0" borderId="2" xfId="1" applyFont="1" applyFill="1" applyBorder="1" applyAlignment="1">
      <alignment horizontal="center" vertical="center" wrapText="1"/>
    </xf>
    <xf numFmtId="0" fontId="22" fillId="0" borderId="6" xfId="1" applyFont="1" applyFill="1" applyBorder="1" applyAlignment="1">
      <alignment horizontal="center" vertical="center" wrapText="1"/>
    </xf>
    <xf numFmtId="0" fontId="22" fillId="0" borderId="7" xfId="1" applyFont="1" applyFill="1" applyBorder="1" applyAlignment="1">
      <alignment horizontal="center" vertical="center" wrapText="1"/>
    </xf>
    <xf numFmtId="0" fontId="22" fillId="0" borderId="0" xfId="1" applyFont="1" applyFill="1" applyBorder="1" applyAlignment="1">
      <alignment horizontal="left" vertical="center" wrapText="1"/>
    </xf>
    <xf numFmtId="0" fontId="25" fillId="0" borderId="0" xfId="1" applyFont="1" applyFill="1" applyBorder="1" applyAlignment="1">
      <alignment horizontal="left" vertical="center" wrapText="1"/>
    </xf>
    <xf numFmtId="0" fontId="22" fillId="0" borderId="0" xfId="1" applyFont="1" applyFill="1" applyAlignment="1">
      <alignment horizontal="left" wrapText="1"/>
    </xf>
    <xf numFmtId="0" fontId="21" fillId="0" borderId="0" xfId="1" applyFont="1" applyFill="1" applyAlignment="1">
      <alignment horizontal="center"/>
    </xf>
    <xf numFmtId="0" fontId="24" fillId="0" borderId="0" xfId="1" applyFont="1" applyFill="1" applyAlignment="1">
      <alignment horizontal="center"/>
    </xf>
    <xf numFmtId="44" fontId="21" fillId="0" borderId="0" xfId="2" applyFont="1" applyFill="1" applyAlignment="1">
      <alignment horizontal="center"/>
    </xf>
    <xf numFmtId="0" fontId="22" fillId="0" borderId="0" xfId="1" applyFont="1" applyFill="1" applyAlignment="1">
      <alignment horizontal="left" vertical="center" wrapText="1"/>
    </xf>
    <xf numFmtId="0" fontId="19" fillId="0" borderId="2" xfId="56" applyFont="1" applyFill="1" applyBorder="1" applyAlignment="1">
      <alignment horizontal="center" vertical="center" wrapText="1"/>
    </xf>
    <xf numFmtId="0" fontId="19" fillId="0" borderId="6" xfId="56" applyFont="1" applyFill="1" applyBorder="1" applyAlignment="1">
      <alignment horizontal="center" vertical="center" wrapText="1"/>
    </xf>
    <xf numFmtId="0" fontId="22" fillId="0" borderId="1" xfId="56" applyFont="1" applyFill="1" applyBorder="1" applyAlignment="1">
      <alignment horizontal="center" vertical="center" wrapText="1"/>
    </xf>
    <xf numFmtId="0" fontId="25" fillId="0" borderId="0" xfId="56" applyFont="1" applyFill="1" applyBorder="1" applyAlignment="1">
      <alignment horizontal="left" vertical="center" wrapText="1"/>
    </xf>
    <xf numFmtId="0" fontId="22" fillId="0" borderId="0" xfId="56" applyFont="1" applyFill="1" applyBorder="1" applyAlignment="1">
      <alignment horizontal="left" vertical="center" wrapText="1"/>
    </xf>
    <xf numFmtId="0" fontId="20" fillId="0" borderId="0" xfId="56" applyFont="1" applyFill="1" applyAlignment="1">
      <alignment horizontal="left" wrapText="1"/>
    </xf>
    <xf numFmtId="0" fontId="25" fillId="0" borderId="0" xfId="56" applyFont="1" applyFill="1" applyBorder="1" applyAlignment="1">
      <alignment horizontal="left" vertical="top" wrapText="1"/>
    </xf>
    <xf numFmtId="0" fontId="19" fillId="0" borderId="1" xfId="56" applyFont="1" applyFill="1" applyBorder="1" applyAlignment="1">
      <alignment horizontal="center" vertical="center" wrapText="1"/>
    </xf>
    <xf numFmtId="0" fontId="22" fillId="0" borderId="4" xfId="56" applyFont="1" applyFill="1" applyBorder="1" applyAlignment="1">
      <alignment horizontal="left" vertical="center" wrapText="1"/>
    </xf>
    <xf numFmtId="0" fontId="20" fillId="0" borderId="0" xfId="59" applyFont="1" applyFill="1" applyAlignment="1">
      <alignment horizontal="left" wrapText="1"/>
    </xf>
    <xf numFmtId="0" fontId="25" fillId="0" borderId="4" xfId="56" applyFont="1" applyFill="1" applyBorder="1" applyAlignment="1">
      <alignment horizontal="left" vertical="center" wrapText="1"/>
    </xf>
    <xf numFmtId="0" fontId="26" fillId="0" borderId="0" xfId="56" applyFont="1" applyFill="1" applyBorder="1" applyAlignment="1">
      <alignment horizontal="left" vertical="center" wrapText="1"/>
    </xf>
    <xf numFmtId="0" fontId="25" fillId="0" borderId="1" xfId="56" applyFont="1" applyFill="1" applyBorder="1" applyAlignment="1">
      <alignment horizontal="center" vertical="center" wrapText="1"/>
    </xf>
    <xf numFmtId="0" fontId="22" fillId="0" borderId="2" xfId="56" applyFont="1" applyFill="1" applyBorder="1" applyAlignment="1">
      <alignment horizontal="center" vertical="center" wrapText="1"/>
    </xf>
    <xf numFmtId="0" fontId="22" fillId="0" borderId="6" xfId="56" applyFont="1" applyFill="1" applyBorder="1" applyAlignment="1">
      <alignment horizontal="center" vertical="center" wrapText="1"/>
    </xf>
    <xf numFmtId="0" fontId="22" fillId="0" borderId="7" xfId="56" applyFont="1" applyFill="1" applyBorder="1" applyAlignment="1">
      <alignment horizontal="center" vertical="center" wrapText="1"/>
    </xf>
    <xf numFmtId="0" fontId="25" fillId="0" borderId="0" xfId="56" applyFont="1" applyFill="1" applyAlignment="1">
      <alignment horizontal="left" vertical="center" wrapText="1"/>
    </xf>
    <xf numFmtId="0" fontId="22" fillId="0" borderId="0" xfId="56" applyFont="1" applyFill="1" applyAlignment="1">
      <alignment horizontal="left" vertical="center" wrapText="1"/>
    </xf>
    <xf numFmtId="0" fontId="21" fillId="0" borderId="0" xfId="56" applyFont="1" applyFill="1" applyAlignment="1">
      <alignment horizontal="center"/>
    </xf>
    <xf numFmtId="44" fontId="21" fillId="0" borderId="0" xfId="58" applyFont="1" applyFill="1" applyAlignment="1">
      <alignment horizontal="center"/>
    </xf>
    <xf numFmtId="0" fontId="24" fillId="0" borderId="0" xfId="56" applyFont="1" applyFill="1" applyAlignment="1">
      <alignment horizontal="center"/>
    </xf>
    <xf numFmtId="0" fontId="22" fillId="0" borderId="0" xfId="56" applyFont="1" applyFill="1" applyAlignment="1">
      <alignment horizontal="left" wrapText="1"/>
    </xf>
    <xf numFmtId="0" fontId="19" fillId="0" borderId="0" xfId="54" applyFont="1" applyFill="1" applyAlignment="1">
      <alignment horizontal="right" vertical="center"/>
    </xf>
    <xf numFmtId="0" fontId="25" fillId="0" borderId="0" xfId="5" applyFont="1" applyFill="1" applyBorder="1" applyAlignment="1">
      <alignment horizontal="center" vertical="center"/>
    </xf>
    <xf numFmtId="0" fontId="25" fillId="0" borderId="0" xfId="5" applyFont="1" applyFill="1" applyBorder="1" applyAlignment="1">
      <alignment horizontal="center" vertical="top" wrapText="1"/>
    </xf>
    <xf numFmtId="0" fontId="25" fillId="0" borderId="0" xfId="5" applyFont="1" applyFill="1" applyBorder="1" applyAlignment="1">
      <alignment horizontal="center" wrapText="1"/>
    </xf>
    <xf numFmtId="0" fontId="36" fillId="0" borderId="0" xfId="5" applyFont="1" applyFill="1" applyBorder="1" applyAlignment="1">
      <alignment horizontal="center"/>
    </xf>
    <xf numFmtId="0" fontId="22" fillId="0" borderId="8" xfId="3" applyFont="1" applyFill="1" applyBorder="1" applyAlignment="1">
      <alignment horizontal="left" vertical="center" wrapText="1"/>
    </xf>
    <xf numFmtId="0" fontId="22" fillId="0" borderId="10" xfId="3" applyFont="1" applyFill="1" applyBorder="1" applyAlignment="1">
      <alignment horizontal="left" vertical="center" wrapText="1"/>
    </xf>
    <xf numFmtId="0" fontId="22" fillId="0" borderId="1" xfId="3" applyFont="1" applyFill="1" applyBorder="1" applyAlignment="1">
      <alignment horizontal="left" vertical="center" wrapText="1"/>
    </xf>
    <xf numFmtId="0" fontId="22" fillId="0" borderId="0" xfId="3" applyFont="1" applyFill="1" applyBorder="1" applyAlignment="1">
      <alignment horizontal="left" vertical="top" wrapText="1"/>
    </xf>
    <xf numFmtId="0" fontId="25" fillId="0" borderId="11" xfId="50" applyFont="1" applyFill="1" applyBorder="1" applyAlignment="1">
      <alignment horizontal="left" vertical="center" wrapText="1"/>
    </xf>
    <xf numFmtId="0" fontId="19" fillId="2" borderId="0" xfId="41" applyFont="1" applyFill="1" applyAlignment="1">
      <alignment horizontal="center" vertical="center" wrapText="1"/>
    </xf>
    <xf numFmtId="0" fontId="5" fillId="0" borderId="0" xfId="41" applyAlignment="1">
      <alignment horizontal="center" wrapText="1"/>
    </xf>
    <xf numFmtId="0" fontId="25" fillId="0" borderId="0" xfId="41" applyFont="1" applyFill="1" applyBorder="1" applyAlignment="1">
      <alignment horizontal="left" vertical="center" wrapText="1"/>
    </xf>
    <xf numFmtId="0" fontId="20" fillId="0" borderId="0" xfId="42" applyFont="1" applyFill="1" applyAlignment="1">
      <alignment horizontal="center"/>
    </xf>
    <xf numFmtId="0" fontId="25" fillId="0" borderId="0" xfId="41" applyFont="1" applyFill="1" applyBorder="1" applyAlignment="1">
      <alignment horizontal="center"/>
    </xf>
    <xf numFmtId="0" fontId="24" fillId="2" borderId="0" xfId="41" applyFont="1" applyFill="1" applyAlignment="1">
      <alignment horizontal="center"/>
    </xf>
    <xf numFmtId="0" fontId="22" fillId="2" borderId="0" xfId="41" applyFont="1" applyFill="1" applyBorder="1" applyAlignment="1">
      <alignment horizontal="left" vertical="center" wrapText="1"/>
    </xf>
    <xf numFmtId="0" fontId="22" fillId="0" borderId="0" xfId="41" applyFont="1" applyAlignment="1">
      <alignment horizontal="left" wrapText="1"/>
    </xf>
    <xf numFmtId="165" fontId="20" fillId="0" borderId="0" xfId="44" applyFont="1" applyAlignment="1">
      <alignment horizontal="left" wrapText="1"/>
    </xf>
    <xf numFmtId="0" fontId="45" fillId="0" borderId="0" xfId="41" applyFont="1" applyAlignment="1">
      <alignment horizontal="justify" vertical="center" wrapText="1"/>
    </xf>
    <xf numFmtId="0" fontId="46" fillId="0" borderId="0" xfId="41" applyFont="1" applyAlignment="1">
      <alignment vertical="center" wrapText="1"/>
    </xf>
    <xf numFmtId="0" fontId="20" fillId="0" borderId="1" xfId="41" applyFont="1" applyBorder="1" applyAlignment="1">
      <alignment horizontal="center" vertical="center" wrapText="1"/>
    </xf>
    <xf numFmtId="0" fontId="22" fillId="2" borderId="2" xfId="41" applyFont="1" applyFill="1" applyBorder="1" applyAlignment="1">
      <alignment horizontal="center" vertical="center" wrapText="1"/>
    </xf>
    <xf numFmtId="0" fontId="22" fillId="2" borderId="6" xfId="41" applyFont="1" applyFill="1" applyBorder="1" applyAlignment="1">
      <alignment horizontal="center" vertical="center" wrapText="1"/>
    </xf>
    <xf numFmtId="0" fontId="22" fillId="2" borderId="1" xfId="41" applyFont="1" applyFill="1" applyBorder="1" applyAlignment="1">
      <alignment horizontal="center" vertical="center" wrapText="1"/>
    </xf>
  </cellXfs>
  <cellStyles count="61">
    <cellStyle name="Гиперссылка" xfId="11" builtinId="8"/>
    <cellStyle name="Денежный 2" xfId="2"/>
    <cellStyle name="Денежный 2 2" xfId="6"/>
    <cellStyle name="Денежный 2 2 2" xfId="15"/>
    <cellStyle name="Денежный 2 2 2 2" xfId="19"/>
    <cellStyle name="Денежный 2 2 2 3" xfId="29"/>
    <cellStyle name="Денежный 2 2 2 3 2" xfId="36"/>
    <cellStyle name="Денежный 2 2 2 4" xfId="48"/>
    <cellStyle name="Денежный 2 3" xfId="10"/>
    <cellStyle name="Денежный 2 4" xfId="13"/>
    <cellStyle name="Денежный 2 4 2" xfId="26"/>
    <cellStyle name="Денежный 2 4 2 2" xfId="52"/>
    <cellStyle name="Денежный 2 5" xfId="24"/>
    <cellStyle name="Денежный 2 6" xfId="31"/>
    <cellStyle name="Денежный 2 7" xfId="39"/>
    <cellStyle name="Денежный 2 7 2" xfId="58"/>
    <cellStyle name="Денежный 3" xfId="21"/>
    <cellStyle name="Денежный 3 2" xfId="43"/>
    <cellStyle name="КАНДАГАЧ тел3-33-96" xfId="7"/>
    <cellStyle name="Обычный" xfId="0" builtinId="0"/>
    <cellStyle name="Обычный 2" xfId="5"/>
    <cellStyle name="Обычный 2 2" xfId="3"/>
    <cellStyle name="Обычный 2 3" xfId="17"/>
    <cellStyle name="Обычный 2 4" xfId="28"/>
    <cellStyle name="Обычный 2_010 по напавлениям" xfId="8"/>
    <cellStyle name="Обычный 3" xfId="1"/>
    <cellStyle name="Обычный 3 2" xfId="12"/>
    <cellStyle name="Обычный 3 2 2" xfId="25"/>
    <cellStyle name="Обычный 3 2 2 2" xfId="35"/>
    <cellStyle name="Обычный 3 2 2 3" xfId="50"/>
    <cellStyle name="Обычный 3 2 3" xfId="40"/>
    <cellStyle name="Обычный 3 2 3 2" xfId="59"/>
    <cellStyle name="Обычный 3 3" xfId="16"/>
    <cellStyle name="Обычный 3 3 2" xfId="18"/>
    <cellStyle name="Обычный 3 3 2 2" xfId="33"/>
    <cellStyle name="Обычный 3 3 3" xfId="27"/>
    <cellStyle name="Обычный 3 3 3 2" xfId="34"/>
    <cellStyle name="Обычный 3 3 3 3" xfId="55"/>
    <cellStyle name="Обычный 3 3 4" xfId="32"/>
    <cellStyle name="Обычный 3 4" xfId="23"/>
    <cellStyle name="Обычный 3 5" xfId="30"/>
    <cellStyle name="Обычный 3 5 2" xfId="45"/>
    <cellStyle name="Обычный 3 5 3" xfId="54"/>
    <cellStyle name="Обычный 3 6" xfId="38"/>
    <cellStyle name="Обычный 3 6 2" xfId="56"/>
    <cellStyle name="Обычный 3 7" xfId="42"/>
    <cellStyle name="Обычный 3 8" xfId="47"/>
    <cellStyle name="Обычный 4" xfId="14"/>
    <cellStyle name="Обычный 4 2" xfId="37"/>
    <cellStyle name="Обычный 4 2 2" xfId="57"/>
    <cellStyle name="Обычный 4 3" xfId="46"/>
    <cellStyle name="Обычный 4 4" xfId="51"/>
    <cellStyle name="Обычный 5" xfId="4"/>
    <cellStyle name="Обычный 6" xfId="20"/>
    <cellStyle name="Обычный 6 2" xfId="41"/>
    <cellStyle name="Обычный 6 2 2" xfId="49"/>
    <cellStyle name="Обычный 6 2 3" xfId="53"/>
    <cellStyle name="Обычный 7" xfId="60"/>
    <cellStyle name="Финансовый 2" xfId="9"/>
    <cellStyle name="Финансовый 3" xfId="22"/>
    <cellStyle name="Финансовый 3 2" xfId="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jl:31665116.100"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jl:31665116.100"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jl:31665116.100"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1"/>
  <sheetViews>
    <sheetView topLeftCell="A8" zoomScale="60" zoomScaleNormal="60" workbookViewId="0">
      <selection activeCell="A24" sqref="A24:G26"/>
    </sheetView>
  </sheetViews>
  <sheetFormatPr defaultColWidth="9.109375" defaultRowHeight="15.6" x14ac:dyDescent="0.3"/>
  <cols>
    <col min="1" max="1" width="49.5546875" style="638" customWidth="1"/>
    <col min="2" max="2" width="13.33203125" style="638" customWidth="1"/>
    <col min="3" max="6" width="14.6640625" style="638" customWidth="1"/>
    <col min="7" max="7" width="12.6640625" style="638" customWidth="1"/>
    <col min="8" max="16384" width="9.109375" style="638"/>
  </cols>
  <sheetData>
    <row r="1" spans="3:7" x14ac:dyDescent="0.3">
      <c r="C1" s="661" t="s">
        <v>71</v>
      </c>
      <c r="D1" s="661"/>
      <c r="E1" s="661"/>
      <c r="F1" s="661"/>
      <c r="G1" s="661"/>
    </row>
    <row r="2" spans="3:7" x14ac:dyDescent="0.3">
      <c r="C2" s="661" t="s">
        <v>302</v>
      </c>
      <c r="D2" s="661"/>
      <c r="E2" s="661"/>
      <c r="F2" s="661"/>
      <c r="G2" s="661"/>
    </row>
    <row r="3" spans="3:7" x14ac:dyDescent="0.3">
      <c r="C3" s="661" t="s">
        <v>74</v>
      </c>
      <c r="D3" s="661"/>
      <c r="E3" s="661"/>
      <c r="F3" s="661"/>
      <c r="G3" s="661"/>
    </row>
    <row r="4" spans="3:7" x14ac:dyDescent="0.3">
      <c r="C4" s="661" t="s">
        <v>75</v>
      </c>
      <c r="D4" s="661"/>
      <c r="E4" s="661"/>
      <c r="F4" s="661"/>
      <c r="G4" s="661"/>
    </row>
    <row r="5" spans="3:7" ht="30" customHeight="1" x14ac:dyDescent="0.3">
      <c r="C5" s="639"/>
      <c r="D5" s="639"/>
      <c r="E5" s="639"/>
      <c r="F5" s="661" t="s">
        <v>303</v>
      </c>
      <c r="G5" s="661"/>
    </row>
    <row r="6" spans="3:7" x14ac:dyDescent="0.3">
      <c r="C6" s="661" t="s">
        <v>304</v>
      </c>
      <c r="D6" s="661"/>
      <c r="E6" s="661"/>
      <c r="F6" s="661"/>
      <c r="G6" s="661"/>
    </row>
    <row r="7" spans="3:7" ht="63" customHeight="1" x14ac:dyDescent="0.3">
      <c r="C7" s="662" t="s">
        <v>305</v>
      </c>
      <c r="D7" s="662"/>
      <c r="E7" s="662"/>
      <c r="F7" s="662"/>
      <c r="G7" s="662"/>
    </row>
    <row r="8" spans="3:7" x14ac:dyDescent="0.3">
      <c r="C8" s="661" t="s">
        <v>306</v>
      </c>
      <c r="D8" s="661"/>
      <c r="E8" s="661"/>
      <c r="F8" s="661"/>
      <c r="G8" s="661"/>
    </row>
    <row r="9" spans="3:7" x14ac:dyDescent="0.3">
      <c r="C9" s="639"/>
      <c r="D9" s="639"/>
      <c r="E9" s="639"/>
      <c r="F9" s="639"/>
      <c r="G9" s="639"/>
    </row>
    <row r="10" spans="3:7" hidden="1" x14ac:dyDescent="0.3">
      <c r="C10" s="661" t="s">
        <v>307</v>
      </c>
      <c r="D10" s="661"/>
      <c r="E10" s="661"/>
      <c r="F10" s="661"/>
      <c r="G10" s="661"/>
    </row>
    <row r="11" spans="3:7" ht="30" hidden="1" customHeight="1" x14ac:dyDescent="0.3">
      <c r="C11" s="662" t="s">
        <v>78</v>
      </c>
      <c r="D11" s="662"/>
      <c r="E11" s="662"/>
      <c r="F11" s="662"/>
      <c r="G11" s="662"/>
    </row>
    <row r="12" spans="3:7" hidden="1" x14ac:dyDescent="0.3">
      <c r="C12" s="639"/>
      <c r="D12" s="661" t="s">
        <v>308</v>
      </c>
      <c r="E12" s="661"/>
      <c r="F12" s="661"/>
      <c r="G12" s="661"/>
    </row>
    <row r="13" spans="3:7" hidden="1" x14ac:dyDescent="0.3">
      <c r="D13" s="660" t="s">
        <v>80</v>
      </c>
      <c r="E13" s="660"/>
      <c r="F13" s="660"/>
      <c r="G13" s="660"/>
    </row>
    <row r="14" spans="3:7" hidden="1" x14ac:dyDescent="0.3">
      <c r="D14" s="661" t="s">
        <v>309</v>
      </c>
      <c r="E14" s="661"/>
      <c r="F14" s="661"/>
      <c r="G14" s="661"/>
    </row>
    <row r="15" spans="3:7" ht="30" hidden="1" customHeight="1" x14ac:dyDescent="0.3">
      <c r="D15" s="661" t="s">
        <v>310</v>
      </c>
      <c r="E15" s="661"/>
      <c r="F15" s="661"/>
      <c r="G15" s="661"/>
    </row>
    <row r="17" spans="1:7" ht="17.399999999999999" x14ac:dyDescent="0.3">
      <c r="A17" s="664" t="s">
        <v>0</v>
      </c>
      <c r="B17" s="664"/>
      <c r="C17" s="664"/>
      <c r="D17" s="664"/>
      <c r="E17" s="664"/>
      <c r="F17" s="664"/>
      <c r="G17" s="664"/>
    </row>
    <row r="18" spans="1:7" ht="18.75" customHeight="1" x14ac:dyDescent="0.3">
      <c r="A18" s="665" t="s">
        <v>46</v>
      </c>
      <c r="B18" s="665"/>
      <c r="C18" s="665"/>
      <c r="D18" s="665"/>
      <c r="E18" s="665"/>
      <c r="F18" s="665"/>
      <c r="G18" s="665"/>
    </row>
    <row r="19" spans="1:7" ht="20.100000000000001" customHeight="1" x14ac:dyDescent="0.3">
      <c r="A19" s="666" t="s">
        <v>311</v>
      </c>
      <c r="B19" s="666"/>
      <c r="C19" s="666"/>
      <c r="D19" s="666"/>
      <c r="E19" s="666"/>
      <c r="F19" s="666"/>
      <c r="G19" s="666"/>
    </row>
    <row r="20" spans="1:7" ht="17.399999999999999" x14ac:dyDescent="0.3">
      <c r="A20" s="664" t="s">
        <v>312</v>
      </c>
      <c r="B20" s="664"/>
      <c r="C20" s="664"/>
      <c r="D20" s="664"/>
      <c r="E20" s="664"/>
      <c r="F20" s="664"/>
      <c r="G20" s="664"/>
    </row>
    <row r="22" spans="1:7" ht="31.5" customHeight="1" x14ac:dyDescent="0.3">
      <c r="A22" s="667" t="s">
        <v>313</v>
      </c>
      <c r="B22" s="667"/>
      <c r="C22" s="667"/>
      <c r="D22" s="667"/>
      <c r="E22" s="667"/>
      <c r="F22" s="667"/>
      <c r="G22" s="667"/>
    </row>
    <row r="23" spans="1:7" ht="35.25" customHeight="1" x14ac:dyDescent="0.3">
      <c r="A23" s="668" t="s">
        <v>314</v>
      </c>
      <c r="B23" s="668"/>
      <c r="C23" s="668"/>
      <c r="D23" s="668"/>
      <c r="E23" s="668"/>
      <c r="F23" s="668"/>
      <c r="G23" s="668"/>
    </row>
    <row r="24" spans="1:7" ht="409.5" customHeight="1" x14ac:dyDescent="0.3">
      <c r="A24" s="669" t="s">
        <v>315</v>
      </c>
      <c r="B24" s="669"/>
      <c r="C24" s="669"/>
      <c r="D24" s="669"/>
      <c r="E24" s="669"/>
      <c r="F24" s="669"/>
      <c r="G24" s="669"/>
    </row>
    <row r="25" spans="1:7" x14ac:dyDescent="0.3">
      <c r="A25" s="670"/>
      <c r="B25" s="670"/>
      <c r="C25" s="670"/>
      <c r="D25" s="670"/>
      <c r="E25" s="670"/>
      <c r="F25" s="670"/>
      <c r="G25" s="670"/>
    </row>
    <row r="26" spans="1:7" ht="50.25" customHeight="1" x14ac:dyDescent="0.3">
      <c r="A26" s="671"/>
      <c r="B26" s="671"/>
      <c r="C26" s="671"/>
      <c r="D26" s="671"/>
      <c r="E26" s="671"/>
      <c r="F26" s="671"/>
      <c r="G26" s="671"/>
    </row>
    <row r="27" spans="1:7" x14ac:dyDescent="0.3">
      <c r="A27" s="672" t="s">
        <v>316</v>
      </c>
      <c r="B27" s="672"/>
      <c r="C27" s="672"/>
      <c r="D27" s="672"/>
      <c r="E27" s="672"/>
      <c r="F27" s="672"/>
      <c r="G27" s="672"/>
    </row>
    <row r="28" spans="1:7" x14ac:dyDescent="0.3">
      <c r="A28" s="673" t="s">
        <v>317</v>
      </c>
      <c r="B28" s="673"/>
      <c r="C28" s="673"/>
      <c r="D28" s="673"/>
      <c r="E28" s="673"/>
      <c r="F28" s="673"/>
      <c r="G28" s="673"/>
    </row>
    <row r="29" spans="1:7" ht="31.5" customHeight="1" x14ac:dyDescent="0.3">
      <c r="A29" s="663" t="s">
        <v>318</v>
      </c>
      <c r="B29" s="663"/>
      <c r="C29" s="663"/>
      <c r="D29" s="663"/>
      <c r="E29" s="663"/>
      <c r="F29" s="663"/>
      <c r="G29" s="663"/>
    </row>
    <row r="30" spans="1:7" x14ac:dyDescent="0.3">
      <c r="A30" s="673" t="s">
        <v>319</v>
      </c>
      <c r="B30" s="673"/>
      <c r="C30" s="673"/>
      <c r="D30" s="673"/>
      <c r="E30" s="673"/>
      <c r="F30" s="673"/>
      <c r="G30" s="673"/>
    </row>
    <row r="31" spans="1:7" x14ac:dyDescent="0.3">
      <c r="A31" s="673" t="s">
        <v>320</v>
      </c>
      <c r="B31" s="673"/>
      <c r="C31" s="673"/>
      <c r="D31" s="673"/>
      <c r="E31" s="673"/>
      <c r="F31" s="673"/>
      <c r="G31" s="673"/>
    </row>
    <row r="32" spans="1:7" ht="63" customHeight="1" x14ac:dyDescent="0.3">
      <c r="A32" s="667" t="s">
        <v>321</v>
      </c>
      <c r="B32" s="667"/>
      <c r="C32" s="667"/>
      <c r="D32" s="667"/>
      <c r="E32" s="667"/>
      <c r="F32" s="667"/>
      <c r="G32" s="667"/>
    </row>
    <row r="33" spans="1:10" ht="15.75" customHeight="1" x14ac:dyDescent="0.3">
      <c r="A33" s="668" t="s">
        <v>322</v>
      </c>
      <c r="B33" s="668"/>
      <c r="C33" s="668"/>
      <c r="D33" s="668"/>
      <c r="E33" s="668"/>
      <c r="F33" s="668"/>
      <c r="G33" s="668"/>
    </row>
    <row r="34" spans="1:10" ht="64.5" customHeight="1" x14ac:dyDescent="0.3">
      <c r="A34" s="668" t="s">
        <v>323</v>
      </c>
      <c r="B34" s="668"/>
      <c r="C34" s="668"/>
      <c r="D34" s="668"/>
      <c r="E34" s="668"/>
      <c r="F34" s="668"/>
      <c r="G34" s="668"/>
    </row>
    <row r="35" spans="1:10" x14ac:dyDescent="0.3">
      <c r="A35" s="674" t="s">
        <v>3</v>
      </c>
      <c r="B35" s="674"/>
      <c r="C35" s="674"/>
      <c r="D35" s="674"/>
      <c r="E35" s="674"/>
      <c r="F35" s="674"/>
      <c r="G35" s="674"/>
    </row>
    <row r="36" spans="1:10" ht="31.2" x14ac:dyDescent="0.3">
      <c r="A36" s="675" t="s">
        <v>4</v>
      </c>
      <c r="B36" s="675" t="s">
        <v>5</v>
      </c>
      <c r="C36" s="640" t="s">
        <v>324</v>
      </c>
      <c r="D36" s="640" t="s">
        <v>325</v>
      </c>
      <c r="E36" s="675" t="s">
        <v>37</v>
      </c>
      <c r="F36" s="675"/>
      <c r="G36" s="675"/>
    </row>
    <row r="37" spans="1:10" x14ac:dyDescent="0.3">
      <c r="A37" s="675"/>
      <c r="B37" s="675"/>
      <c r="C37" s="641">
        <v>2017</v>
      </c>
      <c r="D37" s="641">
        <v>2018</v>
      </c>
      <c r="E37" s="641">
        <v>2019</v>
      </c>
      <c r="F37" s="641">
        <v>2020</v>
      </c>
      <c r="G37" s="641">
        <v>2021</v>
      </c>
    </row>
    <row r="38" spans="1:10" ht="16.2" thickBot="1" x14ac:dyDescent="0.35">
      <c r="A38" s="642">
        <v>253001015</v>
      </c>
      <c r="B38" s="640" t="s">
        <v>58</v>
      </c>
      <c r="C38" s="643">
        <v>150707</v>
      </c>
      <c r="D38" s="643">
        <v>144719</v>
      </c>
      <c r="E38" s="643">
        <v>139582</v>
      </c>
      <c r="F38" s="643">
        <v>147152</v>
      </c>
      <c r="G38" s="643">
        <v>149951</v>
      </c>
    </row>
    <row r="39" spans="1:10" x14ac:dyDescent="0.3">
      <c r="A39" s="642">
        <v>253001011</v>
      </c>
      <c r="B39" s="640" t="s">
        <v>58</v>
      </c>
      <c r="C39" s="644">
        <v>0</v>
      </c>
      <c r="D39" s="644">
        <v>0</v>
      </c>
      <c r="E39" s="40">
        <f>1676+11901</f>
        <v>13577</v>
      </c>
      <c r="F39" s="644">
        <v>0</v>
      </c>
      <c r="G39" s="644">
        <v>0</v>
      </c>
    </row>
    <row r="40" spans="1:10" ht="31.2" x14ac:dyDescent="0.3">
      <c r="A40" s="645" t="s">
        <v>16</v>
      </c>
      <c r="B40" s="641" t="s">
        <v>58</v>
      </c>
      <c r="C40" s="105">
        <f>SUM(C38:C39)</f>
        <v>150707</v>
      </c>
      <c r="D40" s="105">
        <f>SUM(D38:D39)</f>
        <v>144719</v>
      </c>
      <c r="E40" s="105">
        <f>SUM(E38:E39)</f>
        <v>153159</v>
      </c>
      <c r="F40" s="105">
        <f>SUM(F38:F39)</f>
        <v>147152</v>
      </c>
      <c r="G40" s="105">
        <f>SUM(G38:G39)</f>
        <v>149951</v>
      </c>
    </row>
    <row r="42" spans="1:10" ht="15.75" customHeight="1" x14ac:dyDescent="0.3">
      <c r="A42" s="667" t="s">
        <v>326</v>
      </c>
      <c r="B42" s="667"/>
      <c r="C42" s="667"/>
      <c r="D42" s="667"/>
      <c r="E42" s="667"/>
      <c r="F42" s="667"/>
      <c r="G42" s="667"/>
    </row>
    <row r="43" spans="1:10" ht="22.95" customHeight="1" x14ac:dyDescent="0.3">
      <c r="A43" s="676" t="s">
        <v>327</v>
      </c>
      <c r="B43" s="676"/>
      <c r="C43" s="676"/>
      <c r="D43" s="676"/>
      <c r="E43" s="676"/>
      <c r="F43" s="676"/>
      <c r="G43" s="676"/>
    </row>
    <row r="44" spans="1:10" ht="37.950000000000003" customHeight="1" x14ac:dyDescent="0.3">
      <c r="A44" s="663" t="s">
        <v>318</v>
      </c>
      <c r="B44" s="663"/>
      <c r="C44" s="663"/>
      <c r="D44" s="663"/>
      <c r="E44" s="663"/>
      <c r="F44" s="663"/>
      <c r="G44" s="663"/>
    </row>
    <row r="45" spans="1:10" x14ac:dyDescent="0.3">
      <c r="A45" s="673" t="s">
        <v>328</v>
      </c>
      <c r="B45" s="673"/>
      <c r="C45" s="673"/>
      <c r="D45" s="673"/>
      <c r="E45" s="673"/>
      <c r="F45" s="673"/>
      <c r="G45" s="673"/>
    </row>
    <row r="46" spans="1:10" ht="44.25" customHeight="1" x14ac:dyDescent="0.3">
      <c r="A46" s="677" t="s">
        <v>329</v>
      </c>
      <c r="B46" s="677"/>
      <c r="C46" s="677"/>
      <c r="D46" s="677"/>
      <c r="E46" s="677"/>
      <c r="F46" s="677"/>
      <c r="G46" s="677"/>
      <c r="H46" s="158"/>
      <c r="I46" s="158"/>
      <c r="J46" s="158"/>
    </row>
    <row r="47" spans="1:10" ht="18" customHeight="1" x14ac:dyDescent="0.3">
      <c r="A47" s="646"/>
      <c r="B47" s="646"/>
      <c r="C47" s="646"/>
      <c r="D47" s="646"/>
      <c r="E47" s="646"/>
      <c r="F47" s="646"/>
      <c r="G47" s="646"/>
    </row>
    <row r="48" spans="1:10" ht="15.75" customHeight="1" x14ac:dyDescent="0.3">
      <c r="A48" s="678" t="s">
        <v>19</v>
      </c>
      <c r="B48" s="679" t="s">
        <v>5</v>
      </c>
      <c r="C48" s="679" t="s">
        <v>234</v>
      </c>
      <c r="D48" s="679" t="s">
        <v>233</v>
      </c>
      <c r="E48" s="679" t="s">
        <v>37</v>
      </c>
      <c r="F48" s="679"/>
      <c r="G48" s="679"/>
    </row>
    <row r="49" spans="1:7" x14ac:dyDescent="0.3">
      <c r="A49" s="678"/>
      <c r="B49" s="679"/>
      <c r="C49" s="679"/>
      <c r="D49" s="679"/>
      <c r="E49" s="409" t="s">
        <v>24</v>
      </c>
      <c r="F49" s="409" t="s">
        <v>120</v>
      </c>
      <c r="G49" s="637" t="s">
        <v>235</v>
      </c>
    </row>
    <row r="50" spans="1:7" x14ac:dyDescent="0.3">
      <c r="A50" s="154" t="s">
        <v>19</v>
      </c>
      <c r="B50" s="502" t="s">
        <v>61</v>
      </c>
      <c r="C50" s="502" t="s">
        <v>61</v>
      </c>
      <c r="D50" s="502" t="s">
        <v>61</v>
      </c>
      <c r="E50" s="502" t="s">
        <v>61</v>
      </c>
      <c r="F50" s="502" t="s">
        <v>61</v>
      </c>
      <c r="G50" s="502" t="s">
        <v>61</v>
      </c>
    </row>
    <row r="51" spans="1:7" x14ac:dyDescent="0.3">
      <c r="A51" s="647" t="s">
        <v>301</v>
      </c>
      <c r="B51" s="648" t="s">
        <v>264</v>
      </c>
      <c r="C51" s="649">
        <v>49</v>
      </c>
      <c r="D51" s="648">
        <v>49</v>
      </c>
      <c r="E51" s="640">
        <v>49</v>
      </c>
      <c r="F51" s="648">
        <v>49</v>
      </c>
      <c r="G51" s="648">
        <v>49</v>
      </c>
    </row>
    <row r="52" spans="1:7" ht="31.2" x14ac:dyDescent="0.3">
      <c r="A52" s="650" t="s">
        <v>262</v>
      </c>
      <c r="B52" s="648" t="s">
        <v>264</v>
      </c>
      <c r="C52" s="651">
        <v>5</v>
      </c>
      <c r="D52" s="652">
        <v>5</v>
      </c>
      <c r="E52" s="652">
        <v>10</v>
      </c>
      <c r="F52" s="652">
        <v>10</v>
      </c>
      <c r="G52" s="652">
        <v>9</v>
      </c>
    </row>
    <row r="53" spans="1:7" ht="31.2" x14ac:dyDescent="0.3">
      <c r="A53" s="650" t="s">
        <v>263</v>
      </c>
      <c r="B53" s="648" t="s">
        <v>264</v>
      </c>
      <c r="C53" s="651">
        <v>22</v>
      </c>
      <c r="D53" s="652">
        <v>22</v>
      </c>
      <c r="E53" s="652">
        <v>16</v>
      </c>
      <c r="F53" s="652">
        <v>14</v>
      </c>
      <c r="G53" s="652">
        <v>15</v>
      </c>
    </row>
    <row r="54" spans="1:7" ht="31.2" x14ac:dyDescent="0.3">
      <c r="A54" s="650" t="s">
        <v>265</v>
      </c>
      <c r="B54" s="648" t="s">
        <v>266</v>
      </c>
      <c r="C54" s="651">
        <v>1</v>
      </c>
      <c r="D54" s="652">
        <v>2</v>
      </c>
      <c r="E54" s="652">
        <v>5</v>
      </c>
      <c r="F54" s="652">
        <v>5</v>
      </c>
      <c r="G54" s="652">
        <v>5</v>
      </c>
    </row>
    <row r="55" spans="1:7" ht="31.2" x14ac:dyDescent="0.3">
      <c r="A55" s="650" t="s">
        <v>267</v>
      </c>
      <c r="B55" s="648" t="s">
        <v>266</v>
      </c>
      <c r="C55" s="651">
        <v>0</v>
      </c>
      <c r="D55" s="652">
        <v>2</v>
      </c>
      <c r="E55" s="652">
        <v>4</v>
      </c>
      <c r="F55" s="652">
        <v>4</v>
      </c>
      <c r="G55" s="652">
        <v>4</v>
      </c>
    </row>
    <row r="56" spans="1:7" ht="31.2" x14ac:dyDescent="0.3">
      <c r="A56" s="650" t="s">
        <v>268</v>
      </c>
      <c r="B56" s="648" t="s">
        <v>107</v>
      </c>
      <c r="C56" s="651">
        <v>2</v>
      </c>
      <c r="D56" s="652">
        <v>2</v>
      </c>
      <c r="E56" s="652">
        <v>2</v>
      </c>
      <c r="F56" s="652">
        <v>2</v>
      </c>
      <c r="G56" s="652">
        <v>2</v>
      </c>
    </row>
    <row r="57" spans="1:7" ht="31.2" x14ac:dyDescent="0.3">
      <c r="A57" s="650" t="s">
        <v>269</v>
      </c>
      <c r="B57" s="648" t="s">
        <v>107</v>
      </c>
      <c r="C57" s="651">
        <v>69</v>
      </c>
      <c r="D57" s="652">
        <v>84</v>
      </c>
      <c r="E57" s="652">
        <v>93</v>
      </c>
      <c r="F57" s="652">
        <v>104</v>
      </c>
      <c r="G57" s="652">
        <v>112</v>
      </c>
    </row>
    <row r="58" spans="1:7" ht="31.2" x14ac:dyDescent="0.3">
      <c r="A58" s="650" t="s">
        <v>270</v>
      </c>
      <c r="B58" s="648" t="s">
        <v>107</v>
      </c>
      <c r="C58" s="651">
        <v>11</v>
      </c>
      <c r="D58" s="652">
        <v>5</v>
      </c>
      <c r="E58" s="652">
        <v>6</v>
      </c>
      <c r="F58" s="652">
        <v>5</v>
      </c>
      <c r="G58" s="652">
        <v>5</v>
      </c>
    </row>
    <row r="59" spans="1:7" ht="46.8" x14ac:dyDescent="0.3">
      <c r="A59" s="650" t="s">
        <v>271</v>
      </c>
      <c r="B59" s="648" t="s">
        <v>107</v>
      </c>
      <c r="C59" s="651">
        <v>8</v>
      </c>
      <c r="D59" s="652">
        <v>2</v>
      </c>
      <c r="E59" s="652">
        <v>6</v>
      </c>
      <c r="F59" s="652">
        <v>2</v>
      </c>
      <c r="G59" s="652">
        <v>2</v>
      </c>
    </row>
    <row r="60" spans="1:7" x14ac:dyDescent="0.3">
      <c r="A60" s="680"/>
      <c r="B60" s="681"/>
      <c r="C60" s="681"/>
      <c r="D60" s="681"/>
      <c r="E60" s="681"/>
      <c r="F60" s="681"/>
      <c r="G60" s="681"/>
    </row>
    <row r="61" spans="1:7" ht="31.2" x14ac:dyDescent="0.3">
      <c r="A61" s="675" t="s">
        <v>20</v>
      </c>
      <c r="B61" s="675" t="s">
        <v>5</v>
      </c>
      <c r="C61" s="640" t="s">
        <v>324</v>
      </c>
      <c r="D61" s="640" t="s">
        <v>330</v>
      </c>
      <c r="E61" s="675" t="s">
        <v>37</v>
      </c>
      <c r="F61" s="675"/>
      <c r="G61" s="675"/>
    </row>
    <row r="62" spans="1:7" x14ac:dyDescent="0.3">
      <c r="A62" s="675"/>
      <c r="B62" s="675"/>
      <c r="C62" s="641">
        <v>2017</v>
      </c>
      <c r="D62" s="641">
        <v>2018</v>
      </c>
      <c r="E62" s="641">
        <v>2019</v>
      </c>
      <c r="F62" s="641">
        <v>2020</v>
      </c>
      <c r="G62" s="641">
        <v>2021</v>
      </c>
    </row>
    <row r="63" spans="1:7" x14ac:dyDescent="0.3">
      <c r="A63" s="640">
        <v>253001015</v>
      </c>
      <c r="B63" s="640" t="s">
        <v>58</v>
      </c>
      <c r="C63" s="648">
        <v>150707</v>
      </c>
      <c r="D63" s="648">
        <v>144719</v>
      </c>
      <c r="E63" s="648">
        <v>139582</v>
      </c>
      <c r="F63" s="648">
        <v>147152</v>
      </c>
      <c r="G63" s="648">
        <v>149951</v>
      </c>
    </row>
    <row r="64" spans="1:7" ht="31.2" x14ac:dyDescent="0.3">
      <c r="A64" s="645" t="s">
        <v>21</v>
      </c>
      <c r="B64" s="641" t="s">
        <v>58</v>
      </c>
      <c r="C64" s="653">
        <v>150707</v>
      </c>
      <c r="D64" s="653">
        <v>144719</v>
      </c>
      <c r="E64" s="653">
        <v>139582</v>
      </c>
      <c r="F64" s="653">
        <v>147152</v>
      </c>
      <c r="G64" s="653">
        <v>149951</v>
      </c>
    </row>
    <row r="66" spans="1:7" ht="15.75" customHeight="1" x14ac:dyDescent="0.3">
      <c r="A66" s="667" t="s">
        <v>331</v>
      </c>
      <c r="B66" s="667"/>
      <c r="C66" s="667"/>
      <c r="D66" s="667"/>
      <c r="E66" s="667"/>
      <c r="F66" s="667"/>
      <c r="G66" s="667"/>
    </row>
    <row r="67" spans="1:7" x14ac:dyDescent="0.3">
      <c r="A67" s="676" t="s">
        <v>327</v>
      </c>
      <c r="B67" s="676"/>
      <c r="C67" s="676"/>
      <c r="D67" s="676"/>
      <c r="E67" s="676"/>
      <c r="F67" s="676"/>
      <c r="G67" s="676"/>
    </row>
    <row r="68" spans="1:7" x14ac:dyDescent="0.3">
      <c r="A68" s="673" t="s">
        <v>332</v>
      </c>
      <c r="B68" s="673"/>
      <c r="C68" s="673"/>
      <c r="D68" s="673"/>
      <c r="E68" s="673"/>
      <c r="F68" s="673"/>
      <c r="G68" s="673"/>
    </row>
    <row r="69" spans="1:7" x14ac:dyDescent="0.3">
      <c r="A69" s="673" t="s">
        <v>328</v>
      </c>
      <c r="B69" s="673"/>
      <c r="C69" s="673"/>
      <c r="D69" s="673"/>
      <c r="E69" s="673"/>
      <c r="F69" s="673"/>
      <c r="G69" s="673"/>
    </row>
    <row r="70" spans="1:7" ht="15.75" customHeight="1" x14ac:dyDescent="0.3">
      <c r="A70" s="667" t="s">
        <v>333</v>
      </c>
      <c r="B70" s="667"/>
      <c r="C70" s="667"/>
      <c r="D70" s="667"/>
      <c r="E70" s="667"/>
      <c r="F70" s="667"/>
      <c r="G70" s="667"/>
    </row>
    <row r="71" spans="1:7" x14ac:dyDescent="0.3">
      <c r="A71" s="646"/>
      <c r="B71" s="646"/>
      <c r="C71" s="646"/>
      <c r="D71" s="646"/>
      <c r="E71" s="646"/>
      <c r="F71" s="646"/>
      <c r="G71" s="646"/>
    </row>
    <row r="72" spans="1:7" ht="31.2" x14ac:dyDescent="0.3">
      <c r="A72" s="675" t="s">
        <v>19</v>
      </c>
      <c r="B72" s="675" t="s">
        <v>5</v>
      </c>
      <c r="C72" s="640" t="s">
        <v>324</v>
      </c>
      <c r="D72" s="640" t="s">
        <v>196</v>
      </c>
      <c r="E72" s="675" t="s">
        <v>37</v>
      </c>
      <c r="F72" s="675"/>
      <c r="G72" s="675"/>
    </row>
    <row r="73" spans="1:7" x14ac:dyDescent="0.3">
      <c r="A73" s="675"/>
      <c r="B73" s="675"/>
      <c r="C73" s="641">
        <v>2017</v>
      </c>
      <c r="D73" s="641">
        <v>2018</v>
      </c>
      <c r="E73" s="641">
        <v>2019</v>
      </c>
      <c r="F73" s="641">
        <v>2020</v>
      </c>
      <c r="G73" s="641">
        <v>2021</v>
      </c>
    </row>
    <row r="74" spans="1:7" ht="27.6" x14ac:dyDescent="0.3">
      <c r="A74" s="654" t="s">
        <v>334</v>
      </c>
      <c r="B74" s="655" t="s">
        <v>335</v>
      </c>
      <c r="C74" s="656">
        <v>0</v>
      </c>
      <c r="D74" s="656">
        <v>0</v>
      </c>
      <c r="E74" s="656">
        <v>62</v>
      </c>
      <c r="F74" s="656">
        <v>0</v>
      </c>
      <c r="G74" s="656">
        <v>0</v>
      </c>
    </row>
    <row r="75" spans="1:7" ht="27.6" x14ac:dyDescent="0.3">
      <c r="A75" s="657" t="s">
        <v>336</v>
      </c>
      <c r="B75" s="655" t="s">
        <v>335</v>
      </c>
      <c r="C75" s="656">
        <v>0</v>
      </c>
      <c r="D75" s="656">
        <v>0</v>
      </c>
      <c r="E75" s="658">
        <v>49</v>
      </c>
      <c r="F75" s="656">
        <v>0</v>
      </c>
      <c r="G75" s="656">
        <v>0</v>
      </c>
    </row>
    <row r="76" spans="1:7" ht="27.6" x14ac:dyDescent="0.3">
      <c r="A76" s="657" t="s">
        <v>337</v>
      </c>
      <c r="B76" s="655" t="s">
        <v>335</v>
      </c>
      <c r="C76" s="656">
        <v>0</v>
      </c>
      <c r="D76" s="656">
        <v>0</v>
      </c>
      <c r="E76" s="658">
        <v>13</v>
      </c>
      <c r="F76" s="656">
        <v>0</v>
      </c>
      <c r="G76" s="656">
        <v>0</v>
      </c>
    </row>
    <row r="77" spans="1:7" x14ac:dyDescent="0.3">
      <c r="A77" s="646"/>
      <c r="B77" s="646"/>
      <c r="C77" s="646"/>
      <c r="D77" s="646"/>
      <c r="E77" s="646"/>
      <c r="F77" s="646"/>
      <c r="G77" s="646"/>
    </row>
    <row r="78" spans="1:7" ht="31.2" x14ac:dyDescent="0.3">
      <c r="A78" s="675" t="s">
        <v>20</v>
      </c>
      <c r="B78" s="675" t="s">
        <v>5</v>
      </c>
      <c r="C78" s="640" t="s">
        <v>324</v>
      </c>
      <c r="D78" s="640" t="s">
        <v>196</v>
      </c>
      <c r="E78" s="675" t="s">
        <v>37</v>
      </c>
      <c r="F78" s="675"/>
      <c r="G78" s="675"/>
    </row>
    <row r="79" spans="1:7" x14ac:dyDescent="0.3">
      <c r="A79" s="675"/>
      <c r="B79" s="675"/>
      <c r="C79" s="641">
        <v>2017</v>
      </c>
      <c r="D79" s="641">
        <v>2018</v>
      </c>
      <c r="E79" s="641">
        <v>2019</v>
      </c>
      <c r="F79" s="641">
        <v>2020</v>
      </c>
      <c r="G79" s="641">
        <v>2021</v>
      </c>
    </row>
    <row r="80" spans="1:7" x14ac:dyDescent="0.3">
      <c r="A80" s="640">
        <v>253001011</v>
      </c>
      <c r="B80" s="640" t="s">
        <v>58</v>
      </c>
      <c r="C80" s="644"/>
      <c r="D80" s="644"/>
      <c r="E80" s="40">
        <f>1676+11901</f>
        <v>13577</v>
      </c>
      <c r="F80" s="644"/>
      <c r="G80" s="644"/>
    </row>
    <row r="81" spans="1:7" ht="31.2" x14ac:dyDescent="0.3">
      <c r="A81" s="645" t="s">
        <v>21</v>
      </c>
      <c r="B81" s="641" t="s">
        <v>58</v>
      </c>
      <c r="C81" s="656">
        <v>0</v>
      </c>
      <c r="D81" s="656">
        <v>0</v>
      </c>
      <c r="E81" s="659">
        <f>1676+11901</f>
        <v>13577</v>
      </c>
      <c r="F81" s="656">
        <v>0</v>
      </c>
      <c r="G81" s="656">
        <v>0</v>
      </c>
    </row>
  </sheetData>
  <mergeCells count="58">
    <mergeCell ref="A78:A79"/>
    <mergeCell ref="B78:B79"/>
    <mergeCell ref="E78:G78"/>
    <mergeCell ref="A68:G68"/>
    <mergeCell ref="A69:G69"/>
    <mergeCell ref="A70:G70"/>
    <mergeCell ref="A72:A73"/>
    <mergeCell ref="B72:B73"/>
    <mergeCell ref="E72:G72"/>
    <mergeCell ref="A67:G67"/>
    <mergeCell ref="A45:G45"/>
    <mergeCell ref="A46:G46"/>
    <mergeCell ref="A48:A49"/>
    <mergeCell ref="B48:B49"/>
    <mergeCell ref="C48:C49"/>
    <mergeCell ref="D48:D49"/>
    <mergeCell ref="E48:G48"/>
    <mergeCell ref="A60:G60"/>
    <mergeCell ref="A61:A62"/>
    <mergeCell ref="B61:B62"/>
    <mergeCell ref="E61:G61"/>
    <mergeCell ref="A66:G66"/>
    <mergeCell ref="A44:G44"/>
    <mergeCell ref="A30:G30"/>
    <mergeCell ref="A31:G31"/>
    <mergeCell ref="A32:G32"/>
    <mergeCell ref="A33:G33"/>
    <mergeCell ref="A34:G34"/>
    <mergeCell ref="A35:G35"/>
    <mergeCell ref="A36:A37"/>
    <mergeCell ref="B36:B37"/>
    <mergeCell ref="E36:G36"/>
    <mergeCell ref="A42:G42"/>
    <mergeCell ref="A43:G43"/>
    <mergeCell ref="A29:G29"/>
    <mergeCell ref="D14:G14"/>
    <mergeCell ref="D15:G15"/>
    <mergeCell ref="A17:G17"/>
    <mergeCell ref="A18:G18"/>
    <mergeCell ref="A19:G19"/>
    <mergeCell ref="A20:G20"/>
    <mergeCell ref="A22:G22"/>
    <mergeCell ref="A23:G23"/>
    <mergeCell ref="A24:G26"/>
    <mergeCell ref="A27:G27"/>
    <mergeCell ref="A28:G28"/>
    <mergeCell ref="D13:G13"/>
    <mergeCell ref="C1:G1"/>
    <mergeCell ref="C2:G2"/>
    <mergeCell ref="C3:G3"/>
    <mergeCell ref="C4:G4"/>
    <mergeCell ref="F5:G5"/>
    <mergeCell ref="C6:G6"/>
    <mergeCell ref="C7:G7"/>
    <mergeCell ref="C8:G8"/>
    <mergeCell ref="C10:G10"/>
    <mergeCell ref="C11:G11"/>
    <mergeCell ref="D12:G12"/>
  </mergeCells>
  <printOptions horizontalCentered="1"/>
  <pageMargins left="0.78740157480314965" right="0.39370078740157483" top="0.39370078740157483" bottom="0.39370078740157483" header="0.31496062992125984" footer="0.31496062992125984"/>
  <pageSetup paperSize="9" scale="67"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91"/>
  <sheetViews>
    <sheetView topLeftCell="A5" zoomScale="60" zoomScaleNormal="60" zoomScaleSheetLayoutView="80" workbookViewId="0">
      <selection activeCell="A33" sqref="A33:G33"/>
    </sheetView>
  </sheetViews>
  <sheetFormatPr defaultRowHeight="13.8" x14ac:dyDescent="0.3"/>
  <cols>
    <col min="1" max="1" width="44.44140625" style="196" customWidth="1"/>
    <col min="2" max="2" width="19.44140625" style="196" customWidth="1"/>
    <col min="3" max="3" width="15" style="159" customWidth="1"/>
    <col min="4" max="4" width="16.33203125" style="159" customWidth="1"/>
    <col min="5" max="5" width="15.33203125" style="159" customWidth="1"/>
    <col min="6" max="6" width="14.109375" style="159" customWidth="1"/>
    <col min="7" max="7" width="15.88671875" style="159" customWidth="1"/>
    <col min="8" max="8" width="32.88671875" style="159" customWidth="1"/>
    <col min="9" max="9" width="11" style="169" customWidth="1"/>
    <col min="10" max="10" width="11.109375" style="159" customWidth="1"/>
    <col min="11" max="12" width="13.33203125" style="159" customWidth="1"/>
    <col min="13" max="13" width="13.88671875" style="159" customWidth="1"/>
    <col min="14" max="17" width="9.109375" style="159" customWidth="1"/>
    <col min="18" max="256" width="8.88671875" style="159"/>
    <col min="257" max="257" width="46.109375" style="159" customWidth="1"/>
    <col min="258" max="258" width="30.6640625" style="159" customWidth="1"/>
    <col min="259" max="259" width="20.88671875" style="159" customWidth="1"/>
    <col min="260" max="261" width="20.44140625" style="159" customWidth="1"/>
    <col min="262" max="262" width="14.6640625" style="159" customWidth="1"/>
    <col min="263" max="263" width="14" style="159" customWidth="1"/>
    <col min="264" max="264" width="32.88671875" style="159" customWidth="1"/>
    <col min="265" max="265" width="11" style="159" customWidth="1"/>
    <col min="266" max="266" width="11.109375" style="159" customWidth="1"/>
    <col min="267" max="268" width="13.33203125" style="159" customWidth="1"/>
    <col min="269" max="269" width="13.88671875" style="159" customWidth="1"/>
    <col min="270" max="273" width="9.109375" style="159" customWidth="1"/>
    <col min="274" max="512" width="8.88671875" style="159"/>
    <col min="513" max="513" width="46.109375" style="159" customWidth="1"/>
    <col min="514" max="514" width="30.6640625" style="159" customWidth="1"/>
    <col min="515" max="515" width="20.88671875" style="159" customWidth="1"/>
    <col min="516" max="517" width="20.44140625" style="159" customWidth="1"/>
    <col min="518" max="518" width="14.6640625" style="159" customWidth="1"/>
    <col min="519" max="519" width="14" style="159" customWidth="1"/>
    <col min="520" max="520" width="32.88671875" style="159" customWidth="1"/>
    <col min="521" max="521" width="11" style="159" customWidth="1"/>
    <col min="522" max="522" width="11.109375" style="159" customWidth="1"/>
    <col min="523" max="524" width="13.33203125" style="159" customWidth="1"/>
    <col min="525" max="525" width="13.88671875" style="159" customWidth="1"/>
    <col min="526" max="529" width="9.109375" style="159" customWidth="1"/>
    <col min="530" max="768" width="8.88671875" style="159"/>
    <col min="769" max="769" width="46.109375" style="159" customWidth="1"/>
    <col min="770" max="770" width="30.6640625" style="159" customWidth="1"/>
    <col min="771" max="771" width="20.88671875" style="159" customWidth="1"/>
    <col min="772" max="773" width="20.44140625" style="159" customWidth="1"/>
    <col min="774" max="774" width="14.6640625" style="159" customWidth="1"/>
    <col min="775" max="775" width="14" style="159" customWidth="1"/>
    <col min="776" max="776" width="32.88671875" style="159" customWidth="1"/>
    <col min="777" max="777" width="11" style="159" customWidth="1"/>
    <col min="778" max="778" width="11.109375" style="159" customWidth="1"/>
    <col min="779" max="780" width="13.33203125" style="159" customWidth="1"/>
    <col min="781" max="781" width="13.88671875" style="159" customWidth="1"/>
    <col min="782" max="785" width="9.109375" style="159" customWidth="1"/>
    <col min="786" max="1024" width="8.88671875" style="159"/>
    <col min="1025" max="1025" width="46.109375" style="159" customWidth="1"/>
    <col min="1026" max="1026" width="30.6640625" style="159" customWidth="1"/>
    <col min="1027" max="1027" width="20.88671875" style="159" customWidth="1"/>
    <col min="1028" max="1029" width="20.44140625" style="159" customWidth="1"/>
    <col min="1030" max="1030" width="14.6640625" style="159" customWidth="1"/>
    <col min="1031" max="1031" width="14" style="159" customWidth="1"/>
    <col min="1032" max="1032" width="32.88671875" style="159" customWidth="1"/>
    <col min="1033" max="1033" width="11" style="159" customWidth="1"/>
    <col min="1034" max="1034" width="11.109375" style="159" customWidth="1"/>
    <col min="1035" max="1036" width="13.33203125" style="159" customWidth="1"/>
    <col min="1037" max="1037" width="13.88671875" style="159" customWidth="1"/>
    <col min="1038" max="1041" width="9.109375" style="159" customWidth="1"/>
    <col min="1042" max="1280" width="8.88671875" style="159"/>
    <col min="1281" max="1281" width="46.109375" style="159" customWidth="1"/>
    <col min="1282" max="1282" width="30.6640625" style="159" customWidth="1"/>
    <col min="1283" max="1283" width="20.88671875" style="159" customWidth="1"/>
    <col min="1284" max="1285" width="20.44140625" style="159" customWidth="1"/>
    <col min="1286" max="1286" width="14.6640625" style="159" customWidth="1"/>
    <col min="1287" max="1287" width="14" style="159" customWidth="1"/>
    <col min="1288" max="1288" width="32.88671875" style="159" customWidth="1"/>
    <col min="1289" max="1289" width="11" style="159" customWidth="1"/>
    <col min="1290" max="1290" width="11.109375" style="159" customWidth="1"/>
    <col min="1291" max="1292" width="13.33203125" style="159" customWidth="1"/>
    <col min="1293" max="1293" width="13.88671875" style="159" customWidth="1"/>
    <col min="1294" max="1297" width="9.109375" style="159" customWidth="1"/>
    <col min="1298" max="1536" width="8.88671875" style="159"/>
    <col min="1537" max="1537" width="46.109375" style="159" customWidth="1"/>
    <col min="1538" max="1538" width="30.6640625" style="159" customWidth="1"/>
    <col min="1539" max="1539" width="20.88671875" style="159" customWidth="1"/>
    <col min="1540" max="1541" width="20.44140625" style="159" customWidth="1"/>
    <col min="1542" max="1542" width="14.6640625" style="159" customWidth="1"/>
    <col min="1543" max="1543" width="14" style="159" customWidth="1"/>
    <col min="1544" max="1544" width="32.88671875" style="159" customWidth="1"/>
    <col min="1545" max="1545" width="11" style="159" customWidth="1"/>
    <col min="1546" max="1546" width="11.109375" style="159" customWidth="1"/>
    <col min="1547" max="1548" width="13.33203125" style="159" customWidth="1"/>
    <col min="1549" max="1549" width="13.88671875" style="159" customWidth="1"/>
    <col min="1550" max="1553" width="9.109375" style="159" customWidth="1"/>
    <col min="1554" max="1792" width="8.88671875" style="159"/>
    <col min="1793" max="1793" width="46.109375" style="159" customWidth="1"/>
    <col min="1794" max="1794" width="30.6640625" style="159" customWidth="1"/>
    <col min="1795" max="1795" width="20.88671875" style="159" customWidth="1"/>
    <col min="1796" max="1797" width="20.44140625" style="159" customWidth="1"/>
    <col min="1798" max="1798" width="14.6640625" style="159" customWidth="1"/>
    <col min="1799" max="1799" width="14" style="159" customWidth="1"/>
    <col min="1800" max="1800" width="32.88671875" style="159" customWidth="1"/>
    <col min="1801" max="1801" width="11" style="159" customWidth="1"/>
    <col min="1802" max="1802" width="11.109375" style="159" customWidth="1"/>
    <col min="1803" max="1804" width="13.33203125" style="159" customWidth="1"/>
    <col min="1805" max="1805" width="13.88671875" style="159" customWidth="1"/>
    <col min="1806" max="1809" width="9.109375" style="159" customWidth="1"/>
    <col min="1810" max="2048" width="8.88671875" style="159"/>
    <col min="2049" max="2049" width="46.109375" style="159" customWidth="1"/>
    <col min="2050" max="2050" width="30.6640625" style="159" customWidth="1"/>
    <col min="2051" max="2051" width="20.88671875" style="159" customWidth="1"/>
    <col min="2052" max="2053" width="20.44140625" style="159" customWidth="1"/>
    <col min="2054" max="2054" width="14.6640625" style="159" customWidth="1"/>
    <col min="2055" max="2055" width="14" style="159" customWidth="1"/>
    <col min="2056" max="2056" width="32.88671875" style="159" customWidth="1"/>
    <col min="2057" max="2057" width="11" style="159" customWidth="1"/>
    <col min="2058" max="2058" width="11.109375" style="159" customWidth="1"/>
    <col min="2059" max="2060" width="13.33203125" style="159" customWidth="1"/>
    <col min="2061" max="2061" width="13.88671875" style="159" customWidth="1"/>
    <col min="2062" max="2065" width="9.109375" style="159" customWidth="1"/>
    <col min="2066" max="2304" width="8.88671875" style="159"/>
    <col min="2305" max="2305" width="46.109375" style="159" customWidth="1"/>
    <col min="2306" max="2306" width="30.6640625" style="159" customWidth="1"/>
    <col min="2307" max="2307" width="20.88671875" style="159" customWidth="1"/>
    <col min="2308" max="2309" width="20.44140625" style="159" customWidth="1"/>
    <col min="2310" max="2310" width="14.6640625" style="159" customWidth="1"/>
    <col min="2311" max="2311" width="14" style="159" customWidth="1"/>
    <col min="2312" max="2312" width="32.88671875" style="159" customWidth="1"/>
    <col min="2313" max="2313" width="11" style="159" customWidth="1"/>
    <col min="2314" max="2314" width="11.109375" style="159" customWidth="1"/>
    <col min="2315" max="2316" width="13.33203125" style="159" customWidth="1"/>
    <col min="2317" max="2317" width="13.88671875" style="159" customWidth="1"/>
    <col min="2318" max="2321" width="9.109375" style="159" customWidth="1"/>
    <col min="2322" max="2560" width="8.88671875" style="159"/>
    <col min="2561" max="2561" width="46.109375" style="159" customWidth="1"/>
    <col min="2562" max="2562" width="30.6640625" style="159" customWidth="1"/>
    <col min="2563" max="2563" width="20.88671875" style="159" customWidth="1"/>
    <col min="2564" max="2565" width="20.44140625" style="159" customWidth="1"/>
    <col min="2566" max="2566" width="14.6640625" style="159" customWidth="1"/>
    <col min="2567" max="2567" width="14" style="159" customWidth="1"/>
    <col min="2568" max="2568" width="32.88671875" style="159" customWidth="1"/>
    <col min="2569" max="2569" width="11" style="159" customWidth="1"/>
    <col min="2570" max="2570" width="11.109375" style="159" customWidth="1"/>
    <col min="2571" max="2572" width="13.33203125" style="159" customWidth="1"/>
    <col min="2573" max="2573" width="13.88671875" style="159" customWidth="1"/>
    <col min="2574" max="2577" width="9.109375" style="159" customWidth="1"/>
    <col min="2578" max="2816" width="8.88671875" style="159"/>
    <col min="2817" max="2817" width="46.109375" style="159" customWidth="1"/>
    <col min="2818" max="2818" width="30.6640625" style="159" customWidth="1"/>
    <col min="2819" max="2819" width="20.88671875" style="159" customWidth="1"/>
    <col min="2820" max="2821" width="20.44140625" style="159" customWidth="1"/>
    <col min="2822" max="2822" width="14.6640625" style="159" customWidth="1"/>
    <col min="2823" max="2823" width="14" style="159" customWidth="1"/>
    <col min="2824" max="2824" width="32.88671875" style="159" customWidth="1"/>
    <col min="2825" max="2825" width="11" style="159" customWidth="1"/>
    <col min="2826" max="2826" width="11.109375" style="159" customWidth="1"/>
    <col min="2827" max="2828" width="13.33203125" style="159" customWidth="1"/>
    <col min="2829" max="2829" width="13.88671875" style="159" customWidth="1"/>
    <col min="2830" max="2833" width="9.109375" style="159" customWidth="1"/>
    <col min="2834" max="3072" width="8.88671875" style="159"/>
    <col min="3073" max="3073" width="46.109375" style="159" customWidth="1"/>
    <col min="3074" max="3074" width="30.6640625" style="159" customWidth="1"/>
    <col min="3075" max="3075" width="20.88671875" style="159" customWidth="1"/>
    <col min="3076" max="3077" width="20.44140625" style="159" customWidth="1"/>
    <col min="3078" max="3078" width="14.6640625" style="159" customWidth="1"/>
    <col min="3079" max="3079" width="14" style="159" customWidth="1"/>
    <col min="3080" max="3080" width="32.88671875" style="159" customWidth="1"/>
    <col min="3081" max="3081" width="11" style="159" customWidth="1"/>
    <col min="3082" max="3082" width="11.109375" style="159" customWidth="1"/>
    <col min="3083" max="3084" width="13.33203125" style="159" customWidth="1"/>
    <col min="3085" max="3085" width="13.88671875" style="159" customWidth="1"/>
    <col min="3086" max="3089" width="9.109375" style="159" customWidth="1"/>
    <col min="3090" max="3328" width="8.88671875" style="159"/>
    <col min="3329" max="3329" width="46.109375" style="159" customWidth="1"/>
    <col min="3330" max="3330" width="30.6640625" style="159" customWidth="1"/>
    <col min="3331" max="3331" width="20.88671875" style="159" customWidth="1"/>
    <col min="3332" max="3333" width="20.44140625" style="159" customWidth="1"/>
    <col min="3334" max="3334" width="14.6640625" style="159" customWidth="1"/>
    <col min="3335" max="3335" width="14" style="159" customWidth="1"/>
    <col min="3336" max="3336" width="32.88671875" style="159" customWidth="1"/>
    <col min="3337" max="3337" width="11" style="159" customWidth="1"/>
    <col min="3338" max="3338" width="11.109375" style="159" customWidth="1"/>
    <col min="3339" max="3340" width="13.33203125" style="159" customWidth="1"/>
    <col min="3341" max="3341" width="13.88671875" style="159" customWidth="1"/>
    <col min="3342" max="3345" width="9.109375" style="159" customWidth="1"/>
    <col min="3346" max="3584" width="8.88671875" style="159"/>
    <col min="3585" max="3585" width="46.109375" style="159" customWidth="1"/>
    <col min="3586" max="3586" width="30.6640625" style="159" customWidth="1"/>
    <col min="3587" max="3587" width="20.88671875" style="159" customWidth="1"/>
    <col min="3588" max="3589" width="20.44140625" style="159" customWidth="1"/>
    <col min="3590" max="3590" width="14.6640625" style="159" customWidth="1"/>
    <col min="3591" max="3591" width="14" style="159" customWidth="1"/>
    <col min="3592" max="3592" width="32.88671875" style="159" customWidth="1"/>
    <col min="3593" max="3593" width="11" style="159" customWidth="1"/>
    <col min="3594" max="3594" width="11.109375" style="159" customWidth="1"/>
    <col min="3595" max="3596" width="13.33203125" style="159" customWidth="1"/>
    <col min="3597" max="3597" width="13.88671875" style="159" customWidth="1"/>
    <col min="3598" max="3601" width="9.109375" style="159" customWidth="1"/>
    <col min="3602" max="3840" width="8.88671875" style="159"/>
    <col min="3841" max="3841" width="46.109375" style="159" customWidth="1"/>
    <col min="3842" max="3842" width="30.6640625" style="159" customWidth="1"/>
    <col min="3843" max="3843" width="20.88671875" style="159" customWidth="1"/>
    <col min="3844" max="3845" width="20.44140625" style="159" customWidth="1"/>
    <col min="3846" max="3846" width="14.6640625" style="159" customWidth="1"/>
    <col min="3847" max="3847" width="14" style="159" customWidth="1"/>
    <col min="3848" max="3848" width="32.88671875" style="159" customWidth="1"/>
    <col min="3849" max="3849" width="11" style="159" customWidth="1"/>
    <col min="3850" max="3850" width="11.109375" style="159" customWidth="1"/>
    <col min="3851" max="3852" width="13.33203125" style="159" customWidth="1"/>
    <col min="3853" max="3853" width="13.88671875" style="159" customWidth="1"/>
    <col min="3854" max="3857" width="9.109375" style="159" customWidth="1"/>
    <col min="3858" max="4096" width="8.88671875" style="159"/>
    <col min="4097" max="4097" width="46.109375" style="159" customWidth="1"/>
    <col min="4098" max="4098" width="30.6640625" style="159" customWidth="1"/>
    <col min="4099" max="4099" width="20.88671875" style="159" customWidth="1"/>
    <col min="4100" max="4101" width="20.44140625" style="159" customWidth="1"/>
    <col min="4102" max="4102" width="14.6640625" style="159" customWidth="1"/>
    <col min="4103" max="4103" width="14" style="159" customWidth="1"/>
    <col min="4104" max="4104" width="32.88671875" style="159" customWidth="1"/>
    <col min="4105" max="4105" width="11" style="159" customWidth="1"/>
    <col min="4106" max="4106" width="11.109375" style="159" customWidth="1"/>
    <col min="4107" max="4108" width="13.33203125" style="159" customWidth="1"/>
    <col min="4109" max="4109" width="13.88671875" style="159" customWidth="1"/>
    <col min="4110" max="4113" width="9.109375" style="159" customWidth="1"/>
    <col min="4114" max="4352" width="8.88671875" style="159"/>
    <col min="4353" max="4353" width="46.109375" style="159" customWidth="1"/>
    <col min="4354" max="4354" width="30.6640625" style="159" customWidth="1"/>
    <col min="4355" max="4355" width="20.88671875" style="159" customWidth="1"/>
    <col min="4356" max="4357" width="20.44140625" style="159" customWidth="1"/>
    <col min="4358" max="4358" width="14.6640625" style="159" customWidth="1"/>
    <col min="4359" max="4359" width="14" style="159" customWidth="1"/>
    <col min="4360" max="4360" width="32.88671875" style="159" customWidth="1"/>
    <col min="4361" max="4361" width="11" style="159" customWidth="1"/>
    <col min="4362" max="4362" width="11.109375" style="159" customWidth="1"/>
    <col min="4363" max="4364" width="13.33203125" style="159" customWidth="1"/>
    <col min="4365" max="4365" width="13.88671875" style="159" customWidth="1"/>
    <col min="4366" max="4369" width="9.109375" style="159" customWidth="1"/>
    <col min="4370" max="4608" width="8.88671875" style="159"/>
    <col min="4609" max="4609" width="46.109375" style="159" customWidth="1"/>
    <col min="4610" max="4610" width="30.6640625" style="159" customWidth="1"/>
    <col min="4611" max="4611" width="20.88671875" style="159" customWidth="1"/>
    <col min="4612" max="4613" width="20.44140625" style="159" customWidth="1"/>
    <col min="4614" max="4614" width="14.6640625" style="159" customWidth="1"/>
    <col min="4615" max="4615" width="14" style="159" customWidth="1"/>
    <col min="4616" max="4616" width="32.88671875" style="159" customWidth="1"/>
    <col min="4617" max="4617" width="11" style="159" customWidth="1"/>
    <col min="4618" max="4618" width="11.109375" style="159" customWidth="1"/>
    <col min="4619" max="4620" width="13.33203125" style="159" customWidth="1"/>
    <col min="4621" max="4621" width="13.88671875" style="159" customWidth="1"/>
    <col min="4622" max="4625" width="9.109375" style="159" customWidth="1"/>
    <col min="4626" max="4864" width="8.88671875" style="159"/>
    <col min="4865" max="4865" width="46.109375" style="159" customWidth="1"/>
    <col min="4866" max="4866" width="30.6640625" style="159" customWidth="1"/>
    <col min="4867" max="4867" width="20.88671875" style="159" customWidth="1"/>
    <col min="4868" max="4869" width="20.44140625" style="159" customWidth="1"/>
    <col min="4870" max="4870" width="14.6640625" style="159" customWidth="1"/>
    <col min="4871" max="4871" width="14" style="159" customWidth="1"/>
    <col min="4872" max="4872" width="32.88671875" style="159" customWidth="1"/>
    <col min="4873" max="4873" width="11" style="159" customWidth="1"/>
    <col min="4874" max="4874" width="11.109375" style="159" customWidth="1"/>
    <col min="4875" max="4876" width="13.33203125" style="159" customWidth="1"/>
    <col min="4877" max="4877" width="13.88671875" style="159" customWidth="1"/>
    <col min="4878" max="4881" width="9.109375" style="159" customWidth="1"/>
    <col min="4882" max="5120" width="8.88671875" style="159"/>
    <col min="5121" max="5121" width="46.109375" style="159" customWidth="1"/>
    <col min="5122" max="5122" width="30.6640625" style="159" customWidth="1"/>
    <col min="5123" max="5123" width="20.88671875" style="159" customWidth="1"/>
    <col min="5124" max="5125" width="20.44140625" style="159" customWidth="1"/>
    <col min="5126" max="5126" width="14.6640625" style="159" customWidth="1"/>
    <col min="5127" max="5127" width="14" style="159" customWidth="1"/>
    <col min="5128" max="5128" width="32.88671875" style="159" customWidth="1"/>
    <col min="5129" max="5129" width="11" style="159" customWidth="1"/>
    <col min="5130" max="5130" width="11.109375" style="159" customWidth="1"/>
    <col min="5131" max="5132" width="13.33203125" style="159" customWidth="1"/>
    <col min="5133" max="5133" width="13.88671875" style="159" customWidth="1"/>
    <col min="5134" max="5137" width="9.109375" style="159" customWidth="1"/>
    <col min="5138" max="5376" width="8.88671875" style="159"/>
    <col min="5377" max="5377" width="46.109375" style="159" customWidth="1"/>
    <col min="5378" max="5378" width="30.6640625" style="159" customWidth="1"/>
    <col min="5379" max="5379" width="20.88671875" style="159" customWidth="1"/>
    <col min="5380" max="5381" width="20.44140625" style="159" customWidth="1"/>
    <col min="5382" max="5382" width="14.6640625" style="159" customWidth="1"/>
    <col min="5383" max="5383" width="14" style="159" customWidth="1"/>
    <col min="5384" max="5384" width="32.88671875" style="159" customWidth="1"/>
    <col min="5385" max="5385" width="11" style="159" customWidth="1"/>
    <col min="5386" max="5386" width="11.109375" style="159" customWidth="1"/>
    <col min="5387" max="5388" width="13.33203125" style="159" customWidth="1"/>
    <col min="5389" max="5389" width="13.88671875" style="159" customWidth="1"/>
    <col min="5390" max="5393" width="9.109375" style="159" customWidth="1"/>
    <col min="5394" max="5632" width="8.88671875" style="159"/>
    <col min="5633" max="5633" width="46.109375" style="159" customWidth="1"/>
    <col min="5634" max="5634" width="30.6640625" style="159" customWidth="1"/>
    <col min="5635" max="5635" width="20.88671875" style="159" customWidth="1"/>
    <col min="5636" max="5637" width="20.44140625" style="159" customWidth="1"/>
    <col min="5638" max="5638" width="14.6640625" style="159" customWidth="1"/>
    <col min="5639" max="5639" width="14" style="159" customWidth="1"/>
    <col min="5640" max="5640" width="32.88671875" style="159" customWidth="1"/>
    <col min="5641" max="5641" width="11" style="159" customWidth="1"/>
    <col min="5642" max="5642" width="11.109375" style="159" customWidth="1"/>
    <col min="5643" max="5644" width="13.33203125" style="159" customWidth="1"/>
    <col min="5645" max="5645" width="13.88671875" style="159" customWidth="1"/>
    <col min="5646" max="5649" width="9.109375" style="159" customWidth="1"/>
    <col min="5650" max="5888" width="8.88671875" style="159"/>
    <col min="5889" max="5889" width="46.109375" style="159" customWidth="1"/>
    <col min="5890" max="5890" width="30.6640625" style="159" customWidth="1"/>
    <col min="5891" max="5891" width="20.88671875" style="159" customWidth="1"/>
    <col min="5892" max="5893" width="20.44140625" style="159" customWidth="1"/>
    <col min="5894" max="5894" width="14.6640625" style="159" customWidth="1"/>
    <col min="5895" max="5895" width="14" style="159" customWidth="1"/>
    <col min="5896" max="5896" width="32.88671875" style="159" customWidth="1"/>
    <col min="5897" max="5897" width="11" style="159" customWidth="1"/>
    <col min="5898" max="5898" width="11.109375" style="159" customWidth="1"/>
    <col min="5899" max="5900" width="13.33203125" style="159" customWidth="1"/>
    <col min="5901" max="5901" width="13.88671875" style="159" customWidth="1"/>
    <col min="5902" max="5905" width="9.109375" style="159" customWidth="1"/>
    <col min="5906" max="6144" width="8.88671875" style="159"/>
    <col min="6145" max="6145" width="46.109375" style="159" customWidth="1"/>
    <col min="6146" max="6146" width="30.6640625" style="159" customWidth="1"/>
    <col min="6147" max="6147" width="20.88671875" style="159" customWidth="1"/>
    <col min="6148" max="6149" width="20.44140625" style="159" customWidth="1"/>
    <col min="6150" max="6150" width="14.6640625" style="159" customWidth="1"/>
    <col min="6151" max="6151" width="14" style="159" customWidth="1"/>
    <col min="6152" max="6152" width="32.88671875" style="159" customWidth="1"/>
    <col min="6153" max="6153" width="11" style="159" customWidth="1"/>
    <col min="6154" max="6154" width="11.109375" style="159" customWidth="1"/>
    <col min="6155" max="6156" width="13.33203125" style="159" customWidth="1"/>
    <col min="6157" max="6157" width="13.88671875" style="159" customWidth="1"/>
    <col min="6158" max="6161" width="9.109375" style="159" customWidth="1"/>
    <col min="6162" max="6400" width="8.88671875" style="159"/>
    <col min="6401" max="6401" width="46.109375" style="159" customWidth="1"/>
    <col min="6402" max="6402" width="30.6640625" style="159" customWidth="1"/>
    <col min="6403" max="6403" width="20.88671875" style="159" customWidth="1"/>
    <col min="6404" max="6405" width="20.44140625" style="159" customWidth="1"/>
    <col min="6406" max="6406" width="14.6640625" style="159" customWidth="1"/>
    <col min="6407" max="6407" width="14" style="159" customWidth="1"/>
    <col min="6408" max="6408" width="32.88671875" style="159" customWidth="1"/>
    <col min="6409" max="6409" width="11" style="159" customWidth="1"/>
    <col min="6410" max="6410" width="11.109375" style="159" customWidth="1"/>
    <col min="6411" max="6412" width="13.33203125" style="159" customWidth="1"/>
    <col min="6413" max="6413" width="13.88671875" style="159" customWidth="1"/>
    <col min="6414" max="6417" width="9.109375" style="159" customWidth="1"/>
    <col min="6418" max="6656" width="8.88671875" style="159"/>
    <col min="6657" max="6657" width="46.109375" style="159" customWidth="1"/>
    <col min="6658" max="6658" width="30.6640625" style="159" customWidth="1"/>
    <col min="6659" max="6659" width="20.88671875" style="159" customWidth="1"/>
    <col min="6660" max="6661" width="20.44140625" style="159" customWidth="1"/>
    <col min="6662" max="6662" width="14.6640625" style="159" customWidth="1"/>
    <col min="6663" max="6663" width="14" style="159" customWidth="1"/>
    <col min="6664" max="6664" width="32.88671875" style="159" customWidth="1"/>
    <col min="6665" max="6665" width="11" style="159" customWidth="1"/>
    <col min="6666" max="6666" width="11.109375" style="159" customWidth="1"/>
    <col min="6667" max="6668" width="13.33203125" style="159" customWidth="1"/>
    <col min="6669" max="6669" width="13.88671875" style="159" customWidth="1"/>
    <col min="6670" max="6673" width="9.109375" style="159" customWidth="1"/>
    <col min="6674" max="6912" width="8.88671875" style="159"/>
    <col min="6913" max="6913" width="46.109375" style="159" customWidth="1"/>
    <col min="6914" max="6914" width="30.6640625" style="159" customWidth="1"/>
    <col min="6915" max="6915" width="20.88671875" style="159" customWidth="1"/>
    <col min="6916" max="6917" width="20.44140625" style="159" customWidth="1"/>
    <col min="6918" max="6918" width="14.6640625" style="159" customWidth="1"/>
    <col min="6919" max="6919" width="14" style="159" customWidth="1"/>
    <col min="6920" max="6920" width="32.88671875" style="159" customWidth="1"/>
    <col min="6921" max="6921" width="11" style="159" customWidth="1"/>
    <col min="6922" max="6922" width="11.109375" style="159" customWidth="1"/>
    <col min="6923" max="6924" width="13.33203125" style="159" customWidth="1"/>
    <col min="6925" max="6925" width="13.88671875" style="159" customWidth="1"/>
    <col min="6926" max="6929" width="9.109375" style="159" customWidth="1"/>
    <col min="6930" max="7168" width="8.88671875" style="159"/>
    <col min="7169" max="7169" width="46.109375" style="159" customWidth="1"/>
    <col min="7170" max="7170" width="30.6640625" style="159" customWidth="1"/>
    <col min="7171" max="7171" width="20.88671875" style="159" customWidth="1"/>
    <col min="7172" max="7173" width="20.44140625" style="159" customWidth="1"/>
    <col min="7174" max="7174" width="14.6640625" style="159" customWidth="1"/>
    <col min="7175" max="7175" width="14" style="159" customWidth="1"/>
    <col min="7176" max="7176" width="32.88671875" style="159" customWidth="1"/>
    <col min="7177" max="7177" width="11" style="159" customWidth="1"/>
    <col min="7178" max="7178" width="11.109375" style="159" customWidth="1"/>
    <col min="7179" max="7180" width="13.33203125" style="159" customWidth="1"/>
    <col min="7181" max="7181" width="13.88671875" style="159" customWidth="1"/>
    <col min="7182" max="7185" width="9.109375" style="159" customWidth="1"/>
    <col min="7186" max="7424" width="8.88671875" style="159"/>
    <col min="7425" max="7425" width="46.109375" style="159" customWidth="1"/>
    <col min="7426" max="7426" width="30.6640625" style="159" customWidth="1"/>
    <col min="7427" max="7427" width="20.88671875" style="159" customWidth="1"/>
    <col min="7428" max="7429" width="20.44140625" style="159" customWidth="1"/>
    <col min="7430" max="7430" width="14.6640625" style="159" customWidth="1"/>
    <col min="7431" max="7431" width="14" style="159" customWidth="1"/>
    <col min="7432" max="7432" width="32.88671875" style="159" customWidth="1"/>
    <col min="7433" max="7433" width="11" style="159" customWidth="1"/>
    <col min="7434" max="7434" width="11.109375" style="159" customWidth="1"/>
    <col min="7435" max="7436" width="13.33203125" style="159" customWidth="1"/>
    <col min="7437" max="7437" width="13.88671875" style="159" customWidth="1"/>
    <col min="7438" max="7441" width="9.109375" style="159" customWidth="1"/>
    <col min="7442" max="7680" width="8.88671875" style="159"/>
    <col min="7681" max="7681" width="46.109375" style="159" customWidth="1"/>
    <col min="7682" max="7682" width="30.6640625" style="159" customWidth="1"/>
    <col min="7683" max="7683" width="20.88671875" style="159" customWidth="1"/>
    <col min="7684" max="7685" width="20.44140625" style="159" customWidth="1"/>
    <col min="7686" max="7686" width="14.6640625" style="159" customWidth="1"/>
    <col min="7687" max="7687" width="14" style="159" customWidth="1"/>
    <col min="7688" max="7688" width="32.88671875" style="159" customWidth="1"/>
    <col min="7689" max="7689" width="11" style="159" customWidth="1"/>
    <col min="7690" max="7690" width="11.109375" style="159" customWidth="1"/>
    <col min="7691" max="7692" width="13.33203125" style="159" customWidth="1"/>
    <col min="7693" max="7693" width="13.88671875" style="159" customWidth="1"/>
    <col min="7694" max="7697" width="9.109375" style="159" customWidth="1"/>
    <col min="7698" max="7936" width="8.88671875" style="159"/>
    <col min="7937" max="7937" width="46.109375" style="159" customWidth="1"/>
    <col min="7938" max="7938" width="30.6640625" style="159" customWidth="1"/>
    <col min="7939" max="7939" width="20.88671875" style="159" customWidth="1"/>
    <col min="7940" max="7941" width="20.44140625" style="159" customWidth="1"/>
    <col min="7942" max="7942" width="14.6640625" style="159" customWidth="1"/>
    <col min="7943" max="7943" width="14" style="159" customWidth="1"/>
    <col min="7944" max="7944" width="32.88671875" style="159" customWidth="1"/>
    <col min="7945" max="7945" width="11" style="159" customWidth="1"/>
    <col min="7946" max="7946" width="11.109375" style="159" customWidth="1"/>
    <col min="7947" max="7948" width="13.33203125" style="159" customWidth="1"/>
    <col min="7949" max="7949" width="13.88671875" style="159" customWidth="1"/>
    <col min="7950" max="7953" width="9.109375" style="159" customWidth="1"/>
    <col min="7954" max="8192" width="8.88671875" style="159"/>
    <col min="8193" max="8193" width="46.109375" style="159" customWidth="1"/>
    <col min="8194" max="8194" width="30.6640625" style="159" customWidth="1"/>
    <col min="8195" max="8195" width="20.88671875" style="159" customWidth="1"/>
    <col min="8196" max="8197" width="20.44140625" style="159" customWidth="1"/>
    <col min="8198" max="8198" width="14.6640625" style="159" customWidth="1"/>
    <col min="8199" max="8199" width="14" style="159" customWidth="1"/>
    <col min="8200" max="8200" width="32.88671875" style="159" customWidth="1"/>
    <col min="8201" max="8201" width="11" style="159" customWidth="1"/>
    <col min="8202" max="8202" width="11.109375" style="159" customWidth="1"/>
    <col min="8203" max="8204" width="13.33203125" style="159" customWidth="1"/>
    <col min="8205" max="8205" width="13.88671875" style="159" customWidth="1"/>
    <col min="8206" max="8209" width="9.109375" style="159" customWidth="1"/>
    <col min="8210" max="8448" width="8.88671875" style="159"/>
    <col min="8449" max="8449" width="46.109375" style="159" customWidth="1"/>
    <col min="8450" max="8450" width="30.6640625" style="159" customWidth="1"/>
    <col min="8451" max="8451" width="20.88671875" style="159" customWidth="1"/>
    <col min="8452" max="8453" width="20.44140625" style="159" customWidth="1"/>
    <col min="8454" max="8454" width="14.6640625" style="159" customWidth="1"/>
    <col min="8455" max="8455" width="14" style="159" customWidth="1"/>
    <col min="8456" max="8456" width="32.88671875" style="159" customWidth="1"/>
    <col min="8457" max="8457" width="11" style="159" customWidth="1"/>
    <col min="8458" max="8458" width="11.109375" style="159" customWidth="1"/>
    <col min="8459" max="8460" width="13.33203125" style="159" customWidth="1"/>
    <col min="8461" max="8461" width="13.88671875" style="159" customWidth="1"/>
    <col min="8462" max="8465" width="9.109375" style="159" customWidth="1"/>
    <col min="8466" max="8704" width="8.88671875" style="159"/>
    <col min="8705" max="8705" width="46.109375" style="159" customWidth="1"/>
    <col min="8706" max="8706" width="30.6640625" style="159" customWidth="1"/>
    <col min="8707" max="8707" width="20.88671875" style="159" customWidth="1"/>
    <col min="8708" max="8709" width="20.44140625" style="159" customWidth="1"/>
    <col min="8710" max="8710" width="14.6640625" style="159" customWidth="1"/>
    <col min="8711" max="8711" width="14" style="159" customWidth="1"/>
    <col min="8712" max="8712" width="32.88671875" style="159" customWidth="1"/>
    <col min="8713" max="8713" width="11" style="159" customWidth="1"/>
    <col min="8714" max="8714" width="11.109375" style="159" customWidth="1"/>
    <col min="8715" max="8716" width="13.33203125" style="159" customWidth="1"/>
    <col min="8717" max="8717" width="13.88671875" style="159" customWidth="1"/>
    <col min="8718" max="8721" width="9.109375" style="159" customWidth="1"/>
    <col min="8722" max="8960" width="8.88671875" style="159"/>
    <col min="8961" max="8961" width="46.109375" style="159" customWidth="1"/>
    <col min="8962" max="8962" width="30.6640625" style="159" customWidth="1"/>
    <col min="8963" max="8963" width="20.88671875" style="159" customWidth="1"/>
    <col min="8964" max="8965" width="20.44140625" style="159" customWidth="1"/>
    <col min="8966" max="8966" width="14.6640625" style="159" customWidth="1"/>
    <col min="8967" max="8967" width="14" style="159" customWidth="1"/>
    <col min="8968" max="8968" width="32.88671875" style="159" customWidth="1"/>
    <col min="8969" max="8969" width="11" style="159" customWidth="1"/>
    <col min="8970" max="8970" width="11.109375" style="159" customWidth="1"/>
    <col min="8971" max="8972" width="13.33203125" style="159" customWidth="1"/>
    <col min="8973" max="8973" width="13.88671875" style="159" customWidth="1"/>
    <col min="8974" max="8977" width="9.109375" style="159" customWidth="1"/>
    <col min="8978" max="9216" width="8.88671875" style="159"/>
    <col min="9217" max="9217" width="46.109375" style="159" customWidth="1"/>
    <col min="9218" max="9218" width="30.6640625" style="159" customWidth="1"/>
    <col min="9219" max="9219" width="20.88671875" style="159" customWidth="1"/>
    <col min="9220" max="9221" width="20.44140625" style="159" customWidth="1"/>
    <col min="9222" max="9222" width="14.6640625" style="159" customWidth="1"/>
    <col min="9223" max="9223" width="14" style="159" customWidth="1"/>
    <col min="9224" max="9224" width="32.88671875" style="159" customWidth="1"/>
    <col min="9225" max="9225" width="11" style="159" customWidth="1"/>
    <col min="9226" max="9226" width="11.109375" style="159" customWidth="1"/>
    <col min="9227" max="9228" width="13.33203125" style="159" customWidth="1"/>
    <col min="9229" max="9229" width="13.88671875" style="159" customWidth="1"/>
    <col min="9230" max="9233" width="9.109375" style="159" customWidth="1"/>
    <col min="9234" max="9472" width="8.88671875" style="159"/>
    <col min="9473" max="9473" width="46.109375" style="159" customWidth="1"/>
    <col min="9474" max="9474" width="30.6640625" style="159" customWidth="1"/>
    <col min="9475" max="9475" width="20.88671875" style="159" customWidth="1"/>
    <col min="9476" max="9477" width="20.44140625" style="159" customWidth="1"/>
    <col min="9478" max="9478" width="14.6640625" style="159" customWidth="1"/>
    <col min="9479" max="9479" width="14" style="159" customWidth="1"/>
    <col min="9480" max="9480" width="32.88671875" style="159" customWidth="1"/>
    <col min="9481" max="9481" width="11" style="159" customWidth="1"/>
    <col min="9482" max="9482" width="11.109375" style="159" customWidth="1"/>
    <col min="9483" max="9484" width="13.33203125" style="159" customWidth="1"/>
    <col min="9485" max="9485" width="13.88671875" style="159" customWidth="1"/>
    <col min="9486" max="9489" width="9.109375" style="159" customWidth="1"/>
    <col min="9490" max="9728" width="8.88671875" style="159"/>
    <col min="9729" max="9729" width="46.109375" style="159" customWidth="1"/>
    <col min="9730" max="9730" width="30.6640625" style="159" customWidth="1"/>
    <col min="9731" max="9731" width="20.88671875" style="159" customWidth="1"/>
    <col min="9732" max="9733" width="20.44140625" style="159" customWidth="1"/>
    <col min="9734" max="9734" width="14.6640625" style="159" customWidth="1"/>
    <col min="9735" max="9735" width="14" style="159" customWidth="1"/>
    <col min="9736" max="9736" width="32.88671875" style="159" customWidth="1"/>
    <col min="9737" max="9737" width="11" style="159" customWidth="1"/>
    <col min="9738" max="9738" width="11.109375" style="159" customWidth="1"/>
    <col min="9739" max="9740" width="13.33203125" style="159" customWidth="1"/>
    <col min="9741" max="9741" width="13.88671875" style="159" customWidth="1"/>
    <col min="9742" max="9745" width="9.109375" style="159" customWidth="1"/>
    <col min="9746" max="9984" width="8.88671875" style="159"/>
    <col min="9985" max="9985" width="46.109375" style="159" customWidth="1"/>
    <col min="9986" max="9986" width="30.6640625" style="159" customWidth="1"/>
    <col min="9987" max="9987" width="20.88671875" style="159" customWidth="1"/>
    <col min="9988" max="9989" width="20.44140625" style="159" customWidth="1"/>
    <col min="9990" max="9990" width="14.6640625" style="159" customWidth="1"/>
    <col min="9991" max="9991" width="14" style="159" customWidth="1"/>
    <col min="9992" max="9992" width="32.88671875" style="159" customWidth="1"/>
    <col min="9993" max="9993" width="11" style="159" customWidth="1"/>
    <col min="9994" max="9994" width="11.109375" style="159" customWidth="1"/>
    <col min="9995" max="9996" width="13.33203125" style="159" customWidth="1"/>
    <col min="9997" max="9997" width="13.88671875" style="159" customWidth="1"/>
    <col min="9998" max="10001" width="9.109375" style="159" customWidth="1"/>
    <col min="10002" max="10240" width="8.88671875" style="159"/>
    <col min="10241" max="10241" width="46.109375" style="159" customWidth="1"/>
    <col min="10242" max="10242" width="30.6640625" style="159" customWidth="1"/>
    <col min="10243" max="10243" width="20.88671875" style="159" customWidth="1"/>
    <col min="10244" max="10245" width="20.44140625" style="159" customWidth="1"/>
    <col min="10246" max="10246" width="14.6640625" style="159" customWidth="1"/>
    <col min="10247" max="10247" width="14" style="159" customWidth="1"/>
    <col min="10248" max="10248" width="32.88671875" style="159" customWidth="1"/>
    <col min="10249" max="10249" width="11" style="159" customWidth="1"/>
    <col min="10250" max="10250" width="11.109375" style="159" customWidth="1"/>
    <col min="10251" max="10252" width="13.33203125" style="159" customWidth="1"/>
    <col min="10253" max="10253" width="13.88671875" style="159" customWidth="1"/>
    <col min="10254" max="10257" width="9.109375" style="159" customWidth="1"/>
    <col min="10258" max="10496" width="8.88671875" style="159"/>
    <col min="10497" max="10497" width="46.109375" style="159" customWidth="1"/>
    <col min="10498" max="10498" width="30.6640625" style="159" customWidth="1"/>
    <col min="10499" max="10499" width="20.88671875" style="159" customWidth="1"/>
    <col min="10500" max="10501" width="20.44140625" style="159" customWidth="1"/>
    <col min="10502" max="10502" width="14.6640625" style="159" customWidth="1"/>
    <col min="10503" max="10503" width="14" style="159" customWidth="1"/>
    <col min="10504" max="10504" width="32.88671875" style="159" customWidth="1"/>
    <col min="10505" max="10505" width="11" style="159" customWidth="1"/>
    <col min="10506" max="10506" width="11.109375" style="159" customWidth="1"/>
    <col min="10507" max="10508" width="13.33203125" style="159" customWidth="1"/>
    <col min="10509" max="10509" width="13.88671875" style="159" customWidth="1"/>
    <col min="10510" max="10513" width="9.109375" style="159" customWidth="1"/>
    <col min="10514" max="10752" width="8.88671875" style="159"/>
    <col min="10753" max="10753" width="46.109375" style="159" customWidth="1"/>
    <col min="10754" max="10754" width="30.6640625" style="159" customWidth="1"/>
    <col min="10755" max="10755" width="20.88671875" style="159" customWidth="1"/>
    <col min="10756" max="10757" width="20.44140625" style="159" customWidth="1"/>
    <col min="10758" max="10758" width="14.6640625" style="159" customWidth="1"/>
    <col min="10759" max="10759" width="14" style="159" customWidth="1"/>
    <col min="10760" max="10760" width="32.88671875" style="159" customWidth="1"/>
    <col min="10761" max="10761" width="11" style="159" customWidth="1"/>
    <col min="10762" max="10762" width="11.109375" style="159" customWidth="1"/>
    <col min="10763" max="10764" width="13.33203125" style="159" customWidth="1"/>
    <col min="10765" max="10765" width="13.88671875" style="159" customWidth="1"/>
    <col min="10766" max="10769" width="9.109375" style="159" customWidth="1"/>
    <col min="10770" max="11008" width="8.88671875" style="159"/>
    <col min="11009" max="11009" width="46.109375" style="159" customWidth="1"/>
    <col min="11010" max="11010" width="30.6640625" style="159" customWidth="1"/>
    <col min="11011" max="11011" width="20.88671875" style="159" customWidth="1"/>
    <col min="11012" max="11013" width="20.44140625" style="159" customWidth="1"/>
    <col min="11014" max="11014" width="14.6640625" style="159" customWidth="1"/>
    <col min="11015" max="11015" width="14" style="159" customWidth="1"/>
    <col min="11016" max="11016" width="32.88671875" style="159" customWidth="1"/>
    <col min="11017" max="11017" width="11" style="159" customWidth="1"/>
    <col min="11018" max="11018" width="11.109375" style="159" customWidth="1"/>
    <col min="11019" max="11020" width="13.33203125" style="159" customWidth="1"/>
    <col min="11021" max="11021" width="13.88671875" style="159" customWidth="1"/>
    <col min="11022" max="11025" width="9.109375" style="159" customWidth="1"/>
    <col min="11026" max="11264" width="8.88671875" style="159"/>
    <col min="11265" max="11265" width="46.109375" style="159" customWidth="1"/>
    <col min="11266" max="11266" width="30.6640625" style="159" customWidth="1"/>
    <col min="11267" max="11267" width="20.88671875" style="159" customWidth="1"/>
    <col min="11268" max="11269" width="20.44140625" style="159" customWidth="1"/>
    <col min="11270" max="11270" width="14.6640625" style="159" customWidth="1"/>
    <col min="11271" max="11271" width="14" style="159" customWidth="1"/>
    <col min="11272" max="11272" width="32.88671875" style="159" customWidth="1"/>
    <col min="11273" max="11273" width="11" style="159" customWidth="1"/>
    <col min="11274" max="11274" width="11.109375" style="159" customWidth="1"/>
    <col min="11275" max="11276" width="13.33203125" style="159" customWidth="1"/>
    <col min="11277" max="11277" width="13.88671875" style="159" customWidth="1"/>
    <col min="11278" max="11281" width="9.109375" style="159" customWidth="1"/>
    <col min="11282" max="11520" width="8.88671875" style="159"/>
    <col min="11521" max="11521" width="46.109375" style="159" customWidth="1"/>
    <col min="11522" max="11522" width="30.6640625" style="159" customWidth="1"/>
    <col min="11523" max="11523" width="20.88671875" style="159" customWidth="1"/>
    <col min="11524" max="11525" width="20.44140625" style="159" customWidth="1"/>
    <col min="11526" max="11526" width="14.6640625" style="159" customWidth="1"/>
    <col min="11527" max="11527" width="14" style="159" customWidth="1"/>
    <col min="11528" max="11528" width="32.88671875" style="159" customWidth="1"/>
    <col min="11529" max="11529" width="11" style="159" customWidth="1"/>
    <col min="11530" max="11530" width="11.109375" style="159" customWidth="1"/>
    <col min="11531" max="11532" width="13.33203125" style="159" customWidth="1"/>
    <col min="11533" max="11533" width="13.88671875" style="159" customWidth="1"/>
    <col min="11534" max="11537" width="9.109375" style="159" customWidth="1"/>
    <col min="11538" max="11776" width="8.88671875" style="159"/>
    <col min="11777" max="11777" width="46.109375" style="159" customWidth="1"/>
    <col min="11778" max="11778" width="30.6640625" style="159" customWidth="1"/>
    <col min="11779" max="11779" width="20.88671875" style="159" customWidth="1"/>
    <col min="11780" max="11781" width="20.44140625" style="159" customWidth="1"/>
    <col min="11782" max="11782" width="14.6640625" style="159" customWidth="1"/>
    <col min="11783" max="11783" width="14" style="159" customWidth="1"/>
    <col min="11784" max="11784" width="32.88671875" style="159" customWidth="1"/>
    <col min="11785" max="11785" width="11" style="159" customWidth="1"/>
    <col min="11786" max="11786" width="11.109375" style="159" customWidth="1"/>
    <col min="11787" max="11788" width="13.33203125" style="159" customWidth="1"/>
    <col min="11789" max="11789" width="13.88671875" style="159" customWidth="1"/>
    <col min="11790" max="11793" width="9.109375" style="159" customWidth="1"/>
    <col min="11794" max="12032" width="8.88671875" style="159"/>
    <col min="12033" max="12033" width="46.109375" style="159" customWidth="1"/>
    <col min="12034" max="12034" width="30.6640625" style="159" customWidth="1"/>
    <col min="12035" max="12035" width="20.88671875" style="159" customWidth="1"/>
    <col min="12036" max="12037" width="20.44140625" style="159" customWidth="1"/>
    <col min="12038" max="12038" width="14.6640625" style="159" customWidth="1"/>
    <col min="12039" max="12039" width="14" style="159" customWidth="1"/>
    <col min="12040" max="12040" width="32.88671875" style="159" customWidth="1"/>
    <col min="12041" max="12041" width="11" style="159" customWidth="1"/>
    <col min="12042" max="12042" width="11.109375" style="159" customWidth="1"/>
    <col min="12043" max="12044" width="13.33203125" style="159" customWidth="1"/>
    <col min="12045" max="12045" width="13.88671875" style="159" customWidth="1"/>
    <col min="12046" max="12049" width="9.109375" style="159" customWidth="1"/>
    <col min="12050" max="12288" width="8.88671875" style="159"/>
    <col min="12289" max="12289" width="46.109375" style="159" customWidth="1"/>
    <col min="12290" max="12290" width="30.6640625" style="159" customWidth="1"/>
    <col min="12291" max="12291" width="20.88671875" style="159" customWidth="1"/>
    <col min="12292" max="12293" width="20.44140625" style="159" customWidth="1"/>
    <col min="12294" max="12294" width="14.6640625" style="159" customWidth="1"/>
    <col min="12295" max="12295" width="14" style="159" customWidth="1"/>
    <col min="12296" max="12296" width="32.88671875" style="159" customWidth="1"/>
    <col min="12297" max="12297" width="11" style="159" customWidth="1"/>
    <col min="12298" max="12298" width="11.109375" style="159" customWidth="1"/>
    <col min="12299" max="12300" width="13.33203125" style="159" customWidth="1"/>
    <col min="12301" max="12301" width="13.88671875" style="159" customWidth="1"/>
    <col min="12302" max="12305" width="9.109375" style="159" customWidth="1"/>
    <col min="12306" max="12544" width="8.88671875" style="159"/>
    <col min="12545" max="12545" width="46.109375" style="159" customWidth="1"/>
    <col min="12546" max="12546" width="30.6640625" style="159" customWidth="1"/>
    <col min="12547" max="12547" width="20.88671875" style="159" customWidth="1"/>
    <col min="12548" max="12549" width="20.44140625" style="159" customWidth="1"/>
    <col min="12550" max="12550" width="14.6640625" style="159" customWidth="1"/>
    <col min="12551" max="12551" width="14" style="159" customWidth="1"/>
    <col min="12552" max="12552" width="32.88671875" style="159" customWidth="1"/>
    <col min="12553" max="12553" width="11" style="159" customWidth="1"/>
    <col min="12554" max="12554" width="11.109375" style="159" customWidth="1"/>
    <col min="12555" max="12556" width="13.33203125" style="159" customWidth="1"/>
    <col min="12557" max="12557" width="13.88671875" style="159" customWidth="1"/>
    <col min="12558" max="12561" width="9.109375" style="159" customWidth="1"/>
    <col min="12562" max="12800" width="8.88671875" style="159"/>
    <col min="12801" max="12801" width="46.109375" style="159" customWidth="1"/>
    <col min="12802" max="12802" width="30.6640625" style="159" customWidth="1"/>
    <col min="12803" max="12803" width="20.88671875" style="159" customWidth="1"/>
    <col min="12804" max="12805" width="20.44140625" style="159" customWidth="1"/>
    <col min="12806" max="12806" width="14.6640625" style="159" customWidth="1"/>
    <col min="12807" max="12807" width="14" style="159" customWidth="1"/>
    <col min="12808" max="12808" width="32.88671875" style="159" customWidth="1"/>
    <col min="12809" max="12809" width="11" style="159" customWidth="1"/>
    <col min="12810" max="12810" width="11.109375" style="159" customWidth="1"/>
    <col min="12811" max="12812" width="13.33203125" style="159" customWidth="1"/>
    <col min="12813" max="12813" width="13.88671875" style="159" customWidth="1"/>
    <col min="12814" max="12817" width="9.109375" style="159" customWidth="1"/>
    <col min="12818" max="13056" width="8.88671875" style="159"/>
    <col min="13057" max="13057" width="46.109375" style="159" customWidth="1"/>
    <col min="13058" max="13058" width="30.6640625" style="159" customWidth="1"/>
    <col min="13059" max="13059" width="20.88671875" style="159" customWidth="1"/>
    <col min="13060" max="13061" width="20.44140625" style="159" customWidth="1"/>
    <col min="13062" max="13062" width="14.6640625" style="159" customWidth="1"/>
    <col min="13063" max="13063" width="14" style="159" customWidth="1"/>
    <col min="13064" max="13064" width="32.88671875" style="159" customWidth="1"/>
    <col min="13065" max="13065" width="11" style="159" customWidth="1"/>
    <col min="13066" max="13066" width="11.109375" style="159" customWidth="1"/>
    <col min="13067" max="13068" width="13.33203125" style="159" customWidth="1"/>
    <col min="13069" max="13069" width="13.88671875" style="159" customWidth="1"/>
    <col min="13070" max="13073" width="9.109375" style="159" customWidth="1"/>
    <col min="13074" max="13312" width="8.88671875" style="159"/>
    <col min="13313" max="13313" width="46.109375" style="159" customWidth="1"/>
    <col min="13314" max="13314" width="30.6640625" style="159" customWidth="1"/>
    <col min="13315" max="13315" width="20.88671875" style="159" customWidth="1"/>
    <col min="13316" max="13317" width="20.44140625" style="159" customWidth="1"/>
    <col min="13318" max="13318" width="14.6640625" style="159" customWidth="1"/>
    <col min="13319" max="13319" width="14" style="159" customWidth="1"/>
    <col min="13320" max="13320" width="32.88671875" style="159" customWidth="1"/>
    <col min="13321" max="13321" width="11" style="159" customWidth="1"/>
    <col min="13322" max="13322" width="11.109375" style="159" customWidth="1"/>
    <col min="13323" max="13324" width="13.33203125" style="159" customWidth="1"/>
    <col min="13325" max="13325" width="13.88671875" style="159" customWidth="1"/>
    <col min="13326" max="13329" width="9.109375" style="159" customWidth="1"/>
    <col min="13330" max="13568" width="8.88671875" style="159"/>
    <col min="13569" max="13569" width="46.109375" style="159" customWidth="1"/>
    <col min="13570" max="13570" width="30.6640625" style="159" customWidth="1"/>
    <col min="13571" max="13571" width="20.88671875" style="159" customWidth="1"/>
    <col min="13572" max="13573" width="20.44140625" style="159" customWidth="1"/>
    <col min="13574" max="13574" width="14.6640625" style="159" customWidth="1"/>
    <col min="13575" max="13575" width="14" style="159" customWidth="1"/>
    <col min="13576" max="13576" width="32.88671875" style="159" customWidth="1"/>
    <col min="13577" max="13577" width="11" style="159" customWidth="1"/>
    <col min="13578" max="13578" width="11.109375" style="159" customWidth="1"/>
    <col min="13579" max="13580" width="13.33203125" style="159" customWidth="1"/>
    <col min="13581" max="13581" width="13.88671875" style="159" customWidth="1"/>
    <col min="13582" max="13585" width="9.109375" style="159" customWidth="1"/>
    <col min="13586" max="13824" width="8.88671875" style="159"/>
    <col min="13825" max="13825" width="46.109375" style="159" customWidth="1"/>
    <col min="13826" max="13826" width="30.6640625" style="159" customWidth="1"/>
    <col min="13827" max="13827" width="20.88671875" style="159" customWidth="1"/>
    <col min="13828" max="13829" width="20.44140625" style="159" customWidth="1"/>
    <col min="13830" max="13830" width="14.6640625" style="159" customWidth="1"/>
    <col min="13831" max="13831" width="14" style="159" customWidth="1"/>
    <col min="13832" max="13832" width="32.88671875" style="159" customWidth="1"/>
    <col min="13833" max="13833" width="11" style="159" customWidth="1"/>
    <col min="13834" max="13834" width="11.109375" style="159" customWidth="1"/>
    <col min="13835" max="13836" width="13.33203125" style="159" customWidth="1"/>
    <col min="13837" max="13837" width="13.88671875" style="159" customWidth="1"/>
    <col min="13838" max="13841" width="9.109375" style="159" customWidth="1"/>
    <col min="13842" max="14080" width="8.88671875" style="159"/>
    <col min="14081" max="14081" width="46.109375" style="159" customWidth="1"/>
    <col min="14082" max="14082" width="30.6640625" style="159" customWidth="1"/>
    <col min="14083" max="14083" width="20.88671875" style="159" customWidth="1"/>
    <col min="14084" max="14085" width="20.44140625" style="159" customWidth="1"/>
    <col min="14086" max="14086" width="14.6640625" style="159" customWidth="1"/>
    <col min="14087" max="14087" width="14" style="159" customWidth="1"/>
    <col min="14088" max="14088" width="32.88671875" style="159" customWidth="1"/>
    <col min="14089" max="14089" width="11" style="159" customWidth="1"/>
    <col min="14090" max="14090" width="11.109375" style="159" customWidth="1"/>
    <col min="14091" max="14092" width="13.33203125" style="159" customWidth="1"/>
    <col min="14093" max="14093" width="13.88671875" style="159" customWidth="1"/>
    <col min="14094" max="14097" width="9.109375" style="159" customWidth="1"/>
    <col min="14098" max="14336" width="8.88671875" style="159"/>
    <col min="14337" max="14337" width="46.109375" style="159" customWidth="1"/>
    <col min="14338" max="14338" width="30.6640625" style="159" customWidth="1"/>
    <col min="14339" max="14339" width="20.88671875" style="159" customWidth="1"/>
    <col min="14340" max="14341" width="20.44140625" style="159" customWidth="1"/>
    <col min="14342" max="14342" width="14.6640625" style="159" customWidth="1"/>
    <col min="14343" max="14343" width="14" style="159" customWidth="1"/>
    <col min="14344" max="14344" width="32.88671875" style="159" customWidth="1"/>
    <col min="14345" max="14345" width="11" style="159" customWidth="1"/>
    <col min="14346" max="14346" width="11.109375" style="159" customWidth="1"/>
    <col min="14347" max="14348" width="13.33203125" style="159" customWidth="1"/>
    <col min="14349" max="14349" width="13.88671875" style="159" customWidth="1"/>
    <col min="14350" max="14353" width="9.109375" style="159" customWidth="1"/>
    <col min="14354" max="14592" width="8.88671875" style="159"/>
    <col min="14593" max="14593" width="46.109375" style="159" customWidth="1"/>
    <col min="14594" max="14594" width="30.6640625" style="159" customWidth="1"/>
    <col min="14595" max="14595" width="20.88671875" style="159" customWidth="1"/>
    <col min="14596" max="14597" width="20.44140625" style="159" customWidth="1"/>
    <col min="14598" max="14598" width="14.6640625" style="159" customWidth="1"/>
    <col min="14599" max="14599" width="14" style="159" customWidth="1"/>
    <col min="14600" max="14600" width="32.88671875" style="159" customWidth="1"/>
    <col min="14601" max="14601" width="11" style="159" customWidth="1"/>
    <col min="14602" max="14602" width="11.109375" style="159" customWidth="1"/>
    <col min="14603" max="14604" width="13.33203125" style="159" customWidth="1"/>
    <col min="14605" max="14605" width="13.88671875" style="159" customWidth="1"/>
    <col min="14606" max="14609" width="9.109375" style="159" customWidth="1"/>
    <col min="14610" max="14848" width="8.88671875" style="159"/>
    <col min="14849" max="14849" width="46.109375" style="159" customWidth="1"/>
    <col min="14850" max="14850" width="30.6640625" style="159" customWidth="1"/>
    <col min="14851" max="14851" width="20.88671875" style="159" customWidth="1"/>
    <col min="14852" max="14853" width="20.44140625" style="159" customWidth="1"/>
    <col min="14854" max="14854" width="14.6640625" style="159" customWidth="1"/>
    <col min="14855" max="14855" width="14" style="159" customWidth="1"/>
    <col min="14856" max="14856" width="32.88671875" style="159" customWidth="1"/>
    <col min="14857" max="14857" width="11" style="159" customWidth="1"/>
    <col min="14858" max="14858" width="11.109375" style="159" customWidth="1"/>
    <col min="14859" max="14860" width="13.33203125" style="159" customWidth="1"/>
    <col min="14861" max="14861" width="13.88671875" style="159" customWidth="1"/>
    <col min="14862" max="14865" width="9.109375" style="159" customWidth="1"/>
    <col min="14866" max="15104" width="8.88671875" style="159"/>
    <col min="15105" max="15105" width="46.109375" style="159" customWidth="1"/>
    <col min="15106" max="15106" width="30.6640625" style="159" customWidth="1"/>
    <col min="15107" max="15107" width="20.88671875" style="159" customWidth="1"/>
    <col min="15108" max="15109" width="20.44140625" style="159" customWidth="1"/>
    <col min="15110" max="15110" width="14.6640625" style="159" customWidth="1"/>
    <col min="15111" max="15111" width="14" style="159" customWidth="1"/>
    <col min="15112" max="15112" width="32.88671875" style="159" customWidth="1"/>
    <col min="15113" max="15113" width="11" style="159" customWidth="1"/>
    <col min="15114" max="15114" width="11.109375" style="159" customWidth="1"/>
    <col min="15115" max="15116" width="13.33203125" style="159" customWidth="1"/>
    <col min="15117" max="15117" width="13.88671875" style="159" customWidth="1"/>
    <col min="15118" max="15121" width="9.109375" style="159" customWidth="1"/>
    <col min="15122" max="15360" width="8.88671875" style="159"/>
    <col min="15361" max="15361" width="46.109375" style="159" customWidth="1"/>
    <col min="15362" max="15362" width="30.6640625" style="159" customWidth="1"/>
    <col min="15363" max="15363" width="20.88671875" style="159" customWidth="1"/>
    <col min="15364" max="15365" width="20.44140625" style="159" customWidth="1"/>
    <col min="15366" max="15366" width="14.6640625" style="159" customWidth="1"/>
    <col min="15367" max="15367" width="14" style="159" customWidth="1"/>
    <col min="15368" max="15368" width="32.88671875" style="159" customWidth="1"/>
    <col min="15369" max="15369" width="11" style="159" customWidth="1"/>
    <col min="15370" max="15370" width="11.109375" style="159" customWidth="1"/>
    <col min="15371" max="15372" width="13.33203125" style="159" customWidth="1"/>
    <col min="15373" max="15373" width="13.88671875" style="159" customWidth="1"/>
    <col min="15374" max="15377" width="9.109375" style="159" customWidth="1"/>
    <col min="15378" max="15616" width="8.88671875" style="159"/>
    <col min="15617" max="15617" width="46.109375" style="159" customWidth="1"/>
    <col min="15618" max="15618" width="30.6640625" style="159" customWidth="1"/>
    <col min="15619" max="15619" width="20.88671875" style="159" customWidth="1"/>
    <col min="15620" max="15621" width="20.44140625" style="159" customWidth="1"/>
    <col min="15622" max="15622" width="14.6640625" style="159" customWidth="1"/>
    <col min="15623" max="15623" width="14" style="159" customWidth="1"/>
    <col min="15624" max="15624" width="32.88671875" style="159" customWidth="1"/>
    <col min="15625" max="15625" width="11" style="159" customWidth="1"/>
    <col min="15626" max="15626" width="11.109375" style="159" customWidth="1"/>
    <col min="15627" max="15628" width="13.33203125" style="159" customWidth="1"/>
    <col min="15629" max="15629" width="13.88671875" style="159" customWidth="1"/>
    <col min="15630" max="15633" width="9.109375" style="159" customWidth="1"/>
    <col min="15634" max="15872" width="8.88671875" style="159"/>
    <col min="15873" max="15873" width="46.109375" style="159" customWidth="1"/>
    <col min="15874" max="15874" width="30.6640625" style="159" customWidth="1"/>
    <col min="15875" max="15875" width="20.88671875" style="159" customWidth="1"/>
    <col min="15876" max="15877" width="20.44140625" style="159" customWidth="1"/>
    <col min="15878" max="15878" width="14.6640625" style="159" customWidth="1"/>
    <col min="15879" max="15879" width="14" style="159" customWidth="1"/>
    <col min="15880" max="15880" width="32.88671875" style="159" customWidth="1"/>
    <col min="15881" max="15881" width="11" style="159" customWidth="1"/>
    <col min="15882" max="15882" width="11.109375" style="159" customWidth="1"/>
    <col min="15883" max="15884" width="13.33203125" style="159" customWidth="1"/>
    <col min="15885" max="15885" width="13.88671875" style="159" customWidth="1"/>
    <col min="15886" max="15889" width="9.109375" style="159" customWidth="1"/>
    <col min="15890" max="16128" width="8.88671875" style="159"/>
    <col min="16129" max="16129" width="46.109375" style="159" customWidth="1"/>
    <col min="16130" max="16130" width="30.6640625" style="159" customWidth="1"/>
    <col min="16131" max="16131" width="20.88671875" style="159" customWidth="1"/>
    <col min="16132" max="16133" width="20.44140625" style="159" customWidth="1"/>
    <col min="16134" max="16134" width="14.6640625" style="159" customWidth="1"/>
    <col min="16135" max="16135" width="14" style="159" customWidth="1"/>
    <col min="16136" max="16136" width="32.88671875" style="159" customWidth="1"/>
    <col min="16137" max="16137" width="11" style="159" customWidth="1"/>
    <col min="16138" max="16138" width="11.109375" style="159" customWidth="1"/>
    <col min="16139" max="16140" width="13.33203125" style="159" customWidth="1"/>
    <col min="16141" max="16141" width="13.88671875" style="159" customWidth="1"/>
    <col min="16142" max="16145" width="9.109375" style="159" customWidth="1"/>
    <col min="16146" max="16384" width="8.88671875" style="159"/>
  </cols>
  <sheetData>
    <row r="1" spans="1:12" s="342" customFormat="1" x14ac:dyDescent="0.3">
      <c r="A1" s="1"/>
      <c r="B1" s="1"/>
      <c r="C1" s="2"/>
      <c r="D1" s="227"/>
      <c r="E1" s="227"/>
      <c r="F1" s="730" t="s">
        <v>157</v>
      </c>
      <c r="G1" s="730"/>
      <c r="I1" s="341"/>
    </row>
    <row r="2" spans="1:12" s="342" customFormat="1" x14ac:dyDescent="0.3">
      <c r="A2" s="1"/>
      <c r="B2" s="1"/>
      <c r="C2" s="2"/>
      <c r="D2" s="730" t="s">
        <v>158</v>
      </c>
      <c r="E2" s="730"/>
      <c r="F2" s="730"/>
      <c r="G2" s="730"/>
      <c r="I2" s="341"/>
    </row>
    <row r="3" spans="1:12" s="342" customFormat="1" x14ac:dyDescent="0.3">
      <c r="A3" s="1"/>
      <c r="B3" s="1"/>
      <c r="C3" s="2"/>
      <c r="D3" s="730" t="s">
        <v>159</v>
      </c>
      <c r="E3" s="730"/>
      <c r="F3" s="730"/>
      <c r="G3" s="730"/>
      <c r="I3" s="341"/>
    </row>
    <row r="4" spans="1:12" s="342" customFormat="1" x14ac:dyDescent="0.3">
      <c r="A4" s="1"/>
      <c r="B4" s="1"/>
      <c r="C4" s="2"/>
      <c r="D4" s="730" t="s">
        <v>160</v>
      </c>
      <c r="E4" s="730"/>
      <c r="F4" s="730"/>
      <c r="G4" s="730"/>
      <c r="I4" s="341"/>
    </row>
    <row r="5" spans="1:12" s="342" customFormat="1" x14ac:dyDescent="0.3">
      <c r="A5" s="1"/>
      <c r="B5" s="1"/>
      <c r="C5" s="2"/>
      <c r="D5" s="506"/>
      <c r="E5" s="506"/>
      <c r="F5" s="506"/>
      <c r="G5" s="506"/>
      <c r="I5" s="341"/>
    </row>
    <row r="6" spans="1:12" s="342" customFormat="1" x14ac:dyDescent="0.3">
      <c r="A6" s="1"/>
      <c r="B6" s="1"/>
      <c r="C6" s="2"/>
      <c r="D6" s="227"/>
      <c r="E6" s="227"/>
      <c r="F6" s="227"/>
      <c r="G6" s="227"/>
      <c r="I6" s="341"/>
    </row>
    <row r="7" spans="1:12" s="342" customFormat="1" ht="15.6" x14ac:dyDescent="0.3">
      <c r="A7" s="1"/>
      <c r="B7" s="1"/>
      <c r="C7" s="2"/>
      <c r="D7" s="693" t="s">
        <v>136</v>
      </c>
      <c r="E7" s="693"/>
      <c r="F7" s="693"/>
      <c r="G7" s="693"/>
      <c r="I7" s="341"/>
    </row>
    <row r="8" spans="1:12" s="342" customFormat="1" ht="19.8" customHeight="1" x14ac:dyDescent="0.3">
      <c r="A8" s="1"/>
      <c r="B8" s="1"/>
      <c r="C8" s="2"/>
      <c r="D8" s="694" t="s">
        <v>227</v>
      </c>
      <c r="E8" s="694"/>
      <c r="F8" s="694"/>
      <c r="G8" s="694"/>
      <c r="I8" s="341"/>
    </row>
    <row r="9" spans="1:12" s="342" customFormat="1" ht="19.8" customHeight="1" x14ac:dyDescent="0.3">
      <c r="A9" s="1"/>
      <c r="B9" s="1"/>
      <c r="C9" s="2"/>
      <c r="D9" s="694" t="s">
        <v>137</v>
      </c>
      <c r="E9" s="694"/>
      <c r="F9" s="694"/>
      <c r="G9" s="694"/>
      <c r="I9" s="341"/>
    </row>
    <row r="10" spans="1:12" s="342" customFormat="1" ht="19.8" customHeight="1" x14ac:dyDescent="0.3">
      <c r="A10" s="1"/>
      <c r="B10" s="1"/>
      <c r="C10" s="2"/>
      <c r="D10" s="693" t="s">
        <v>138</v>
      </c>
      <c r="E10" s="693"/>
      <c r="F10" s="693"/>
      <c r="G10" s="693"/>
      <c r="I10" s="341"/>
    </row>
    <row r="11" spans="1:12" s="342" customFormat="1" ht="15.6" x14ac:dyDescent="0.3">
      <c r="B11" s="1"/>
      <c r="C11" s="2"/>
      <c r="D11" s="156"/>
      <c r="E11" s="156"/>
      <c r="F11" s="156"/>
      <c r="G11" s="156"/>
      <c r="I11" s="341"/>
    </row>
    <row r="12" spans="1:12" s="342" customFormat="1" ht="15.6" x14ac:dyDescent="0.3">
      <c r="B12" s="1"/>
      <c r="C12" s="2"/>
      <c r="D12" s="203" t="s">
        <v>161</v>
      </c>
      <c r="E12" s="203"/>
      <c r="F12" s="203"/>
      <c r="G12" s="203"/>
      <c r="I12" s="341"/>
    </row>
    <row r="13" spans="1:12" s="339" customFormat="1" ht="21.6" customHeight="1" x14ac:dyDescent="0.35">
      <c r="A13" s="1"/>
      <c r="B13" s="1"/>
      <c r="C13" s="2"/>
      <c r="D13" s="203" t="s">
        <v>162</v>
      </c>
      <c r="E13" s="203"/>
      <c r="F13" s="203"/>
      <c r="G13" s="203"/>
      <c r="H13" s="338"/>
      <c r="I13" s="338"/>
      <c r="J13" s="338"/>
      <c r="K13" s="338"/>
      <c r="L13" s="338"/>
    </row>
    <row r="14" spans="1:12" s="339" customFormat="1" ht="21.6" customHeight="1" x14ac:dyDescent="0.35">
      <c r="A14" s="1"/>
      <c r="B14" s="1"/>
      <c r="C14" s="2"/>
      <c r="D14" s="203" t="s">
        <v>163</v>
      </c>
      <c r="E14" s="203"/>
      <c r="F14" s="203"/>
      <c r="G14" s="203"/>
      <c r="H14" s="338"/>
      <c r="I14" s="338"/>
      <c r="J14" s="338"/>
      <c r="K14" s="338"/>
      <c r="L14" s="338"/>
    </row>
    <row r="15" spans="1:12" s="339" customFormat="1" ht="21.6" customHeight="1" x14ac:dyDescent="0.35">
      <c r="A15" s="1"/>
      <c r="B15" s="1"/>
      <c r="C15" s="2"/>
      <c r="D15" s="27" t="s">
        <v>164</v>
      </c>
      <c r="E15" s="27"/>
      <c r="F15" s="27"/>
      <c r="G15" s="27"/>
      <c r="H15" s="338"/>
      <c r="I15" s="338"/>
      <c r="J15" s="338"/>
      <c r="K15" s="338"/>
      <c r="L15" s="338"/>
    </row>
    <row r="16" spans="1:12" s="339" customFormat="1" ht="21.6" customHeight="1" x14ac:dyDescent="0.35">
      <c r="A16" s="1"/>
      <c r="B16" s="1"/>
      <c r="C16" s="2"/>
      <c r="D16" s="204" t="s">
        <v>279</v>
      </c>
      <c r="E16" s="27"/>
      <c r="F16" s="27"/>
      <c r="G16" s="27"/>
      <c r="H16" s="338"/>
      <c r="I16" s="338"/>
      <c r="J16" s="338"/>
      <c r="K16" s="338"/>
      <c r="L16" s="338"/>
    </row>
    <row r="17" spans="1:256" s="340" customFormat="1" ht="28.95" customHeight="1" x14ac:dyDescent="0.35">
      <c r="A17" s="1"/>
      <c r="B17" s="1"/>
      <c r="C17" s="2"/>
      <c r="D17" s="27"/>
      <c r="E17" s="27"/>
      <c r="F17" s="29" t="s">
        <v>165</v>
      </c>
      <c r="G17" s="27"/>
      <c r="H17" s="338"/>
      <c r="I17" s="338"/>
      <c r="J17" s="338"/>
      <c r="K17" s="338"/>
      <c r="L17" s="338"/>
    </row>
    <row r="18" spans="1:256" s="27" customFormat="1" ht="18" customHeight="1" x14ac:dyDescent="0.3"/>
    <row r="19" spans="1:256" s="27" customFormat="1" ht="18" customHeight="1" x14ac:dyDescent="0.3">
      <c r="F19" s="28"/>
    </row>
    <row r="20" spans="1:256" s="164" customFormat="1" ht="15.6" x14ac:dyDescent="0.3">
      <c r="A20" s="800" t="s">
        <v>0</v>
      </c>
      <c r="B20" s="800"/>
      <c r="C20" s="800"/>
      <c r="D20" s="800"/>
      <c r="E20" s="800"/>
      <c r="F20" s="800"/>
      <c r="G20" s="800"/>
      <c r="H20" s="162"/>
      <c r="I20" s="163"/>
    </row>
    <row r="21" spans="1:256" s="164" customFormat="1" ht="15.6" x14ac:dyDescent="0.3">
      <c r="A21" s="801" t="s">
        <v>46</v>
      </c>
      <c r="B21" s="801"/>
      <c r="C21" s="801"/>
      <c r="D21" s="801"/>
      <c r="E21" s="801"/>
      <c r="F21" s="801"/>
      <c r="G21" s="801"/>
      <c r="H21" s="165"/>
      <c r="I21" s="163"/>
    </row>
    <row r="22" spans="1:256" s="164" customFormat="1" ht="15.6" x14ac:dyDescent="0.3">
      <c r="A22" s="802" t="s">
        <v>1</v>
      </c>
      <c r="B22" s="802"/>
      <c r="C22" s="802"/>
      <c r="D22" s="802"/>
      <c r="E22" s="802"/>
      <c r="F22" s="802"/>
      <c r="G22" s="802"/>
      <c r="H22" s="166"/>
      <c r="I22" s="163"/>
    </row>
    <row r="23" spans="1:256" s="164" customFormat="1" ht="15" customHeight="1" x14ac:dyDescent="0.3">
      <c r="A23" s="800" t="s">
        <v>232</v>
      </c>
      <c r="B23" s="800"/>
      <c r="C23" s="800"/>
      <c r="D23" s="800"/>
      <c r="E23" s="800"/>
      <c r="F23" s="800"/>
      <c r="G23" s="800"/>
      <c r="H23" s="162"/>
      <c r="I23" s="163"/>
    </row>
    <row r="24" spans="1:256" ht="18" customHeight="1" x14ac:dyDescent="0.3">
      <c r="A24" s="167"/>
      <c r="B24" s="167"/>
      <c r="C24" s="168"/>
      <c r="D24" s="168"/>
      <c r="E24" s="168"/>
      <c r="F24" s="168"/>
      <c r="G24" s="168"/>
      <c r="H24" s="168"/>
      <c r="J24" s="170"/>
      <c r="K24" s="170"/>
      <c r="L24" s="170"/>
      <c r="M24" s="170"/>
    </row>
    <row r="25" spans="1:256" ht="21" customHeight="1" x14ac:dyDescent="0.3">
      <c r="A25" s="803" t="s">
        <v>139</v>
      </c>
      <c r="B25" s="803"/>
      <c r="C25" s="803"/>
      <c r="D25" s="803"/>
      <c r="E25" s="803"/>
      <c r="F25" s="803"/>
      <c r="G25" s="803"/>
      <c r="H25" s="167"/>
      <c r="J25" s="170"/>
      <c r="K25" s="170"/>
      <c r="L25" s="170"/>
      <c r="M25" s="170"/>
    </row>
    <row r="26" spans="1:256" s="376" customFormat="1" ht="51.75" customHeight="1" x14ac:dyDescent="0.3">
      <c r="A26" s="376" t="s">
        <v>242</v>
      </c>
      <c r="B26" s="361"/>
      <c r="C26" s="361"/>
      <c r="D26" s="361"/>
      <c r="E26" s="361"/>
      <c r="F26" s="361"/>
      <c r="G26" s="377"/>
      <c r="H26" s="377"/>
      <c r="I26" s="378"/>
      <c r="J26" s="377"/>
      <c r="K26" s="377"/>
      <c r="L26" s="377"/>
      <c r="M26" s="377"/>
    </row>
    <row r="27" spans="1:256" s="164" customFormat="1" ht="100.2" customHeight="1" x14ac:dyDescent="0.3">
      <c r="A27" s="799" t="s">
        <v>275</v>
      </c>
      <c r="B27" s="799"/>
      <c r="C27" s="799"/>
      <c r="D27" s="799"/>
      <c r="E27" s="799"/>
      <c r="F27" s="799"/>
      <c r="G27" s="799"/>
      <c r="H27" s="171"/>
      <c r="I27" s="172"/>
      <c r="J27" s="173"/>
      <c r="K27" s="173"/>
      <c r="L27" s="173"/>
    </row>
    <row r="28" spans="1:256" s="174" customFormat="1" ht="17.25" customHeight="1" x14ac:dyDescent="0.3">
      <c r="A28" s="161" t="s">
        <v>2</v>
      </c>
    </row>
    <row r="29" spans="1:256" s="174" customFormat="1" ht="18" customHeight="1" x14ac:dyDescent="0.3">
      <c r="A29" s="804" t="s">
        <v>47</v>
      </c>
      <c r="B29" s="804"/>
      <c r="C29" s="804"/>
      <c r="D29" s="804"/>
      <c r="E29" s="804"/>
      <c r="F29" s="804"/>
      <c r="G29" s="804"/>
    </row>
    <row r="30" spans="1:256" s="57" customFormat="1" ht="25.95" customHeight="1" x14ac:dyDescent="0.4">
      <c r="A30" s="684" t="s">
        <v>97</v>
      </c>
      <c r="B30" s="684"/>
      <c r="C30" s="684"/>
      <c r="D30" s="684"/>
      <c r="E30" s="684"/>
      <c r="F30" s="684"/>
      <c r="G30" s="684"/>
      <c r="H30" s="684"/>
      <c r="I30" s="684"/>
      <c r="J30" s="684"/>
      <c r="K30" s="684"/>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73"/>
      <c r="BI30" s="73"/>
      <c r="BJ30" s="73"/>
      <c r="BK30" s="73"/>
      <c r="BL30" s="73"/>
      <c r="BM30" s="73"/>
      <c r="BN30" s="73"/>
      <c r="BO30" s="73"/>
      <c r="BP30" s="73"/>
      <c r="BQ30" s="73"/>
      <c r="BR30" s="73"/>
      <c r="BS30" s="73"/>
      <c r="BT30" s="73"/>
      <c r="BU30" s="73"/>
      <c r="BV30" s="73"/>
      <c r="BW30" s="73"/>
      <c r="BX30" s="73"/>
      <c r="BY30" s="73"/>
      <c r="BZ30" s="73"/>
      <c r="CA30" s="73"/>
      <c r="CB30" s="73"/>
      <c r="CC30" s="73"/>
      <c r="CD30" s="73"/>
      <c r="CE30" s="73"/>
      <c r="CF30" s="73"/>
      <c r="CG30" s="73"/>
      <c r="CH30" s="73"/>
      <c r="CI30" s="73"/>
      <c r="CJ30" s="73"/>
      <c r="CK30" s="73"/>
      <c r="CL30" s="73"/>
      <c r="CM30" s="73"/>
      <c r="CN30" s="73"/>
      <c r="CO30" s="73"/>
      <c r="CP30" s="73"/>
      <c r="CQ30" s="73"/>
      <c r="CR30" s="73"/>
      <c r="CS30" s="73"/>
      <c r="CT30" s="73"/>
      <c r="CU30" s="73"/>
      <c r="CV30" s="73"/>
      <c r="CW30" s="73"/>
      <c r="CX30" s="73"/>
      <c r="CY30" s="73"/>
      <c r="CZ30" s="73"/>
      <c r="DA30" s="73"/>
      <c r="DB30" s="73"/>
      <c r="DC30" s="73"/>
      <c r="DD30" s="73"/>
      <c r="DE30" s="73"/>
      <c r="DF30" s="73"/>
      <c r="DG30" s="73"/>
      <c r="DH30" s="73"/>
      <c r="DI30" s="73"/>
      <c r="DJ30" s="73"/>
      <c r="DK30" s="73"/>
      <c r="DL30" s="73"/>
      <c r="DM30" s="73"/>
      <c r="DN30" s="73"/>
      <c r="DO30" s="73"/>
      <c r="DP30" s="73"/>
      <c r="DQ30" s="73"/>
      <c r="DR30" s="73"/>
      <c r="DS30" s="73"/>
      <c r="DT30" s="73"/>
      <c r="DU30" s="73"/>
      <c r="DV30" s="73"/>
      <c r="DW30" s="73"/>
      <c r="DX30" s="73"/>
      <c r="DY30" s="73"/>
      <c r="DZ30" s="73"/>
      <c r="EA30" s="73"/>
      <c r="EB30" s="73"/>
      <c r="EC30" s="73"/>
      <c r="ED30" s="73"/>
      <c r="EE30" s="73"/>
      <c r="EF30" s="73"/>
      <c r="EG30" s="73"/>
      <c r="EH30" s="73"/>
      <c r="EI30" s="73"/>
      <c r="EJ30" s="73"/>
      <c r="EK30" s="73"/>
      <c r="EL30" s="73"/>
      <c r="EM30" s="73"/>
      <c r="EN30" s="73"/>
      <c r="EO30" s="73"/>
      <c r="EP30" s="73"/>
      <c r="EQ30" s="73"/>
      <c r="ER30" s="73"/>
      <c r="ES30" s="73"/>
      <c r="ET30" s="73"/>
      <c r="EU30" s="73"/>
      <c r="EV30" s="73"/>
      <c r="EW30" s="73"/>
      <c r="EX30" s="73"/>
      <c r="EY30" s="73"/>
      <c r="EZ30" s="73"/>
      <c r="FA30" s="73"/>
      <c r="FB30" s="73"/>
      <c r="FC30" s="73"/>
      <c r="FD30" s="73"/>
      <c r="FE30" s="73"/>
      <c r="FF30" s="73"/>
      <c r="FG30" s="73"/>
      <c r="FH30" s="73"/>
      <c r="FI30" s="73"/>
      <c r="FJ30" s="73"/>
      <c r="FK30" s="73"/>
      <c r="FL30" s="73"/>
      <c r="FM30" s="73"/>
      <c r="FN30" s="73"/>
      <c r="FO30" s="73"/>
      <c r="FP30" s="73"/>
      <c r="FQ30" s="73"/>
      <c r="FR30" s="73"/>
      <c r="FS30" s="73"/>
      <c r="FT30" s="73"/>
      <c r="FU30" s="73"/>
      <c r="FV30" s="73"/>
      <c r="FW30" s="73"/>
      <c r="FX30" s="73"/>
      <c r="FY30" s="73"/>
      <c r="FZ30" s="73"/>
      <c r="GA30" s="73"/>
      <c r="GB30" s="73"/>
      <c r="GC30" s="73"/>
      <c r="GD30" s="73"/>
      <c r="GE30" s="73"/>
      <c r="GF30" s="73"/>
      <c r="GG30" s="73"/>
      <c r="GH30" s="73"/>
      <c r="GI30" s="73"/>
      <c r="GJ30" s="73"/>
      <c r="GK30" s="73"/>
      <c r="GL30" s="73"/>
      <c r="GM30" s="73"/>
      <c r="GN30" s="73"/>
      <c r="GO30" s="73"/>
      <c r="GP30" s="73"/>
      <c r="GQ30" s="73"/>
      <c r="GR30" s="73"/>
      <c r="GS30" s="73"/>
      <c r="GT30" s="73"/>
      <c r="GU30" s="73"/>
      <c r="GV30" s="73"/>
      <c r="GW30" s="73"/>
      <c r="GX30" s="73"/>
      <c r="GY30" s="73"/>
      <c r="GZ30" s="73"/>
      <c r="HA30" s="73"/>
      <c r="HB30" s="73"/>
      <c r="HC30" s="73"/>
      <c r="HD30" s="73"/>
      <c r="HE30" s="73"/>
      <c r="HF30" s="73"/>
      <c r="HG30" s="73"/>
      <c r="HH30" s="73"/>
      <c r="HI30" s="73"/>
      <c r="HJ30" s="73"/>
      <c r="HK30" s="73"/>
      <c r="HL30" s="73"/>
      <c r="HM30" s="73"/>
      <c r="HN30" s="73"/>
      <c r="HO30" s="73"/>
      <c r="HP30" s="73"/>
      <c r="HQ30" s="73"/>
      <c r="HR30" s="73"/>
      <c r="HS30" s="73"/>
      <c r="HT30" s="73"/>
      <c r="HU30" s="73"/>
      <c r="HV30" s="73"/>
      <c r="HW30" s="73"/>
      <c r="HX30" s="73"/>
      <c r="HY30" s="73"/>
      <c r="HZ30" s="73"/>
      <c r="IA30" s="73"/>
      <c r="IB30" s="73"/>
      <c r="IC30" s="73"/>
      <c r="ID30" s="73"/>
      <c r="IE30" s="73"/>
      <c r="IF30" s="73"/>
      <c r="IG30" s="73"/>
      <c r="IH30" s="73"/>
      <c r="II30" s="73"/>
      <c r="IJ30" s="73"/>
      <c r="IK30" s="73"/>
      <c r="IL30" s="73"/>
      <c r="IM30" s="73"/>
      <c r="IN30" s="73"/>
      <c r="IO30" s="73"/>
      <c r="IP30" s="73"/>
      <c r="IQ30" s="73"/>
      <c r="IR30" s="73"/>
      <c r="IS30" s="73"/>
      <c r="IT30" s="73"/>
      <c r="IU30" s="73"/>
      <c r="IV30" s="73"/>
    </row>
    <row r="31" spans="1:256" s="57" customFormat="1" ht="21.75" customHeight="1" x14ac:dyDescent="0.4">
      <c r="A31" s="62" t="s">
        <v>54</v>
      </c>
      <c r="B31" s="73"/>
      <c r="C31" s="73"/>
      <c r="D31" s="73"/>
      <c r="E31" s="73"/>
      <c r="F31" s="73"/>
      <c r="G31" s="73"/>
      <c r="H31" s="73"/>
      <c r="I31" s="73"/>
      <c r="J31" s="73"/>
      <c r="K31" s="73"/>
      <c r="L31" s="73"/>
      <c r="M31" s="73"/>
      <c r="N31" s="73"/>
      <c r="O31" s="73"/>
      <c r="P31" s="73"/>
      <c r="Q31" s="73"/>
      <c r="R31" s="73"/>
      <c r="S31" s="73"/>
      <c r="T31" s="73"/>
      <c r="U31" s="73"/>
      <c r="V31" s="73"/>
      <c r="W31" s="73"/>
      <c r="X31" s="73"/>
      <c r="Y31" s="73"/>
      <c r="Z31" s="73"/>
      <c r="AA31" s="73"/>
      <c r="AB31" s="73"/>
      <c r="AC31" s="73"/>
      <c r="AD31" s="73"/>
      <c r="AE31" s="73"/>
      <c r="AF31" s="73"/>
      <c r="AG31" s="73"/>
      <c r="AH31" s="73"/>
      <c r="AI31" s="73"/>
      <c r="AJ31" s="73"/>
      <c r="AK31" s="73"/>
      <c r="AL31" s="73"/>
      <c r="AM31" s="73"/>
      <c r="AN31" s="73"/>
      <c r="AO31" s="73"/>
      <c r="AP31" s="73"/>
      <c r="AQ31" s="73"/>
      <c r="AR31" s="73"/>
      <c r="AS31" s="73"/>
      <c r="AT31" s="73"/>
      <c r="AU31" s="73"/>
      <c r="AV31" s="73"/>
      <c r="AW31" s="73"/>
      <c r="AX31" s="73"/>
      <c r="AY31" s="73"/>
      <c r="AZ31" s="73"/>
      <c r="BA31" s="73"/>
      <c r="BB31" s="73"/>
      <c r="BC31" s="73"/>
      <c r="BD31" s="73"/>
      <c r="BE31" s="73"/>
      <c r="BF31" s="73"/>
      <c r="BG31" s="73"/>
      <c r="BH31" s="73"/>
      <c r="BI31" s="73"/>
      <c r="BJ31" s="73"/>
      <c r="BK31" s="73"/>
      <c r="BL31" s="73"/>
      <c r="BM31" s="73"/>
      <c r="BN31" s="73"/>
      <c r="BO31" s="73"/>
      <c r="BP31" s="73"/>
      <c r="BQ31" s="73"/>
      <c r="BR31" s="73"/>
      <c r="BS31" s="73"/>
      <c r="BT31" s="73"/>
      <c r="BU31" s="73"/>
      <c r="BV31" s="73"/>
      <c r="BW31" s="73"/>
      <c r="BX31" s="73"/>
      <c r="BY31" s="73"/>
      <c r="BZ31" s="73"/>
      <c r="CA31" s="73"/>
      <c r="CB31" s="73"/>
      <c r="CC31" s="73"/>
      <c r="CD31" s="73"/>
      <c r="CE31" s="73"/>
      <c r="CF31" s="73"/>
      <c r="CG31" s="73"/>
      <c r="CH31" s="73"/>
      <c r="CI31" s="73"/>
      <c r="CJ31" s="73"/>
      <c r="CK31" s="73"/>
      <c r="CL31" s="73"/>
      <c r="CM31" s="73"/>
      <c r="CN31" s="73"/>
      <c r="CO31" s="73"/>
      <c r="CP31" s="73"/>
      <c r="CQ31" s="73"/>
      <c r="CR31" s="73"/>
      <c r="CS31" s="73"/>
      <c r="CT31" s="73"/>
      <c r="CU31" s="73"/>
      <c r="CV31" s="73"/>
      <c r="CW31" s="73"/>
      <c r="CX31" s="73"/>
      <c r="CY31" s="73"/>
      <c r="CZ31" s="73"/>
      <c r="DA31" s="73"/>
      <c r="DB31" s="73"/>
      <c r="DC31" s="73"/>
      <c r="DD31" s="73"/>
      <c r="DE31" s="73"/>
      <c r="DF31" s="73"/>
      <c r="DG31" s="73"/>
      <c r="DH31" s="73"/>
      <c r="DI31" s="73"/>
      <c r="DJ31" s="73"/>
      <c r="DK31" s="73"/>
      <c r="DL31" s="73"/>
      <c r="DM31" s="73"/>
      <c r="DN31" s="73"/>
      <c r="DO31" s="73"/>
      <c r="DP31" s="73"/>
      <c r="DQ31" s="73"/>
      <c r="DR31" s="73"/>
      <c r="DS31" s="73"/>
      <c r="DT31" s="73"/>
      <c r="DU31" s="73"/>
      <c r="DV31" s="73"/>
      <c r="DW31" s="73"/>
      <c r="DX31" s="73"/>
      <c r="DY31" s="73"/>
      <c r="DZ31" s="73"/>
      <c r="EA31" s="73"/>
      <c r="EB31" s="73"/>
      <c r="EC31" s="73"/>
      <c r="ED31" s="73"/>
      <c r="EE31" s="73"/>
      <c r="EF31" s="73"/>
      <c r="EG31" s="73"/>
      <c r="EH31" s="73"/>
      <c r="EI31" s="73"/>
      <c r="EJ31" s="73"/>
      <c r="EK31" s="73"/>
      <c r="EL31" s="73"/>
      <c r="EM31" s="73"/>
      <c r="EN31" s="73"/>
      <c r="EO31" s="73"/>
      <c r="EP31" s="73"/>
      <c r="EQ31" s="73"/>
      <c r="ER31" s="73"/>
      <c r="ES31" s="73"/>
      <c r="ET31" s="73"/>
      <c r="EU31" s="73"/>
      <c r="EV31" s="73"/>
      <c r="EW31" s="73"/>
      <c r="EX31" s="73"/>
      <c r="EY31" s="73"/>
      <c r="EZ31" s="73"/>
      <c r="FA31" s="73"/>
      <c r="FB31" s="73"/>
      <c r="FC31" s="73"/>
      <c r="FD31" s="73"/>
      <c r="FE31" s="73"/>
      <c r="FF31" s="73"/>
      <c r="FG31" s="73"/>
      <c r="FH31" s="73"/>
      <c r="FI31" s="73"/>
      <c r="FJ31" s="73"/>
      <c r="FK31" s="73"/>
      <c r="FL31" s="73"/>
      <c r="FM31" s="73"/>
      <c r="FN31" s="73"/>
      <c r="FO31" s="73"/>
      <c r="FP31" s="73"/>
      <c r="FQ31" s="73"/>
      <c r="FR31" s="73"/>
      <c r="FS31" s="73"/>
      <c r="FT31" s="73"/>
      <c r="FU31" s="73"/>
      <c r="FV31" s="73"/>
      <c r="FW31" s="73"/>
      <c r="FX31" s="73"/>
      <c r="FY31" s="73"/>
      <c r="FZ31" s="73"/>
      <c r="GA31" s="73"/>
      <c r="GB31" s="73"/>
      <c r="GC31" s="73"/>
      <c r="GD31" s="73"/>
      <c r="GE31" s="73"/>
      <c r="GF31" s="73"/>
      <c r="GG31" s="73"/>
      <c r="GH31" s="73"/>
      <c r="GI31" s="73"/>
      <c r="GJ31" s="73"/>
      <c r="GK31" s="73"/>
      <c r="GL31" s="73"/>
      <c r="GM31" s="73"/>
      <c r="GN31" s="73"/>
      <c r="GO31" s="73"/>
      <c r="GP31" s="73"/>
      <c r="GQ31" s="73"/>
      <c r="GR31" s="73"/>
      <c r="GS31" s="73"/>
      <c r="GT31" s="73"/>
      <c r="GU31" s="73"/>
      <c r="GV31" s="73"/>
      <c r="GW31" s="73"/>
      <c r="GX31" s="73"/>
      <c r="GY31" s="73"/>
      <c r="GZ31" s="73"/>
      <c r="HA31" s="73"/>
      <c r="HB31" s="73"/>
      <c r="HC31" s="73"/>
      <c r="HD31" s="73"/>
      <c r="HE31" s="73"/>
      <c r="HF31" s="73"/>
      <c r="HG31" s="73"/>
      <c r="HH31" s="73"/>
      <c r="HI31" s="73"/>
      <c r="HJ31" s="73"/>
      <c r="HK31" s="73"/>
      <c r="HL31" s="73"/>
      <c r="HM31" s="73"/>
      <c r="HN31" s="73"/>
      <c r="HO31" s="73"/>
      <c r="HP31" s="73"/>
      <c r="HQ31" s="73"/>
      <c r="HR31" s="73"/>
      <c r="HS31" s="73"/>
      <c r="HT31" s="73"/>
      <c r="HU31" s="73"/>
      <c r="HV31" s="73"/>
      <c r="HW31" s="73"/>
      <c r="HX31" s="73"/>
      <c r="HY31" s="73"/>
      <c r="HZ31" s="73"/>
      <c r="IA31" s="73"/>
      <c r="IB31" s="73"/>
      <c r="IC31" s="73"/>
      <c r="ID31" s="73"/>
      <c r="IE31" s="73"/>
      <c r="IF31" s="73"/>
      <c r="IG31" s="73"/>
      <c r="IH31" s="73"/>
      <c r="II31" s="73"/>
      <c r="IJ31" s="73"/>
      <c r="IK31" s="73"/>
      <c r="IL31" s="73"/>
      <c r="IM31" s="73"/>
      <c r="IN31" s="73"/>
      <c r="IO31" s="73"/>
      <c r="IP31" s="73"/>
      <c r="IQ31" s="73"/>
      <c r="IR31" s="73"/>
      <c r="IS31" s="73"/>
      <c r="IT31" s="73"/>
      <c r="IU31" s="73"/>
      <c r="IV31" s="73"/>
    </row>
    <row r="32" spans="1:256" s="174" customFormat="1" ht="15.6" x14ac:dyDescent="0.3">
      <c r="A32" s="161" t="s">
        <v>44</v>
      </c>
    </row>
    <row r="33" spans="1:13" ht="55.95" customHeight="1" x14ac:dyDescent="0.3">
      <c r="A33" s="805" t="s">
        <v>140</v>
      </c>
      <c r="B33" s="805"/>
      <c r="C33" s="805"/>
      <c r="D33" s="805"/>
      <c r="E33" s="805"/>
      <c r="F33" s="805"/>
      <c r="G33" s="805"/>
      <c r="H33" s="167"/>
      <c r="I33" s="175"/>
      <c r="J33" s="176"/>
      <c r="K33" s="176"/>
      <c r="L33" s="176"/>
    </row>
    <row r="34" spans="1:13" s="174" customFormat="1" ht="22.95" customHeight="1" x14ac:dyDescent="0.3">
      <c r="A34" s="177" t="s">
        <v>141</v>
      </c>
      <c r="B34" s="178"/>
      <c r="C34" s="178"/>
      <c r="D34" s="178"/>
      <c r="E34" s="178"/>
      <c r="F34" s="178"/>
      <c r="G34" s="178"/>
    </row>
    <row r="35" spans="1:13" s="30" customFormat="1" ht="20.25" customHeight="1" x14ac:dyDescent="0.3">
      <c r="A35" s="740" t="s">
        <v>36</v>
      </c>
      <c r="B35" s="740"/>
      <c r="C35" s="740"/>
      <c r="D35" s="740" t="s">
        <v>5</v>
      </c>
      <c r="E35" s="740" t="s">
        <v>37</v>
      </c>
      <c r="F35" s="740"/>
      <c r="G35" s="740"/>
    </row>
    <row r="36" spans="1:13" s="30" customFormat="1" ht="19.5" customHeight="1" x14ac:dyDescent="0.3">
      <c r="A36" s="740"/>
      <c r="B36" s="740"/>
      <c r="C36" s="740"/>
      <c r="D36" s="740"/>
      <c r="E36" s="433" t="s">
        <v>24</v>
      </c>
      <c r="F36" s="433" t="s">
        <v>120</v>
      </c>
      <c r="G36" s="433" t="s">
        <v>235</v>
      </c>
    </row>
    <row r="37" spans="1:13" s="49" customFormat="1" ht="24" customHeight="1" x14ac:dyDescent="0.3">
      <c r="A37" s="809" t="s">
        <v>142</v>
      </c>
      <c r="B37" s="809"/>
      <c r="C37" s="809"/>
      <c r="D37" s="31" t="s">
        <v>38</v>
      </c>
      <c r="E37" s="473">
        <v>79.2</v>
      </c>
      <c r="F37" s="473">
        <v>79.3</v>
      </c>
      <c r="G37" s="473">
        <v>79.5</v>
      </c>
    </row>
    <row r="38" spans="1:13" ht="31.5" customHeight="1" x14ac:dyDescent="0.3">
      <c r="A38" s="799" t="s">
        <v>143</v>
      </c>
      <c r="B38" s="799"/>
      <c r="C38" s="799"/>
      <c r="D38" s="799"/>
      <c r="E38" s="799"/>
      <c r="F38" s="799"/>
      <c r="G38" s="799"/>
      <c r="H38" s="167"/>
    </row>
    <row r="39" spans="1:13" ht="15.6" x14ac:dyDescent="0.3">
      <c r="A39" s="810"/>
      <c r="B39" s="810"/>
      <c r="C39" s="810"/>
      <c r="D39" s="810"/>
      <c r="E39" s="810"/>
      <c r="F39" s="810"/>
      <c r="G39" s="810"/>
      <c r="H39" s="811"/>
      <c r="I39" s="811"/>
    </row>
    <row r="40" spans="1:13" ht="18.75" customHeight="1" x14ac:dyDescent="0.3">
      <c r="A40" s="812" t="s">
        <v>3</v>
      </c>
      <c r="B40" s="812"/>
      <c r="C40" s="812"/>
      <c r="D40" s="812"/>
      <c r="E40" s="812"/>
      <c r="F40" s="812"/>
      <c r="G40" s="812"/>
      <c r="H40" s="169"/>
      <c r="I40" s="159"/>
    </row>
    <row r="41" spans="1:13" ht="31.2" customHeight="1" x14ac:dyDescent="0.3">
      <c r="A41" s="806" t="s">
        <v>4</v>
      </c>
      <c r="B41" s="806" t="s">
        <v>5</v>
      </c>
      <c r="C41" s="679" t="s">
        <v>234</v>
      </c>
      <c r="D41" s="679" t="s">
        <v>233</v>
      </c>
      <c r="E41" s="679" t="s">
        <v>37</v>
      </c>
      <c r="F41" s="679"/>
      <c r="G41" s="679"/>
      <c r="H41" s="169"/>
      <c r="I41" s="159"/>
    </row>
    <row r="42" spans="1:13" ht="21.6" customHeight="1" x14ac:dyDescent="0.3">
      <c r="A42" s="807"/>
      <c r="B42" s="808"/>
      <c r="C42" s="679"/>
      <c r="D42" s="679"/>
      <c r="E42" s="429" t="s">
        <v>24</v>
      </c>
      <c r="F42" s="429" t="s">
        <v>120</v>
      </c>
      <c r="G42" s="429" t="s">
        <v>235</v>
      </c>
      <c r="H42" s="169"/>
      <c r="I42" s="159"/>
    </row>
    <row r="43" spans="1:13" ht="33" customHeight="1" x14ac:dyDescent="0.3">
      <c r="A43" s="179" t="s">
        <v>13</v>
      </c>
      <c r="B43" s="408" t="s">
        <v>14</v>
      </c>
      <c r="C43" s="32">
        <f>660000-660000</f>
        <v>0</v>
      </c>
      <c r="D43" s="32">
        <f>589500-589500</f>
        <v>0</v>
      </c>
      <c r="E43" s="469">
        <v>1892500</v>
      </c>
      <c r="F43" s="198"/>
      <c r="G43" s="198"/>
      <c r="H43" s="169"/>
      <c r="I43" s="159"/>
    </row>
    <row r="44" spans="1:13" ht="21.75" customHeight="1" x14ac:dyDescent="0.3">
      <c r="A44" s="179" t="s">
        <v>15</v>
      </c>
      <c r="B44" s="408" t="s">
        <v>14</v>
      </c>
      <c r="C44" s="34">
        <v>2551409</v>
      </c>
      <c r="D44" s="34">
        <v>2271526</v>
      </c>
      <c r="E44" s="466">
        <v>2278262</v>
      </c>
      <c r="F44" s="198"/>
      <c r="G44" s="198"/>
      <c r="H44" s="169"/>
      <c r="I44" s="159"/>
    </row>
    <row r="45" spans="1:13" ht="27.75" customHeight="1" x14ac:dyDescent="0.3">
      <c r="A45" s="180" t="s">
        <v>16</v>
      </c>
      <c r="B45" s="406" t="s">
        <v>14</v>
      </c>
      <c r="C45" s="181">
        <f>C43+C44</f>
        <v>2551409</v>
      </c>
      <c r="D45" s="181">
        <f>D43+D44</f>
        <v>2271526</v>
      </c>
      <c r="E45" s="181">
        <f>E43+E44</f>
        <v>4170762</v>
      </c>
      <c r="F45" s="198"/>
      <c r="G45" s="198"/>
      <c r="H45" s="182"/>
      <c r="I45" s="170"/>
      <c r="J45" s="170"/>
      <c r="K45" s="170"/>
      <c r="L45" s="170"/>
    </row>
    <row r="46" spans="1:13" s="164" customFormat="1" ht="19.5" customHeight="1" x14ac:dyDescent="0.3">
      <c r="A46" s="803" t="s">
        <v>17</v>
      </c>
      <c r="B46" s="803"/>
      <c r="C46" s="803"/>
      <c r="D46" s="803"/>
      <c r="E46" s="803"/>
      <c r="F46" s="803"/>
      <c r="G46" s="803"/>
      <c r="H46" s="803"/>
      <c r="I46" s="163"/>
      <c r="J46" s="168"/>
      <c r="K46" s="168"/>
      <c r="L46" s="168"/>
      <c r="M46" s="168"/>
    </row>
    <row r="47" spans="1:13" s="174" customFormat="1" ht="17.25" customHeight="1" x14ac:dyDescent="0.3">
      <c r="A47" s="161" t="s">
        <v>18</v>
      </c>
    </row>
    <row r="48" spans="1:13" s="174" customFormat="1" ht="15.6" customHeight="1" x14ac:dyDescent="0.3">
      <c r="A48" s="814" t="s">
        <v>42</v>
      </c>
      <c r="B48" s="814"/>
      <c r="C48" s="814"/>
      <c r="D48" s="814"/>
      <c r="E48" s="814"/>
      <c r="F48" s="814"/>
      <c r="G48" s="814"/>
    </row>
    <row r="49" spans="1:12" s="174" customFormat="1" ht="17.25" customHeight="1" x14ac:dyDescent="0.3">
      <c r="A49" s="161" t="s">
        <v>44</v>
      </c>
      <c r="B49" s="183"/>
      <c r="C49" s="183"/>
      <c r="D49" s="183"/>
      <c r="E49" s="183"/>
      <c r="F49" s="183"/>
      <c r="G49" s="183"/>
    </row>
    <row r="50" spans="1:12" ht="24.15" customHeight="1" x14ac:dyDescent="0.3">
      <c r="A50" s="815" t="s">
        <v>144</v>
      </c>
      <c r="B50" s="815"/>
      <c r="C50" s="815"/>
      <c r="D50" s="815"/>
      <c r="E50" s="815"/>
      <c r="F50" s="815"/>
      <c r="G50" s="815"/>
      <c r="H50" s="167"/>
    </row>
    <row r="51" spans="1:12" ht="30.6" customHeight="1" x14ac:dyDescent="0.3">
      <c r="A51" s="816" t="s">
        <v>19</v>
      </c>
      <c r="B51" s="817" t="s">
        <v>5</v>
      </c>
      <c r="C51" s="679" t="s">
        <v>234</v>
      </c>
      <c r="D51" s="679" t="s">
        <v>233</v>
      </c>
      <c r="E51" s="679" t="s">
        <v>37</v>
      </c>
      <c r="F51" s="679"/>
      <c r="G51" s="679"/>
      <c r="H51" s="184"/>
      <c r="I51" s="159"/>
    </row>
    <row r="52" spans="1:12" ht="24" customHeight="1" x14ac:dyDescent="0.3">
      <c r="A52" s="816"/>
      <c r="B52" s="817"/>
      <c r="C52" s="679"/>
      <c r="D52" s="679"/>
      <c r="E52" s="457" t="s">
        <v>24</v>
      </c>
      <c r="F52" s="457" t="s">
        <v>120</v>
      </c>
      <c r="G52" s="457" t="s">
        <v>235</v>
      </c>
      <c r="H52" s="184"/>
      <c r="I52" s="159"/>
    </row>
    <row r="53" spans="1:12" s="178" customFormat="1" ht="36.75" hidden="1" customHeight="1" x14ac:dyDescent="0.3">
      <c r="A53" s="185" t="s">
        <v>145</v>
      </c>
      <c r="B53" s="186" t="s">
        <v>30</v>
      </c>
      <c r="C53" s="186"/>
      <c r="D53" s="186"/>
      <c r="E53" s="186"/>
      <c r="F53" s="186"/>
      <c r="G53" s="186"/>
      <c r="H53" s="187"/>
    </row>
    <row r="54" spans="1:12" s="178" customFormat="1" ht="44.4" customHeight="1" x14ac:dyDescent="0.3">
      <c r="A54" s="185" t="s">
        <v>146</v>
      </c>
      <c r="B54" s="186" t="s">
        <v>30</v>
      </c>
      <c r="C54" s="186"/>
      <c r="D54" s="186"/>
      <c r="E54" s="186">
        <v>2</v>
      </c>
      <c r="F54" s="186"/>
      <c r="G54" s="186"/>
      <c r="H54" s="187"/>
    </row>
    <row r="55" spans="1:12" s="178" customFormat="1" ht="78" hidden="1" x14ac:dyDescent="0.3">
      <c r="A55" s="185" t="s">
        <v>147</v>
      </c>
      <c r="B55" s="186" t="s">
        <v>30</v>
      </c>
      <c r="C55" s="186"/>
      <c r="D55" s="186"/>
      <c r="E55" s="186"/>
      <c r="F55" s="186"/>
      <c r="G55" s="186"/>
      <c r="H55" s="187"/>
    </row>
    <row r="56" spans="1:12" s="178" customFormat="1" ht="62.4" hidden="1" x14ac:dyDescent="0.3">
      <c r="A56" s="185" t="s">
        <v>148</v>
      </c>
      <c r="B56" s="186" t="s">
        <v>30</v>
      </c>
      <c r="C56" s="186"/>
      <c r="D56" s="186"/>
      <c r="E56" s="186"/>
      <c r="F56" s="186"/>
      <c r="G56" s="199"/>
      <c r="H56" s="187"/>
    </row>
    <row r="57" spans="1:12" s="178" customFormat="1" ht="31.2" hidden="1" x14ac:dyDescent="0.3">
      <c r="A57" s="185" t="s">
        <v>149</v>
      </c>
      <c r="B57" s="186" t="s">
        <v>30</v>
      </c>
      <c r="C57" s="186"/>
      <c r="D57" s="186"/>
      <c r="E57" s="186"/>
      <c r="F57" s="186"/>
      <c r="G57" s="199"/>
      <c r="H57" s="187"/>
    </row>
    <row r="58" spans="1:12" s="178" customFormat="1" ht="21.6" hidden="1" customHeight="1" x14ac:dyDescent="0.3">
      <c r="A58" s="185" t="s">
        <v>150</v>
      </c>
      <c r="B58" s="186" t="s">
        <v>30</v>
      </c>
      <c r="C58" s="186"/>
      <c r="D58" s="186"/>
      <c r="E58" s="186">
        <f>1-1</f>
        <v>0</v>
      </c>
      <c r="F58" s="186">
        <f>1-1</f>
        <v>0</v>
      </c>
      <c r="G58" s="199"/>
      <c r="H58" s="187"/>
    </row>
    <row r="59" spans="1:12" s="178" customFormat="1" ht="31.2" hidden="1" x14ac:dyDescent="0.3">
      <c r="A59" s="185" t="s">
        <v>151</v>
      </c>
      <c r="B59" s="31" t="s">
        <v>30</v>
      </c>
      <c r="C59" s="186"/>
      <c r="D59" s="186"/>
      <c r="E59" s="186"/>
      <c r="F59" s="186"/>
      <c r="G59" s="199"/>
      <c r="H59" s="187"/>
    </row>
    <row r="60" spans="1:12" s="178" customFormat="1" ht="31.2" hidden="1" x14ac:dyDescent="0.3">
      <c r="A60" s="185" t="s">
        <v>152</v>
      </c>
      <c r="B60" s="31" t="s">
        <v>30</v>
      </c>
      <c r="C60" s="186"/>
      <c r="D60" s="186"/>
      <c r="E60" s="186"/>
      <c r="F60" s="186"/>
      <c r="G60" s="199"/>
      <c r="H60" s="187"/>
    </row>
    <row r="61" spans="1:12" s="178" customFormat="1" ht="31.2" hidden="1" customHeight="1" x14ac:dyDescent="0.3">
      <c r="A61" s="185" t="s">
        <v>153</v>
      </c>
      <c r="B61" s="31" t="s">
        <v>30</v>
      </c>
      <c r="C61" s="186"/>
      <c r="D61" s="186"/>
      <c r="E61" s="186">
        <f>13-13</f>
        <v>0</v>
      </c>
      <c r="F61" s="186">
        <f>16-16</f>
        <v>0</v>
      </c>
      <c r="G61" s="199"/>
      <c r="H61" s="187"/>
    </row>
    <row r="62" spans="1:12" s="178" customFormat="1" ht="31.2" hidden="1" x14ac:dyDescent="0.3">
      <c r="A62" s="185" t="s">
        <v>154</v>
      </c>
      <c r="B62" s="31" t="s">
        <v>30</v>
      </c>
      <c r="C62" s="186"/>
      <c r="D62" s="186"/>
      <c r="E62" s="186"/>
      <c r="F62" s="186"/>
      <c r="G62" s="186"/>
      <c r="H62" s="187"/>
    </row>
    <row r="63" spans="1:12" ht="25.8" customHeight="1" x14ac:dyDescent="0.3">
      <c r="A63" s="188"/>
      <c r="B63" s="189"/>
      <c r="C63" s="190"/>
      <c r="D63" s="190"/>
      <c r="E63" s="190"/>
      <c r="F63" s="190"/>
      <c r="G63" s="190"/>
      <c r="H63" s="184"/>
      <c r="I63" s="159"/>
    </row>
    <row r="64" spans="1:12" ht="27.6" customHeight="1" x14ac:dyDescent="0.3">
      <c r="A64" s="817" t="s">
        <v>20</v>
      </c>
      <c r="B64" s="817" t="s">
        <v>5</v>
      </c>
      <c r="C64" s="679" t="s">
        <v>234</v>
      </c>
      <c r="D64" s="679" t="s">
        <v>233</v>
      </c>
      <c r="E64" s="679" t="s">
        <v>37</v>
      </c>
      <c r="F64" s="679"/>
      <c r="G64" s="679"/>
      <c r="H64" s="184"/>
      <c r="I64" s="170"/>
      <c r="J64" s="170"/>
      <c r="K64" s="170"/>
      <c r="L64" s="170"/>
    </row>
    <row r="65" spans="1:13" ht="21.6" customHeight="1" x14ac:dyDescent="0.3">
      <c r="A65" s="817"/>
      <c r="B65" s="817"/>
      <c r="C65" s="679"/>
      <c r="D65" s="679"/>
      <c r="E65" s="457" t="s">
        <v>24</v>
      </c>
      <c r="F65" s="457" t="s">
        <v>120</v>
      </c>
      <c r="G65" s="457" t="s">
        <v>235</v>
      </c>
      <c r="H65" s="169"/>
      <c r="I65" s="170"/>
      <c r="J65" s="170"/>
      <c r="K65" s="170"/>
      <c r="L65" s="170"/>
    </row>
    <row r="66" spans="1:13" ht="31.2" customHeight="1" x14ac:dyDescent="0.3">
      <c r="A66" s="191" t="s">
        <v>13</v>
      </c>
      <c r="B66" s="408" t="s">
        <v>14</v>
      </c>
      <c r="C66" s="41"/>
      <c r="D66" s="32"/>
      <c r="E66" s="468">
        <v>1892500</v>
      </c>
      <c r="F66" s="35">
        <f>831000-831000</f>
        <v>0</v>
      </c>
      <c r="G66" s="198"/>
      <c r="H66" s="169"/>
      <c r="I66" s="170"/>
      <c r="J66" s="170"/>
      <c r="K66" s="170"/>
      <c r="L66" s="170"/>
    </row>
    <row r="67" spans="1:13" ht="32.25" customHeight="1" x14ac:dyDescent="0.3">
      <c r="A67" s="180" t="s">
        <v>21</v>
      </c>
      <c r="B67" s="406" t="s">
        <v>14</v>
      </c>
      <c r="C67" s="181">
        <v>0</v>
      </c>
      <c r="D67" s="181">
        <v>0</v>
      </c>
      <c r="E67" s="181">
        <f>E66</f>
        <v>1892500</v>
      </c>
      <c r="F67" s="181">
        <f>SUM(F66)</f>
        <v>0</v>
      </c>
      <c r="G67" s="198"/>
      <c r="H67" s="169"/>
      <c r="I67" s="170"/>
      <c r="J67" s="192"/>
      <c r="K67" s="192"/>
      <c r="L67" s="192"/>
    </row>
    <row r="68" spans="1:13" s="164" customFormat="1" ht="19.95" customHeight="1" x14ac:dyDescent="0.3">
      <c r="A68" s="813" t="s">
        <v>22</v>
      </c>
      <c r="B68" s="813"/>
      <c r="C68" s="813"/>
      <c r="D68" s="813"/>
      <c r="E68" s="813"/>
      <c r="F68" s="813"/>
      <c r="G68" s="813"/>
      <c r="H68" s="167"/>
      <c r="I68" s="163"/>
      <c r="J68" s="168"/>
      <c r="K68" s="168"/>
      <c r="L68" s="168"/>
      <c r="M68" s="168"/>
    </row>
    <row r="69" spans="1:13" s="164" customFormat="1" ht="16.649999999999999" customHeight="1" x14ac:dyDescent="0.3">
      <c r="A69" s="171" t="s">
        <v>23</v>
      </c>
      <c r="B69" s="171"/>
      <c r="C69" s="171"/>
      <c r="D69" s="171"/>
      <c r="E69" s="171"/>
      <c r="F69" s="171"/>
      <c r="G69" s="171"/>
      <c r="H69" s="171"/>
      <c r="I69" s="163"/>
    </row>
    <row r="70" spans="1:13" s="174" customFormat="1" ht="18" customHeight="1" x14ac:dyDescent="0.3">
      <c r="A70" s="684" t="s">
        <v>53</v>
      </c>
      <c r="B70" s="684"/>
      <c r="C70" s="684"/>
      <c r="D70" s="684"/>
      <c r="E70" s="684"/>
      <c r="F70" s="684"/>
      <c r="G70" s="684"/>
      <c r="H70" s="684"/>
      <c r="I70" s="684"/>
      <c r="J70" s="684"/>
      <c r="K70" s="684"/>
    </row>
    <row r="71" spans="1:13" s="174" customFormat="1" ht="17.25" customHeight="1" x14ac:dyDescent="0.3">
      <c r="A71" s="161" t="s">
        <v>44</v>
      </c>
      <c r="B71" s="183"/>
      <c r="C71" s="183"/>
      <c r="D71" s="183"/>
      <c r="E71" s="183"/>
      <c r="F71" s="183"/>
      <c r="G71" s="183"/>
    </row>
    <row r="72" spans="1:13" ht="30" customHeight="1" x14ac:dyDescent="0.3">
      <c r="A72" s="815" t="s">
        <v>144</v>
      </c>
      <c r="B72" s="815"/>
      <c r="C72" s="815"/>
      <c r="D72" s="815"/>
      <c r="E72" s="815"/>
      <c r="F72" s="815"/>
      <c r="G72" s="815"/>
      <c r="H72" s="167"/>
    </row>
    <row r="73" spans="1:13" ht="28.95" customHeight="1" x14ac:dyDescent="0.3">
      <c r="A73" s="818" t="s">
        <v>19</v>
      </c>
      <c r="B73" s="817" t="s">
        <v>5</v>
      </c>
      <c r="C73" s="679" t="s">
        <v>234</v>
      </c>
      <c r="D73" s="679" t="s">
        <v>233</v>
      </c>
      <c r="E73" s="679" t="s">
        <v>37</v>
      </c>
      <c r="F73" s="679"/>
      <c r="G73" s="679"/>
      <c r="H73" s="184"/>
      <c r="I73" s="159"/>
    </row>
    <row r="74" spans="1:13" ht="30.6" customHeight="1" x14ac:dyDescent="0.3">
      <c r="A74" s="819"/>
      <c r="B74" s="817"/>
      <c r="C74" s="679"/>
      <c r="D74" s="679"/>
      <c r="E74" s="429" t="s">
        <v>24</v>
      </c>
      <c r="F74" s="429" t="s">
        <v>120</v>
      </c>
      <c r="G74" s="429" t="s">
        <v>235</v>
      </c>
      <c r="H74" s="184"/>
      <c r="I74" s="159"/>
    </row>
    <row r="75" spans="1:13" ht="45" customHeight="1" x14ac:dyDescent="0.3">
      <c r="A75" s="81" t="s">
        <v>155</v>
      </c>
      <c r="B75" s="32" t="s">
        <v>30</v>
      </c>
      <c r="C75" s="36">
        <v>14</v>
      </c>
      <c r="D75" s="32">
        <v>12</v>
      </c>
      <c r="E75" s="459">
        <v>2</v>
      </c>
      <c r="F75" s="404"/>
      <c r="G75" s="198"/>
      <c r="H75" s="184"/>
      <c r="I75" s="159"/>
    </row>
    <row r="76" spans="1:13" ht="41.4" customHeight="1" x14ac:dyDescent="0.3">
      <c r="A76" s="81" t="s">
        <v>208</v>
      </c>
      <c r="B76" s="32" t="s">
        <v>30</v>
      </c>
      <c r="C76" s="195">
        <v>7</v>
      </c>
      <c r="D76" s="501">
        <v>4</v>
      </c>
      <c r="E76" s="459">
        <v>0</v>
      </c>
      <c r="F76" s="415"/>
      <c r="G76" s="198"/>
      <c r="H76" s="184"/>
      <c r="I76" s="159"/>
    </row>
    <row r="77" spans="1:13" ht="40.200000000000003" customHeight="1" x14ac:dyDescent="0.3">
      <c r="A77" s="193" t="s">
        <v>218</v>
      </c>
      <c r="B77" s="32" t="s">
        <v>30</v>
      </c>
      <c r="C77" s="195">
        <v>423</v>
      </c>
      <c r="D77" s="32">
        <v>111</v>
      </c>
      <c r="E77" s="459">
        <v>104</v>
      </c>
      <c r="F77" s="404"/>
      <c r="G77" s="198"/>
      <c r="H77" s="184"/>
      <c r="I77" s="159"/>
    </row>
    <row r="78" spans="1:13" ht="38.4" customHeight="1" x14ac:dyDescent="0.3">
      <c r="A78" s="193" t="s">
        <v>214</v>
      </c>
      <c r="B78" s="32" t="s">
        <v>30</v>
      </c>
      <c r="C78" s="195">
        <v>75</v>
      </c>
      <c r="D78" s="501">
        <v>10</v>
      </c>
      <c r="E78" s="459">
        <v>7</v>
      </c>
      <c r="F78" s="404"/>
      <c r="G78" s="198"/>
      <c r="H78" s="184"/>
      <c r="I78" s="159"/>
    </row>
    <row r="79" spans="1:13" ht="30" customHeight="1" x14ac:dyDescent="0.3">
      <c r="A79" s="81" t="s">
        <v>219</v>
      </c>
      <c r="B79" s="32" t="s">
        <v>30</v>
      </c>
      <c r="C79" s="195">
        <v>13</v>
      </c>
      <c r="D79" s="32">
        <v>13</v>
      </c>
      <c r="E79" s="459">
        <v>7</v>
      </c>
      <c r="F79" s="404"/>
      <c r="G79" s="198"/>
      <c r="H79" s="184"/>
      <c r="I79" s="159"/>
    </row>
    <row r="80" spans="1:13" ht="27.6" customHeight="1" x14ac:dyDescent="0.3">
      <c r="A80" s="193" t="s">
        <v>220</v>
      </c>
      <c r="B80" s="32" t="s">
        <v>30</v>
      </c>
      <c r="C80" s="195">
        <v>269</v>
      </c>
      <c r="D80" s="32">
        <v>346</v>
      </c>
      <c r="E80" s="459"/>
      <c r="F80" s="404"/>
      <c r="G80" s="198"/>
      <c r="H80" s="184"/>
      <c r="I80" s="159"/>
    </row>
    <row r="81" spans="1:12" ht="27.6" customHeight="1" x14ac:dyDescent="0.3">
      <c r="A81" s="193" t="s">
        <v>221</v>
      </c>
      <c r="B81" s="32" t="s">
        <v>30</v>
      </c>
      <c r="C81" s="195">
        <v>88</v>
      </c>
      <c r="D81" s="32"/>
      <c r="E81" s="459"/>
      <c r="F81" s="404"/>
      <c r="G81" s="198"/>
      <c r="H81" s="184"/>
      <c r="I81" s="159"/>
    </row>
    <row r="82" spans="1:12" ht="27" customHeight="1" x14ac:dyDescent="0.3">
      <c r="A82" s="193" t="s">
        <v>156</v>
      </c>
      <c r="B82" s="32" t="s">
        <v>30</v>
      </c>
      <c r="C82" s="195">
        <v>1</v>
      </c>
      <c r="D82" s="405"/>
      <c r="E82" s="404"/>
      <c r="F82" s="404"/>
      <c r="G82" s="198"/>
      <c r="H82" s="184"/>
      <c r="I82" s="159"/>
    </row>
    <row r="83" spans="1:12" ht="25.2" hidden="1" customHeight="1" x14ac:dyDescent="0.3">
      <c r="A83" s="193" t="s">
        <v>222</v>
      </c>
      <c r="B83" s="32" t="s">
        <v>30</v>
      </c>
      <c r="C83" s="416"/>
      <c r="D83" s="195"/>
      <c r="E83" s="32"/>
      <c r="F83" s="354"/>
      <c r="G83" s="354"/>
      <c r="H83" s="184"/>
      <c r="I83" s="159"/>
    </row>
    <row r="84" spans="1:12" ht="23.4" customHeight="1" x14ac:dyDescent="0.3">
      <c r="A84" s="407"/>
      <c r="B84" s="408"/>
      <c r="C84" s="409"/>
      <c r="D84" s="409"/>
      <c r="E84" s="404"/>
      <c r="F84" s="404"/>
      <c r="G84" s="404"/>
      <c r="H84" s="184"/>
      <c r="I84" s="159"/>
    </row>
    <row r="85" spans="1:12" ht="19.5" customHeight="1" x14ac:dyDescent="0.3">
      <c r="A85" s="188"/>
      <c r="B85" s="189"/>
      <c r="C85" s="190"/>
      <c r="D85" s="190"/>
      <c r="E85" s="190"/>
      <c r="F85" s="190"/>
      <c r="G85" s="190"/>
      <c r="H85" s="184"/>
      <c r="I85" s="159"/>
    </row>
    <row r="86" spans="1:12" ht="27.6" customHeight="1" x14ac:dyDescent="0.3">
      <c r="A86" s="817" t="s">
        <v>20</v>
      </c>
      <c r="B86" s="817" t="s">
        <v>5</v>
      </c>
      <c r="C86" s="679" t="s">
        <v>234</v>
      </c>
      <c r="D86" s="679" t="s">
        <v>233</v>
      </c>
      <c r="E86" s="679" t="s">
        <v>37</v>
      </c>
      <c r="F86" s="679"/>
      <c r="G86" s="679"/>
      <c r="H86" s="184" t="s">
        <v>48</v>
      </c>
      <c r="I86" s="170"/>
      <c r="J86" s="170"/>
      <c r="K86" s="170"/>
      <c r="L86" s="170"/>
    </row>
    <row r="87" spans="1:12" ht="27.6" customHeight="1" x14ac:dyDescent="0.3">
      <c r="A87" s="817"/>
      <c r="B87" s="817"/>
      <c r="C87" s="679"/>
      <c r="D87" s="679"/>
      <c r="E87" s="429" t="s">
        <v>24</v>
      </c>
      <c r="F87" s="429" t="s">
        <v>120</v>
      </c>
      <c r="G87" s="429" t="s">
        <v>235</v>
      </c>
      <c r="H87" s="169"/>
      <c r="I87" s="170"/>
      <c r="J87" s="170"/>
      <c r="K87" s="170"/>
      <c r="L87" s="170"/>
    </row>
    <row r="88" spans="1:12" ht="23.25" customHeight="1" x14ac:dyDescent="0.3">
      <c r="A88" s="191" t="s">
        <v>15</v>
      </c>
      <c r="B88" s="408" t="s">
        <v>14</v>
      </c>
      <c r="C88" s="34">
        <f>C44</f>
        <v>2551409</v>
      </c>
      <c r="D88" s="34">
        <f>D44</f>
        <v>2271526</v>
      </c>
      <c r="E88" s="34">
        <f>E44</f>
        <v>2278262</v>
      </c>
      <c r="F88" s="34">
        <f>F44</f>
        <v>0</v>
      </c>
      <c r="G88" s="198"/>
      <c r="H88" s="169"/>
      <c r="I88" s="170"/>
      <c r="J88" s="170"/>
      <c r="K88" s="170"/>
      <c r="L88" s="170"/>
    </row>
    <row r="89" spans="1:12" ht="42" customHeight="1" x14ac:dyDescent="0.3">
      <c r="A89" s="180" t="s">
        <v>21</v>
      </c>
      <c r="B89" s="406" t="s">
        <v>14</v>
      </c>
      <c r="C89" s="181">
        <f>SUM(C88)</f>
        <v>2551409</v>
      </c>
      <c r="D89" s="181">
        <f>SUM(D88)</f>
        <v>2271526</v>
      </c>
      <c r="E89" s="181">
        <f>SUM(E88)</f>
        <v>2278262</v>
      </c>
      <c r="F89" s="198"/>
      <c r="G89" s="198"/>
      <c r="H89" s="169"/>
      <c r="I89" s="170"/>
      <c r="J89" s="192"/>
      <c r="K89" s="192"/>
      <c r="L89" s="192"/>
    </row>
    <row r="91" spans="1:12" x14ac:dyDescent="0.3">
      <c r="E91" s="197"/>
    </row>
  </sheetData>
  <mergeCells count="56">
    <mergeCell ref="A86:A87"/>
    <mergeCell ref="B86:B87"/>
    <mergeCell ref="C86:C87"/>
    <mergeCell ref="D86:D87"/>
    <mergeCell ref="E86:G86"/>
    <mergeCell ref="A70:K70"/>
    <mergeCell ref="A72:G72"/>
    <mergeCell ref="A73:A74"/>
    <mergeCell ref="B73:B74"/>
    <mergeCell ref="C73:C74"/>
    <mergeCell ref="D73:D74"/>
    <mergeCell ref="E73:G73"/>
    <mergeCell ref="A68:G68"/>
    <mergeCell ref="A46:H46"/>
    <mergeCell ref="A48:G48"/>
    <mergeCell ref="A50:G50"/>
    <mergeCell ref="A51:A52"/>
    <mergeCell ref="B51:B52"/>
    <mergeCell ref="C51:C52"/>
    <mergeCell ref="D51:D52"/>
    <mergeCell ref="E51:G51"/>
    <mergeCell ref="A64:A65"/>
    <mergeCell ref="B64:B65"/>
    <mergeCell ref="C64:C65"/>
    <mergeCell ref="D64:D65"/>
    <mergeCell ref="E64:G64"/>
    <mergeCell ref="A37:C37"/>
    <mergeCell ref="A38:G38"/>
    <mergeCell ref="A39:G39"/>
    <mergeCell ref="H39:I39"/>
    <mergeCell ref="A40:G40"/>
    <mergeCell ref="A41:A42"/>
    <mergeCell ref="B41:B42"/>
    <mergeCell ref="C41:C42"/>
    <mergeCell ref="D41:D42"/>
    <mergeCell ref="E41:G41"/>
    <mergeCell ref="A29:G29"/>
    <mergeCell ref="A30:K30"/>
    <mergeCell ref="A33:G33"/>
    <mergeCell ref="A35:C36"/>
    <mergeCell ref="D35:D36"/>
    <mergeCell ref="E35:G35"/>
    <mergeCell ref="A27:G27"/>
    <mergeCell ref="A20:G20"/>
    <mergeCell ref="A21:G21"/>
    <mergeCell ref="A22:G22"/>
    <mergeCell ref="A23:G23"/>
    <mergeCell ref="A25:G25"/>
    <mergeCell ref="D8:G8"/>
    <mergeCell ref="D9:G9"/>
    <mergeCell ref="D10:G10"/>
    <mergeCell ref="F1:G1"/>
    <mergeCell ref="D2:G2"/>
    <mergeCell ref="D3:G3"/>
    <mergeCell ref="D4:G4"/>
    <mergeCell ref="D7:G7"/>
  </mergeCells>
  <printOptions horizontalCentered="1"/>
  <pageMargins left="0.39370078740157483" right="0.39370078740157483" top="0.39370078740157483" bottom="0.39370078740157483" header="0.19685039370078741" footer="0.19685039370078741"/>
  <pageSetup paperSize="9" scale="86" fitToHeight="0" orientation="landscape" r:id="rId1"/>
  <headerFooter alignWithMargins="0"/>
  <rowBreaks count="2" manualBreakCount="2">
    <brk id="27" max="6" man="1"/>
    <brk id="50"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53"/>
  <sheetViews>
    <sheetView topLeftCell="A39" zoomScale="60" zoomScaleNormal="60" zoomScaleSheetLayoutView="100" workbookViewId="0">
      <selection activeCell="A33" sqref="A33:G34"/>
    </sheetView>
  </sheetViews>
  <sheetFormatPr defaultRowHeight="13.8" x14ac:dyDescent="0.3"/>
  <cols>
    <col min="1" max="1" width="44.44140625" style="1" customWidth="1"/>
    <col min="2" max="2" width="19.44140625" style="1" customWidth="1"/>
    <col min="3" max="3" width="15" style="2" customWidth="1"/>
    <col min="4" max="4" width="16.33203125" style="2" customWidth="1"/>
    <col min="5" max="5" width="15.33203125" style="2" customWidth="1"/>
    <col min="6" max="6" width="14.109375" style="2" customWidth="1"/>
    <col min="7" max="7" width="15.88671875" style="2" customWidth="1"/>
    <col min="8" max="8" width="32.88671875" style="2" customWidth="1"/>
    <col min="9" max="9" width="11" style="3" customWidth="1"/>
    <col min="10" max="10" width="11.109375" style="2" customWidth="1"/>
    <col min="11" max="12" width="13.33203125" style="2" customWidth="1"/>
    <col min="13" max="13" width="13.88671875" style="2" customWidth="1"/>
    <col min="14" max="17" width="9.109375" style="2" customWidth="1"/>
    <col min="18" max="256" width="8.88671875" style="2"/>
    <col min="257" max="257" width="46.109375" style="2" customWidth="1"/>
    <col min="258" max="258" width="30.6640625" style="2" customWidth="1"/>
    <col min="259" max="259" width="20.88671875" style="2" customWidth="1"/>
    <col min="260" max="261" width="20.44140625" style="2" customWidth="1"/>
    <col min="262" max="262" width="14.6640625" style="2" customWidth="1"/>
    <col min="263" max="263" width="14" style="2" customWidth="1"/>
    <col min="264" max="264" width="32.88671875" style="2" customWidth="1"/>
    <col min="265" max="265" width="11" style="2" customWidth="1"/>
    <col min="266" max="266" width="11.109375" style="2" customWidth="1"/>
    <col min="267" max="268" width="13.33203125" style="2" customWidth="1"/>
    <col min="269" max="269" width="13.88671875" style="2" customWidth="1"/>
    <col min="270" max="273" width="9.109375" style="2" customWidth="1"/>
    <col min="274" max="512" width="8.88671875" style="2"/>
    <col min="513" max="513" width="46.109375" style="2" customWidth="1"/>
    <col min="514" max="514" width="30.6640625" style="2" customWidth="1"/>
    <col min="515" max="515" width="20.88671875" style="2" customWidth="1"/>
    <col min="516" max="517" width="20.44140625" style="2" customWidth="1"/>
    <col min="518" max="518" width="14.6640625" style="2" customWidth="1"/>
    <col min="519" max="519" width="14" style="2" customWidth="1"/>
    <col min="520" max="520" width="32.88671875" style="2" customWidth="1"/>
    <col min="521" max="521" width="11" style="2" customWidth="1"/>
    <col min="522" max="522" width="11.109375" style="2" customWidth="1"/>
    <col min="523" max="524" width="13.33203125" style="2" customWidth="1"/>
    <col min="525" max="525" width="13.88671875" style="2" customWidth="1"/>
    <col min="526" max="529" width="9.109375" style="2" customWidth="1"/>
    <col min="530" max="768" width="8.88671875" style="2"/>
    <col min="769" max="769" width="46.109375" style="2" customWidth="1"/>
    <col min="770" max="770" width="30.6640625" style="2" customWidth="1"/>
    <col min="771" max="771" width="20.88671875" style="2" customWidth="1"/>
    <col min="772" max="773" width="20.44140625" style="2" customWidth="1"/>
    <col min="774" max="774" width="14.6640625" style="2" customWidth="1"/>
    <col min="775" max="775" width="14" style="2" customWidth="1"/>
    <col min="776" max="776" width="32.88671875" style="2" customWidth="1"/>
    <col min="777" max="777" width="11" style="2" customWidth="1"/>
    <col min="778" max="778" width="11.109375" style="2" customWidth="1"/>
    <col min="779" max="780" width="13.33203125" style="2" customWidth="1"/>
    <col min="781" max="781" width="13.88671875" style="2" customWidth="1"/>
    <col min="782" max="785" width="9.109375" style="2" customWidth="1"/>
    <col min="786" max="1024" width="8.88671875" style="2"/>
    <col min="1025" max="1025" width="46.109375" style="2" customWidth="1"/>
    <col min="1026" max="1026" width="30.6640625" style="2" customWidth="1"/>
    <col min="1027" max="1027" width="20.88671875" style="2" customWidth="1"/>
    <col min="1028" max="1029" width="20.44140625" style="2" customWidth="1"/>
    <col min="1030" max="1030" width="14.6640625" style="2" customWidth="1"/>
    <col min="1031" max="1031" width="14" style="2" customWidth="1"/>
    <col min="1032" max="1032" width="32.88671875" style="2" customWidth="1"/>
    <col min="1033" max="1033" width="11" style="2" customWidth="1"/>
    <col min="1034" max="1034" width="11.109375" style="2" customWidth="1"/>
    <col min="1035" max="1036" width="13.33203125" style="2" customWidth="1"/>
    <col min="1037" max="1037" width="13.88671875" style="2" customWidth="1"/>
    <col min="1038" max="1041" width="9.109375" style="2" customWidth="1"/>
    <col min="1042" max="1280" width="8.88671875" style="2"/>
    <col min="1281" max="1281" width="46.109375" style="2" customWidth="1"/>
    <col min="1282" max="1282" width="30.6640625" style="2" customWidth="1"/>
    <col min="1283" max="1283" width="20.88671875" style="2" customWidth="1"/>
    <col min="1284" max="1285" width="20.44140625" style="2" customWidth="1"/>
    <col min="1286" max="1286" width="14.6640625" style="2" customWidth="1"/>
    <col min="1287" max="1287" width="14" style="2" customWidth="1"/>
    <col min="1288" max="1288" width="32.88671875" style="2" customWidth="1"/>
    <col min="1289" max="1289" width="11" style="2" customWidth="1"/>
    <col min="1290" max="1290" width="11.109375" style="2" customWidth="1"/>
    <col min="1291" max="1292" width="13.33203125" style="2" customWidth="1"/>
    <col min="1293" max="1293" width="13.88671875" style="2" customWidth="1"/>
    <col min="1294" max="1297" width="9.109375" style="2" customWidth="1"/>
    <col min="1298" max="1536" width="8.88671875" style="2"/>
    <col min="1537" max="1537" width="46.109375" style="2" customWidth="1"/>
    <col min="1538" max="1538" width="30.6640625" style="2" customWidth="1"/>
    <col min="1539" max="1539" width="20.88671875" style="2" customWidth="1"/>
    <col min="1540" max="1541" width="20.44140625" style="2" customWidth="1"/>
    <col min="1542" max="1542" width="14.6640625" style="2" customWidth="1"/>
    <col min="1543" max="1543" width="14" style="2" customWidth="1"/>
    <col min="1544" max="1544" width="32.88671875" style="2" customWidth="1"/>
    <col min="1545" max="1545" width="11" style="2" customWidth="1"/>
    <col min="1546" max="1546" width="11.109375" style="2" customWidth="1"/>
    <col min="1547" max="1548" width="13.33203125" style="2" customWidth="1"/>
    <col min="1549" max="1549" width="13.88671875" style="2" customWidth="1"/>
    <col min="1550" max="1553" width="9.109375" style="2" customWidth="1"/>
    <col min="1554" max="1792" width="8.88671875" style="2"/>
    <col min="1793" max="1793" width="46.109375" style="2" customWidth="1"/>
    <col min="1794" max="1794" width="30.6640625" style="2" customWidth="1"/>
    <col min="1795" max="1795" width="20.88671875" style="2" customWidth="1"/>
    <col min="1796" max="1797" width="20.44140625" style="2" customWidth="1"/>
    <col min="1798" max="1798" width="14.6640625" style="2" customWidth="1"/>
    <col min="1799" max="1799" width="14" style="2" customWidth="1"/>
    <col min="1800" max="1800" width="32.88671875" style="2" customWidth="1"/>
    <col min="1801" max="1801" width="11" style="2" customWidth="1"/>
    <col min="1802" max="1802" width="11.109375" style="2" customWidth="1"/>
    <col min="1803" max="1804" width="13.33203125" style="2" customWidth="1"/>
    <col min="1805" max="1805" width="13.88671875" style="2" customWidth="1"/>
    <col min="1806" max="1809" width="9.109375" style="2" customWidth="1"/>
    <col min="1810" max="2048" width="8.88671875" style="2"/>
    <col min="2049" max="2049" width="46.109375" style="2" customWidth="1"/>
    <col min="2050" max="2050" width="30.6640625" style="2" customWidth="1"/>
    <col min="2051" max="2051" width="20.88671875" style="2" customWidth="1"/>
    <col min="2052" max="2053" width="20.44140625" style="2" customWidth="1"/>
    <col min="2054" max="2054" width="14.6640625" style="2" customWidth="1"/>
    <col min="2055" max="2055" width="14" style="2" customWidth="1"/>
    <col min="2056" max="2056" width="32.88671875" style="2" customWidth="1"/>
    <col min="2057" max="2057" width="11" style="2" customWidth="1"/>
    <col min="2058" max="2058" width="11.109375" style="2" customWidth="1"/>
    <col min="2059" max="2060" width="13.33203125" style="2" customWidth="1"/>
    <col min="2061" max="2061" width="13.88671875" style="2" customWidth="1"/>
    <col min="2062" max="2065" width="9.109375" style="2" customWidth="1"/>
    <col min="2066" max="2304" width="8.88671875" style="2"/>
    <col min="2305" max="2305" width="46.109375" style="2" customWidth="1"/>
    <col min="2306" max="2306" width="30.6640625" style="2" customWidth="1"/>
    <col min="2307" max="2307" width="20.88671875" style="2" customWidth="1"/>
    <col min="2308" max="2309" width="20.44140625" style="2" customWidth="1"/>
    <col min="2310" max="2310" width="14.6640625" style="2" customWidth="1"/>
    <col min="2311" max="2311" width="14" style="2" customWidth="1"/>
    <col min="2312" max="2312" width="32.88671875" style="2" customWidth="1"/>
    <col min="2313" max="2313" width="11" style="2" customWidth="1"/>
    <col min="2314" max="2314" width="11.109375" style="2" customWidth="1"/>
    <col min="2315" max="2316" width="13.33203125" style="2" customWidth="1"/>
    <col min="2317" max="2317" width="13.88671875" style="2" customWidth="1"/>
    <col min="2318" max="2321" width="9.109375" style="2" customWidth="1"/>
    <col min="2322" max="2560" width="8.88671875" style="2"/>
    <col min="2561" max="2561" width="46.109375" style="2" customWidth="1"/>
    <col min="2562" max="2562" width="30.6640625" style="2" customWidth="1"/>
    <col min="2563" max="2563" width="20.88671875" style="2" customWidth="1"/>
    <col min="2564" max="2565" width="20.44140625" style="2" customWidth="1"/>
    <col min="2566" max="2566" width="14.6640625" style="2" customWidth="1"/>
    <col min="2567" max="2567" width="14" style="2" customWidth="1"/>
    <col min="2568" max="2568" width="32.88671875" style="2" customWidth="1"/>
    <col min="2569" max="2569" width="11" style="2" customWidth="1"/>
    <col min="2570" max="2570" width="11.109375" style="2" customWidth="1"/>
    <col min="2571" max="2572" width="13.33203125" style="2" customWidth="1"/>
    <col min="2573" max="2573" width="13.88671875" style="2" customWidth="1"/>
    <col min="2574" max="2577" width="9.109375" style="2" customWidth="1"/>
    <col min="2578" max="2816" width="8.88671875" style="2"/>
    <col min="2817" max="2817" width="46.109375" style="2" customWidth="1"/>
    <col min="2818" max="2818" width="30.6640625" style="2" customWidth="1"/>
    <col min="2819" max="2819" width="20.88671875" style="2" customWidth="1"/>
    <col min="2820" max="2821" width="20.44140625" style="2" customWidth="1"/>
    <col min="2822" max="2822" width="14.6640625" style="2" customWidth="1"/>
    <col min="2823" max="2823" width="14" style="2" customWidth="1"/>
    <col min="2824" max="2824" width="32.88671875" style="2" customWidth="1"/>
    <col min="2825" max="2825" width="11" style="2" customWidth="1"/>
    <col min="2826" max="2826" width="11.109375" style="2" customWidth="1"/>
    <col min="2827" max="2828" width="13.33203125" style="2" customWidth="1"/>
    <col min="2829" max="2829" width="13.88671875" style="2" customWidth="1"/>
    <col min="2830" max="2833" width="9.109375" style="2" customWidth="1"/>
    <col min="2834" max="3072" width="8.88671875" style="2"/>
    <col min="3073" max="3073" width="46.109375" style="2" customWidth="1"/>
    <col min="3074" max="3074" width="30.6640625" style="2" customWidth="1"/>
    <col min="3075" max="3075" width="20.88671875" style="2" customWidth="1"/>
    <col min="3076" max="3077" width="20.44140625" style="2" customWidth="1"/>
    <col min="3078" max="3078" width="14.6640625" style="2" customWidth="1"/>
    <col min="3079" max="3079" width="14" style="2" customWidth="1"/>
    <col min="3080" max="3080" width="32.88671875" style="2" customWidth="1"/>
    <col min="3081" max="3081" width="11" style="2" customWidth="1"/>
    <col min="3082" max="3082" width="11.109375" style="2" customWidth="1"/>
    <col min="3083" max="3084" width="13.33203125" style="2" customWidth="1"/>
    <col min="3085" max="3085" width="13.88671875" style="2" customWidth="1"/>
    <col min="3086" max="3089" width="9.109375" style="2" customWidth="1"/>
    <col min="3090" max="3328" width="8.88671875" style="2"/>
    <col min="3329" max="3329" width="46.109375" style="2" customWidth="1"/>
    <col min="3330" max="3330" width="30.6640625" style="2" customWidth="1"/>
    <col min="3331" max="3331" width="20.88671875" style="2" customWidth="1"/>
    <col min="3332" max="3333" width="20.44140625" style="2" customWidth="1"/>
    <col min="3334" max="3334" width="14.6640625" style="2" customWidth="1"/>
    <col min="3335" max="3335" width="14" style="2" customWidth="1"/>
    <col min="3336" max="3336" width="32.88671875" style="2" customWidth="1"/>
    <col min="3337" max="3337" width="11" style="2" customWidth="1"/>
    <col min="3338" max="3338" width="11.109375" style="2" customWidth="1"/>
    <col min="3339" max="3340" width="13.33203125" style="2" customWidth="1"/>
    <col min="3341" max="3341" width="13.88671875" style="2" customWidth="1"/>
    <col min="3342" max="3345" width="9.109375" style="2" customWidth="1"/>
    <col min="3346" max="3584" width="8.88671875" style="2"/>
    <col min="3585" max="3585" width="46.109375" style="2" customWidth="1"/>
    <col min="3586" max="3586" width="30.6640625" style="2" customWidth="1"/>
    <col min="3587" max="3587" width="20.88671875" style="2" customWidth="1"/>
    <col min="3588" max="3589" width="20.44140625" style="2" customWidth="1"/>
    <col min="3590" max="3590" width="14.6640625" style="2" customWidth="1"/>
    <col min="3591" max="3591" width="14" style="2" customWidth="1"/>
    <col min="3592" max="3592" width="32.88671875" style="2" customWidth="1"/>
    <col min="3593" max="3593" width="11" style="2" customWidth="1"/>
    <col min="3594" max="3594" width="11.109375" style="2" customWidth="1"/>
    <col min="3595" max="3596" width="13.33203125" style="2" customWidth="1"/>
    <col min="3597" max="3597" width="13.88671875" style="2" customWidth="1"/>
    <col min="3598" max="3601" width="9.109375" style="2" customWidth="1"/>
    <col min="3602" max="3840" width="8.88671875" style="2"/>
    <col min="3841" max="3841" width="46.109375" style="2" customWidth="1"/>
    <col min="3842" max="3842" width="30.6640625" style="2" customWidth="1"/>
    <col min="3843" max="3843" width="20.88671875" style="2" customWidth="1"/>
    <col min="3844" max="3845" width="20.44140625" style="2" customWidth="1"/>
    <col min="3846" max="3846" width="14.6640625" style="2" customWidth="1"/>
    <col min="3847" max="3847" width="14" style="2" customWidth="1"/>
    <col min="3848" max="3848" width="32.88671875" style="2" customWidth="1"/>
    <col min="3849" max="3849" width="11" style="2" customWidth="1"/>
    <col min="3850" max="3850" width="11.109375" style="2" customWidth="1"/>
    <col min="3851" max="3852" width="13.33203125" style="2" customWidth="1"/>
    <col min="3853" max="3853" width="13.88671875" style="2" customWidth="1"/>
    <col min="3854" max="3857" width="9.109375" style="2" customWidth="1"/>
    <col min="3858" max="4096" width="8.88671875" style="2"/>
    <col min="4097" max="4097" width="46.109375" style="2" customWidth="1"/>
    <col min="4098" max="4098" width="30.6640625" style="2" customWidth="1"/>
    <col min="4099" max="4099" width="20.88671875" style="2" customWidth="1"/>
    <col min="4100" max="4101" width="20.44140625" style="2" customWidth="1"/>
    <col min="4102" max="4102" width="14.6640625" style="2" customWidth="1"/>
    <col min="4103" max="4103" width="14" style="2" customWidth="1"/>
    <col min="4104" max="4104" width="32.88671875" style="2" customWidth="1"/>
    <col min="4105" max="4105" width="11" style="2" customWidth="1"/>
    <col min="4106" max="4106" width="11.109375" style="2" customWidth="1"/>
    <col min="4107" max="4108" width="13.33203125" style="2" customWidth="1"/>
    <col min="4109" max="4109" width="13.88671875" style="2" customWidth="1"/>
    <col min="4110" max="4113" width="9.109375" style="2" customWidth="1"/>
    <col min="4114" max="4352" width="8.88671875" style="2"/>
    <col min="4353" max="4353" width="46.109375" style="2" customWidth="1"/>
    <col min="4354" max="4354" width="30.6640625" style="2" customWidth="1"/>
    <col min="4355" max="4355" width="20.88671875" style="2" customWidth="1"/>
    <col min="4356" max="4357" width="20.44140625" style="2" customWidth="1"/>
    <col min="4358" max="4358" width="14.6640625" style="2" customWidth="1"/>
    <col min="4359" max="4359" width="14" style="2" customWidth="1"/>
    <col min="4360" max="4360" width="32.88671875" style="2" customWidth="1"/>
    <col min="4361" max="4361" width="11" style="2" customWidth="1"/>
    <col min="4362" max="4362" width="11.109375" style="2" customWidth="1"/>
    <col min="4363" max="4364" width="13.33203125" style="2" customWidth="1"/>
    <col min="4365" max="4365" width="13.88671875" style="2" customWidth="1"/>
    <col min="4366" max="4369" width="9.109375" style="2" customWidth="1"/>
    <col min="4370" max="4608" width="8.88671875" style="2"/>
    <col min="4609" max="4609" width="46.109375" style="2" customWidth="1"/>
    <col min="4610" max="4610" width="30.6640625" style="2" customWidth="1"/>
    <col min="4611" max="4611" width="20.88671875" style="2" customWidth="1"/>
    <col min="4612" max="4613" width="20.44140625" style="2" customWidth="1"/>
    <col min="4614" max="4614" width="14.6640625" style="2" customWidth="1"/>
    <col min="4615" max="4615" width="14" style="2" customWidth="1"/>
    <col min="4616" max="4616" width="32.88671875" style="2" customWidth="1"/>
    <col min="4617" max="4617" width="11" style="2" customWidth="1"/>
    <col min="4618" max="4618" width="11.109375" style="2" customWidth="1"/>
    <col min="4619" max="4620" width="13.33203125" style="2" customWidth="1"/>
    <col min="4621" max="4621" width="13.88671875" style="2" customWidth="1"/>
    <col min="4622" max="4625" width="9.109375" style="2" customWidth="1"/>
    <col min="4626" max="4864" width="8.88671875" style="2"/>
    <col min="4865" max="4865" width="46.109375" style="2" customWidth="1"/>
    <col min="4866" max="4866" width="30.6640625" style="2" customWidth="1"/>
    <col min="4867" max="4867" width="20.88671875" style="2" customWidth="1"/>
    <col min="4868" max="4869" width="20.44140625" style="2" customWidth="1"/>
    <col min="4870" max="4870" width="14.6640625" style="2" customWidth="1"/>
    <col min="4871" max="4871" width="14" style="2" customWidth="1"/>
    <col min="4872" max="4872" width="32.88671875" style="2" customWidth="1"/>
    <col min="4873" max="4873" width="11" style="2" customWidth="1"/>
    <col min="4874" max="4874" width="11.109375" style="2" customWidth="1"/>
    <col min="4875" max="4876" width="13.33203125" style="2" customWidth="1"/>
    <col min="4877" max="4877" width="13.88671875" style="2" customWidth="1"/>
    <col min="4878" max="4881" width="9.109375" style="2" customWidth="1"/>
    <col min="4882" max="5120" width="8.88671875" style="2"/>
    <col min="5121" max="5121" width="46.109375" style="2" customWidth="1"/>
    <col min="5122" max="5122" width="30.6640625" style="2" customWidth="1"/>
    <col min="5123" max="5123" width="20.88671875" style="2" customWidth="1"/>
    <col min="5124" max="5125" width="20.44140625" style="2" customWidth="1"/>
    <col min="5126" max="5126" width="14.6640625" style="2" customWidth="1"/>
    <col min="5127" max="5127" width="14" style="2" customWidth="1"/>
    <col min="5128" max="5128" width="32.88671875" style="2" customWidth="1"/>
    <col min="5129" max="5129" width="11" style="2" customWidth="1"/>
    <col min="5130" max="5130" width="11.109375" style="2" customWidth="1"/>
    <col min="5131" max="5132" width="13.33203125" style="2" customWidth="1"/>
    <col min="5133" max="5133" width="13.88671875" style="2" customWidth="1"/>
    <col min="5134" max="5137" width="9.109375" style="2" customWidth="1"/>
    <col min="5138" max="5376" width="8.88671875" style="2"/>
    <col min="5377" max="5377" width="46.109375" style="2" customWidth="1"/>
    <col min="5378" max="5378" width="30.6640625" style="2" customWidth="1"/>
    <col min="5379" max="5379" width="20.88671875" style="2" customWidth="1"/>
    <col min="5380" max="5381" width="20.44140625" style="2" customWidth="1"/>
    <col min="5382" max="5382" width="14.6640625" style="2" customWidth="1"/>
    <col min="5383" max="5383" width="14" style="2" customWidth="1"/>
    <col min="5384" max="5384" width="32.88671875" style="2" customWidth="1"/>
    <col min="5385" max="5385" width="11" style="2" customWidth="1"/>
    <col min="5386" max="5386" width="11.109375" style="2" customWidth="1"/>
    <col min="5387" max="5388" width="13.33203125" style="2" customWidth="1"/>
    <col min="5389" max="5389" width="13.88671875" style="2" customWidth="1"/>
    <col min="5390" max="5393" width="9.109375" style="2" customWidth="1"/>
    <col min="5394" max="5632" width="8.88671875" style="2"/>
    <col min="5633" max="5633" width="46.109375" style="2" customWidth="1"/>
    <col min="5634" max="5634" width="30.6640625" style="2" customWidth="1"/>
    <col min="5635" max="5635" width="20.88671875" style="2" customWidth="1"/>
    <col min="5636" max="5637" width="20.44140625" style="2" customWidth="1"/>
    <col min="5638" max="5638" width="14.6640625" style="2" customWidth="1"/>
    <col min="5639" max="5639" width="14" style="2" customWidth="1"/>
    <col min="5640" max="5640" width="32.88671875" style="2" customWidth="1"/>
    <col min="5641" max="5641" width="11" style="2" customWidth="1"/>
    <col min="5642" max="5642" width="11.109375" style="2" customWidth="1"/>
    <col min="5643" max="5644" width="13.33203125" style="2" customWidth="1"/>
    <col min="5645" max="5645" width="13.88671875" style="2" customWidth="1"/>
    <col min="5646" max="5649" width="9.109375" style="2" customWidth="1"/>
    <col min="5650" max="5888" width="8.88671875" style="2"/>
    <col min="5889" max="5889" width="46.109375" style="2" customWidth="1"/>
    <col min="5890" max="5890" width="30.6640625" style="2" customWidth="1"/>
    <col min="5891" max="5891" width="20.88671875" style="2" customWidth="1"/>
    <col min="5892" max="5893" width="20.44140625" style="2" customWidth="1"/>
    <col min="5894" max="5894" width="14.6640625" style="2" customWidth="1"/>
    <col min="5895" max="5895" width="14" style="2" customWidth="1"/>
    <col min="5896" max="5896" width="32.88671875" style="2" customWidth="1"/>
    <col min="5897" max="5897" width="11" style="2" customWidth="1"/>
    <col min="5898" max="5898" width="11.109375" style="2" customWidth="1"/>
    <col min="5899" max="5900" width="13.33203125" style="2" customWidth="1"/>
    <col min="5901" max="5901" width="13.88671875" style="2" customWidth="1"/>
    <col min="5902" max="5905" width="9.109375" style="2" customWidth="1"/>
    <col min="5906" max="6144" width="8.88671875" style="2"/>
    <col min="6145" max="6145" width="46.109375" style="2" customWidth="1"/>
    <col min="6146" max="6146" width="30.6640625" style="2" customWidth="1"/>
    <col min="6147" max="6147" width="20.88671875" style="2" customWidth="1"/>
    <col min="6148" max="6149" width="20.44140625" style="2" customWidth="1"/>
    <col min="6150" max="6150" width="14.6640625" style="2" customWidth="1"/>
    <col min="6151" max="6151" width="14" style="2" customWidth="1"/>
    <col min="6152" max="6152" width="32.88671875" style="2" customWidth="1"/>
    <col min="6153" max="6153" width="11" style="2" customWidth="1"/>
    <col min="6154" max="6154" width="11.109375" style="2" customWidth="1"/>
    <col min="6155" max="6156" width="13.33203125" style="2" customWidth="1"/>
    <col min="6157" max="6157" width="13.88671875" style="2" customWidth="1"/>
    <col min="6158" max="6161" width="9.109375" style="2" customWidth="1"/>
    <col min="6162" max="6400" width="8.88671875" style="2"/>
    <col min="6401" max="6401" width="46.109375" style="2" customWidth="1"/>
    <col min="6402" max="6402" width="30.6640625" style="2" customWidth="1"/>
    <col min="6403" max="6403" width="20.88671875" style="2" customWidth="1"/>
    <col min="6404" max="6405" width="20.44140625" style="2" customWidth="1"/>
    <col min="6406" max="6406" width="14.6640625" style="2" customWidth="1"/>
    <col min="6407" max="6407" width="14" style="2" customWidth="1"/>
    <col min="6408" max="6408" width="32.88671875" style="2" customWidth="1"/>
    <col min="6409" max="6409" width="11" style="2" customWidth="1"/>
    <col min="6410" max="6410" width="11.109375" style="2" customWidth="1"/>
    <col min="6411" max="6412" width="13.33203125" style="2" customWidth="1"/>
    <col min="6413" max="6413" width="13.88671875" style="2" customWidth="1"/>
    <col min="6414" max="6417" width="9.109375" style="2" customWidth="1"/>
    <col min="6418" max="6656" width="8.88671875" style="2"/>
    <col min="6657" max="6657" width="46.109375" style="2" customWidth="1"/>
    <col min="6658" max="6658" width="30.6640625" style="2" customWidth="1"/>
    <col min="6659" max="6659" width="20.88671875" style="2" customWidth="1"/>
    <col min="6660" max="6661" width="20.44140625" style="2" customWidth="1"/>
    <col min="6662" max="6662" width="14.6640625" style="2" customWidth="1"/>
    <col min="6663" max="6663" width="14" style="2" customWidth="1"/>
    <col min="6664" max="6664" width="32.88671875" style="2" customWidth="1"/>
    <col min="6665" max="6665" width="11" style="2" customWidth="1"/>
    <col min="6666" max="6666" width="11.109375" style="2" customWidth="1"/>
    <col min="6667" max="6668" width="13.33203125" style="2" customWidth="1"/>
    <col min="6669" max="6669" width="13.88671875" style="2" customWidth="1"/>
    <col min="6670" max="6673" width="9.109375" style="2" customWidth="1"/>
    <col min="6674" max="6912" width="8.88671875" style="2"/>
    <col min="6913" max="6913" width="46.109375" style="2" customWidth="1"/>
    <col min="6914" max="6914" width="30.6640625" style="2" customWidth="1"/>
    <col min="6915" max="6915" width="20.88671875" style="2" customWidth="1"/>
    <col min="6916" max="6917" width="20.44140625" style="2" customWidth="1"/>
    <col min="6918" max="6918" width="14.6640625" style="2" customWidth="1"/>
    <col min="6919" max="6919" width="14" style="2" customWidth="1"/>
    <col min="6920" max="6920" width="32.88671875" style="2" customWidth="1"/>
    <col min="6921" max="6921" width="11" style="2" customWidth="1"/>
    <col min="6922" max="6922" width="11.109375" style="2" customWidth="1"/>
    <col min="6923" max="6924" width="13.33203125" style="2" customWidth="1"/>
    <col min="6925" max="6925" width="13.88671875" style="2" customWidth="1"/>
    <col min="6926" max="6929" width="9.109375" style="2" customWidth="1"/>
    <col min="6930" max="7168" width="8.88671875" style="2"/>
    <col min="7169" max="7169" width="46.109375" style="2" customWidth="1"/>
    <col min="7170" max="7170" width="30.6640625" style="2" customWidth="1"/>
    <col min="7171" max="7171" width="20.88671875" style="2" customWidth="1"/>
    <col min="7172" max="7173" width="20.44140625" style="2" customWidth="1"/>
    <col min="7174" max="7174" width="14.6640625" style="2" customWidth="1"/>
    <col min="7175" max="7175" width="14" style="2" customWidth="1"/>
    <col min="7176" max="7176" width="32.88671875" style="2" customWidth="1"/>
    <col min="7177" max="7177" width="11" style="2" customWidth="1"/>
    <col min="7178" max="7178" width="11.109375" style="2" customWidth="1"/>
    <col min="7179" max="7180" width="13.33203125" style="2" customWidth="1"/>
    <col min="7181" max="7181" width="13.88671875" style="2" customWidth="1"/>
    <col min="7182" max="7185" width="9.109375" style="2" customWidth="1"/>
    <col min="7186" max="7424" width="8.88671875" style="2"/>
    <col min="7425" max="7425" width="46.109375" style="2" customWidth="1"/>
    <col min="7426" max="7426" width="30.6640625" style="2" customWidth="1"/>
    <col min="7427" max="7427" width="20.88671875" style="2" customWidth="1"/>
    <col min="7428" max="7429" width="20.44140625" style="2" customWidth="1"/>
    <col min="7430" max="7430" width="14.6640625" style="2" customWidth="1"/>
    <col min="7431" max="7431" width="14" style="2" customWidth="1"/>
    <col min="7432" max="7432" width="32.88671875" style="2" customWidth="1"/>
    <col min="7433" max="7433" width="11" style="2" customWidth="1"/>
    <col min="7434" max="7434" width="11.109375" style="2" customWidth="1"/>
    <col min="7435" max="7436" width="13.33203125" style="2" customWidth="1"/>
    <col min="7437" max="7437" width="13.88671875" style="2" customWidth="1"/>
    <col min="7438" max="7441" width="9.109375" style="2" customWidth="1"/>
    <col min="7442" max="7680" width="8.88671875" style="2"/>
    <col min="7681" max="7681" width="46.109375" style="2" customWidth="1"/>
    <col min="7682" max="7682" width="30.6640625" style="2" customWidth="1"/>
    <col min="7683" max="7683" width="20.88671875" style="2" customWidth="1"/>
    <col min="7684" max="7685" width="20.44140625" style="2" customWidth="1"/>
    <col min="7686" max="7686" width="14.6640625" style="2" customWidth="1"/>
    <col min="7687" max="7687" width="14" style="2" customWidth="1"/>
    <col min="7688" max="7688" width="32.88671875" style="2" customWidth="1"/>
    <col min="7689" max="7689" width="11" style="2" customWidth="1"/>
    <col min="7690" max="7690" width="11.109375" style="2" customWidth="1"/>
    <col min="7691" max="7692" width="13.33203125" style="2" customWidth="1"/>
    <col min="7693" max="7693" width="13.88671875" style="2" customWidth="1"/>
    <col min="7694" max="7697" width="9.109375" style="2" customWidth="1"/>
    <col min="7698" max="7936" width="8.88671875" style="2"/>
    <col min="7937" max="7937" width="46.109375" style="2" customWidth="1"/>
    <col min="7938" max="7938" width="30.6640625" style="2" customWidth="1"/>
    <col min="7939" max="7939" width="20.88671875" style="2" customWidth="1"/>
    <col min="7940" max="7941" width="20.44140625" style="2" customWidth="1"/>
    <col min="7942" max="7942" width="14.6640625" style="2" customWidth="1"/>
    <col min="7943" max="7943" width="14" style="2" customWidth="1"/>
    <col min="7944" max="7944" width="32.88671875" style="2" customWidth="1"/>
    <col min="7945" max="7945" width="11" style="2" customWidth="1"/>
    <col min="7946" max="7946" width="11.109375" style="2" customWidth="1"/>
    <col min="7947" max="7948" width="13.33203125" style="2" customWidth="1"/>
    <col min="7949" max="7949" width="13.88671875" style="2" customWidth="1"/>
    <col min="7950" max="7953" width="9.109375" style="2" customWidth="1"/>
    <col min="7954" max="8192" width="8.88671875" style="2"/>
    <col min="8193" max="8193" width="46.109375" style="2" customWidth="1"/>
    <col min="8194" max="8194" width="30.6640625" style="2" customWidth="1"/>
    <col min="8195" max="8195" width="20.88671875" style="2" customWidth="1"/>
    <col min="8196" max="8197" width="20.44140625" style="2" customWidth="1"/>
    <col min="8198" max="8198" width="14.6640625" style="2" customWidth="1"/>
    <col min="8199" max="8199" width="14" style="2" customWidth="1"/>
    <col min="8200" max="8200" width="32.88671875" style="2" customWidth="1"/>
    <col min="8201" max="8201" width="11" style="2" customWidth="1"/>
    <col min="8202" max="8202" width="11.109375" style="2" customWidth="1"/>
    <col min="8203" max="8204" width="13.33203125" style="2" customWidth="1"/>
    <col min="8205" max="8205" width="13.88671875" style="2" customWidth="1"/>
    <col min="8206" max="8209" width="9.109375" style="2" customWidth="1"/>
    <col min="8210" max="8448" width="8.88671875" style="2"/>
    <col min="8449" max="8449" width="46.109375" style="2" customWidth="1"/>
    <col min="8450" max="8450" width="30.6640625" style="2" customWidth="1"/>
    <col min="8451" max="8451" width="20.88671875" style="2" customWidth="1"/>
    <col min="8452" max="8453" width="20.44140625" style="2" customWidth="1"/>
    <col min="8454" max="8454" width="14.6640625" style="2" customWidth="1"/>
    <col min="8455" max="8455" width="14" style="2" customWidth="1"/>
    <col min="8456" max="8456" width="32.88671875" style="2" customWidth="1"/>
    <col min="8457" max="8457" width="11" style="2" customWidth="1"/>
    <col min="8458" max="8458" width="11.109375" style="2" customWidth="1"/>
    <col min="8459" max="8460" width="13.33203125" style="2" customWidth="1"/>
    <col min="8461" max="8461" width="13.88671875" style="2" customWidth="1"/>
    <col min="8462" max="8465" width="9.109375" style="2" customWidth="1"/>
    <col min="8466" max="8704" width="8.88671875" style="2"/>
    <col min="8705" max="8705" width="46.109375" style="2" customWidth="1"/>
    <col min="8706" max="8706" width="30.6640625" style="2" customWidth="1"/>
    <col min="8707" max="8707" width="20.88671875" style="2" customWidth="1"/>
    <col min="8708" max="8709" width="20.44140625" style="2" customWidth="1"/>
    <col min="8710" max="8710" width="14.6640625" style="2" customWidth="1"/>
    <col min="8711" max="8711" width="14" style="2" customWidth="1"/>
    <col min="8712" max="8712" width="32.88671875" style="2" customWidth="1"/>
    <col min="8713" max="8713" width="11" style="2" customWidth="1"/>
    <col min="8714" max="8714" width="11.109375" style="2" customWidth="1"/>
    <col min="8715" max="8716" width="13.33203125" style="2" customWidth="1"/>
    <col min="8717" max="8717" width="13.88671875" style="2" customWidth="1"/>
    <col min="8718" max="8721" width="9.109375" style="2" customWidth="1"/>
    <col min="8722" max="8960" width="8.88671875" style="2"/>
    <col min="8961" max="8961" width="46.109375" style="2" customWidth="1"/>
    <col min="8962" max="8962" width="30.6640625" style="2" customWidth="1"/>
    <col min="8963" max="8963" width="20.88671875" style="2" customWidth="1"/>
    <col min="8964" max="8965" width="20.44140625" style="2" customWidth="1"/>
    <col min="8966" max="8966" width="14.6640625" style="2" customWidth="1"/>
    <col min="8967" max="8967" width="14" style="2" customWidth="1"/>
    <col min="8968" max="8968" width="32.88671875" style="2" customWidth="1"/>
    <col min="8969" max="8969" width="11" style="2" customWidth="1"/>
    <col min="8970" max="8970" width="11.109375" style="2" customWidth="1"/>
    <col min="8971" max="8972" width="13.33203125" style="2" customWidth="1"/>
    <col min="8973" max="8973" width="13.88671875" style="2" customWidth="1"/>
    <col min="8974" max="8977" width="9.109375" style="2" customWidth="1"/>
    <col min="8978" max="9216" width="8.88671875" style="2"/>
    <col min="9217" max="9217" width="46.109375" style="2" customWidth="1"/>
    <col min="9218" max="9218" width="30.6640625" style="2" customWidth="1"/>
    <col min="9219" max="9219" width="20.88671875" style="2" customWidth="1"/>
    <col min="9220" max="9221" width="20.44140625" style="2" customWidth="1"/>
    <col min="9222" max="9222" width="14.6640625" style="2" customWidth="1"/>
    <col min="9223" max="9223" width="14" style="2" customWidth="1"/>
    <col min="9224" max="9224" width="32.88671875" style="2" customWidth="1"/>
    <col min="9225" max="9225" width="11" style="2" customWidth="1"/>
    <col min="9226" max="9226" width="11.109375" style="2" customWidth="1"/>
    <col min="9227" max="9228" width="13.33203125" style="2" customWidth="1"/>
    <col min="9229" max="9229" width="13.88671875" style="2" customWidth="1"/>
    <col min="9230" max="9233" width="9.109375" style="2" customWidth="1"/>
    <col min="9234" max="9472" width="8.88671875" style="2"/>
    <col min="9473" max="9473" width="46.109375" style="2" customWidth="1"/>
    <col min="9474" max="9474" width="30.6640625" style="2" customWidth="1"/>
    <col min="9475" max="9475" width="20.88671875" style="2" customWidth="1"/>
    <col min="9476" max="9477" width="20.44140625" style="2" customWidth="1"/>
    <col min="9478" max="9478" width="14.6640625" style="2" customWidth="1"/>
    <col min="9479" max="9479" width="14" style="2" customWidth="1"/>
    <col min="9480" max="9480" width="32.88671875" style="2" customWidth="1"/>
    <col min="9481" max="9481" width="11" style="2" customWidth="1"/>
    <col min="9482" max="9482" width="11.109375" style="2" customWidth="1"/>
    <col min="9483" max="9484" width="13.33203125" style="2" customWidth="1"/>
    <col min="9485" max="9485" width="13.88671875" style="2" customWidth="1"/>
    <col min="9486" max="9489" width="9.109375" style="2" customWidth="1"/>
    <col min="9490" max="9728" width="8.88671875" style="2"/>
    <col min="9729" max="9729" width="46.109375" style="2" customWidth="1"/>
    <col min="9730" max="9730" width="30.6640625" style="2" customWidth="1"/>
    <col min="9731" max="9731" width="20.88671875" style="2" customWidth="1"/>
    <col min="9732" max="9733" width="20.44140625" style="2" customWidth="1"/>
    <col min="9734" max="9734" width="14.6640625" style="2" customWidth="1"/>
    <col min="9735" max="9735" width="14" style="2" customWidth="1"/>
    <col min="9736" max="9736" width="32.88671875" style="2" customWidth="1"/>
    <col min="9737" max="9737" width="11" style="2" customWidth="1"/>
    <col min="9738" max="9738" width="11.109375" style="2" customWidth="1"/>
    <col min="9739" max="9740" width="13.33203125" style="2" customWidth="1"/>
    <col min="9741" max="9741" width="13.88671875" style="2" customWidth="1"/>
    <col min="9742" max="9745" width="9.109375" style="2" customWidth="1"/>
    <col min="9746" max="9984" width="8.88671875" style="2"/>
    <col min="9985" max="9985" width="46.109375" style="2" customWidth="1"/>
    <col min="9986" max="9986" width="30.6640625" style="2" customWidth="1"/>
    <col min="9987" max="9987" width="20.88671875" style="2" customWidth="1"/>
    <col min="9988" max="9989" width="20.44140625" style="2" customWidth="1"/>
    <col min="9990" max="9990" width="14.6640625" style="2" customWidth="1"/>
    <col min="9991" max="9991" width="14" style="2" customWidth="1"/>
    <col min="9992" max="9992" width="32.88671875" style="2" customWidth="1"/>
    <col min="9993" max="9993" width="11" style="2" customWidth="1"/>
    <col min="9994" max="9994" width="11.109375" style="2" customWidth="1"/>
    <col min="9995" max="9996" width="13.33203125" style="2" customWidth="1"/>
    <col min="9997" max="9997" width="13.88671875" style="2" customWidth="1"/>
    <col min="9998" max="10001" width="9.109375" style="2" customWidth="1"/>
    <col min="10002" max="10240" width="8.88671875" style="2"/>
    <col min="10241" max="10241" width="46.109375" style="2" customWidth="1"/>
    <col min="10242" max="10242" width="30.6640625" style="2" customWidth="1"/>
    <col min="10243" max="10243" width="20.88671875" style="2" customWidth="1"/>
    <col min="10244" max="10245" width="20.44140625" style="2" customWidth="1"/>
    <col min="10246" max="10246" width="14.6640625" style="2" customWidth="1"/>
    <col min="10247" max="10247" width="14" style="2" customWidth="1"/>
    <col min="10248" max="10248" width="32.88671875" style="2" customWidth="1"/>
    <col min="10249" max="10249" width="11" style="2" customWidth="1"/>
    <col min="10250" max="10250" width="11.109375" style="2" customWidth="1"/>
    <col min="10251" max="10252" width="13.33203125" style="2" customWidth="1"/>
    <col min="10253" max="10253" width="13.88671875" style="2" customWidth="1"/>
    <col min="10254" max="10257" width="9.109375" style="2" customWidth="1"/>
    <col min="10258" max="10496" width="8.88671875" style="2"/>
    <col min="10497" max="10497" width="46.109375" style="2" customWidth="1"/>
    <col min="10498" max="10498" width="30.6640625" style="2" customWidth="1"/>
    <col min="10499" max="10499" width="20.88671875" style="2" customWidth="1"/>
    <col min="10500" max="10501" width="20.44140625" style="2" customWidth="1"/>
    <col min="10502" max="10502" width="14.6640625" style="2" customWidth="1"/>
    <col min="10503" max="10503" width="14" style="2" customWidth="1"/>
    <col min="10504" max="10504" width="32.88671875" style="2" customWidth="1"/>
    <col min="10505" max="10505" width="11" style="2" customWidth="1"/>
    <col min="10506" max="10506" width="11.109375" style="2" customWidth="1"/>
    <col min="10507" max="10508" width="13.33203125" style="2" customWidth="1"/>
    <col min="10509" max="10509" width="13.88671875" style="2" customWidth="1"/>
    <col min="10510" max="10513" width="9.109375" style="2" customWidth="1"/>
    <col min="10514" max="10752" width="8.88671875" style="2"/>
    <col min="10753" max="10753" width="46.109375" style="2" customWidth="1"/>
    <col min="10754" max="10754" width="30.6640625" style="2" customWidth="1"/>
    <col min="10755" max="10755" width="20.88671875" style="2" customWidth="1"/>
    <col min="10756" max="10757" width="20.44140625" style="2" customWidth="1"/>
    <col min="10758" max="10758" width="14.6640625" style="2" customWidth="1"/>
    <col min="10759" max="10759" width="14" style="2" customWidth="1"/>
    <col min="10760" max="10760" width="32.88671875" style="2" customWidth="1"/>
    <col min="10761" max="10761" width="11" style="2" customWidth="1"/>
    <col min="10762" max="10762" width="11.109375" style="2" customWidth="1"/>
    <col min="10763" max="10764" width="13.33203125" style="2" customWidth="1"/>
    <col min="10765" max="10765" width="13.88671875" style="2" customWidth="1"/>
    <col min="10766" max="10769" width="9.109375" style="2" customWidth="1"/>
    <col min="10770" max="11008" width="8.88671875" style="2"/>
    <col min="11009" max="11009" width="46.109375" style="2" customWidth="1"/>
    <col min="11010" max="11010" width="30.6640625" style="2" customWidth="1"/>
    <col min="11011" max="11011" width="20.88671875" style="2" customWidth="1"/>
    <col min="11012" max="11013" width="20.44140625" style="2" customWidth="1"/>
    <col min="11014" max="11014" width="14.6640625" style="2" customWidth="1"/>
    <col min="11015" max="11015" width="14" style="2" customWidth="1"/>
    <col min="11016" max="11016" width="32.88671875" style="2" customWidth="1"/>
    <col min="11017" max="11017" width="11" style="2" customWidth="1"/>
    <col min="11018" max="11018" width="11.109375" style="2" customWidth="1"/>
    <col min="11019" max="11020" width="13.33203125" style="2" customWidth="1"/>
    <col min="11021" max="11021" width="13.88671875" style="2" customWidth="1"/>
    <col min="11022" max="11025" width="9.109375" style="2" customWidth="1"/>
    <col min="11026" max="11264" width="8.88671875" style="2"/>
    <col min="11265" max="11265" width="46.109375" style="2" customWidth="1"/>
    <col min="11266" max="11266" width="30.6640625" style="2" customWidth="1"/>
    <col min="11267" max="11267" width="20.88671875" style="2" customWidth="1"/>
    <col min="11268" max="11269" width="20.44140625" style="2" customWidth="1"/>
    <col min="11270" max="11270" width="14.6640625" style="2" customWidth="1"/>
    <col min="11271" max="11271" width="14" style="2" customWidth="1"/>
    <col min="11272" max="11272" width="32.88671875" style="2" customWidth="1"/>
    <col min="11273" max="11273" width="11" style="2" customWidth="1"/>
    <col min="11274" max="11274" width="11.109375" style="2" customWidth="1"/>
    <col min="11275" max="11276" width="13.33203125" style="2" customWidth="1"/>
    <col min="11277" max="11277" width="13.88671875" style="2" customWidth="1"/>
    <col min="11278" max="11281" width="9.109375" style="2" customWidth="1"/>
    <col min="11282" max="11520" width="8.88671875" style="2"/>
    <col min="11521" max="11521" width="46.109375" style="2" customWidth="1"/>
    <col min="11522" max="11522" width="30.6640625" style="2" customWidth="1"/>
    <col min="11523" max="11523" width="20.88671875" style="2" customWidth="1"/>
    <col min="11524" max="11525" width="20.44140625" style="2" customWidth="1"/>
    <col min="11526" max="11526" width="14.6640625" style="2" customWidth="1"/>
    <col min="11527" max="11527" width="14" style="2" customWidth="1"/>
    <col min="11528" max="11528" width="32.88671875" style="2" customWidth="1"/>
    <col min="11529" max="11529" width="11" style="2" customWidth="1"/>
    <col min="11530" max="11530" width="11.109375" style="2" customWidth="1"/>
    <col min="11531" max="11532" width="13.33203125" style="2" customWidth="1"/>
    <col min="11533" max="11533" width="13.88671875" style="2" customWidth="1"/>
    <col min="11534" max="11537" width="9.109375" style="2" customWidth="1"/>
    <col min="11538" max="11776" width="8.88671875" style="2"/>
    <col min="11777" max="11777" width="46.109375" style="2" customWidth="1"/>
    <col min="11778" max="11778" width="30.6640625" style="2" customWidth="1"/>
    <col min="11779" max="11779" width="20.88671875" style="2" customWidth="1"/>
    <col min="11780" max="11781" width="20.44140625" style="2" customWidth="1"/>
    <col min="11782" max="11782" width="14.6640625" style="2" customWidth="1"/>
    <col min="11783" max="11783" width="14" style="2" customWidth="1"/>
    <col min="11784" max="11784" width="32.88671875" style="2" customWidth="1"/>
    <col min="11785" max="11785" width="11" style="2" customWidth="1"/>
    <col min="11786" max="11786" width="11.109375" style="2" customWidth="1"/>
    <col min="11787" max="11788" width="13.33203125" style="2" customWidth="1"/>
    <col min="11789" max="11789" width="13.88671875" style="2" customWidth="1"/>
    <col min="11790" max="11793" width="9.109375" style="2" customWidth="1"/>
    <col min="11794" max="12032" width="8.88671875" style="2"/>
    <col min="12033" max="12033" width="46.109375" style="2" customWidth="1"/>
    <col min="12034" max="12034" width="30.6640625" style="2" customWidth="1"/>
    <col min="12035" max="12035" width="20.88671875" style="2" customWidth="1"/>
    <col min="12036" max="12037" width="20.44140625" style="2" customWidth="1"/>
    <col min="12038" max="12038" width="14.6640625" style="2" customWidth="1"/>
    <col min="12039" max="12039" width="14" style="2" customWidth="1"/>
    <col min="12040" max="12040" width="32.88671875" style="2" customWidth="1"/>
    <col min="12041" max="12041" width="11" style="2" customWidth="1"/>
    <col min="12042" max="12042" width="11.109375" style="2" customWidth="1"/>
    <col min="12043" max="12044" width="13.33203125" style="2" customWidth="1"/>
    <col min="12045" max="12045" width="13.88671875" style="2" customWidth="1"/>
    <col min="12046" max="12049" width="9.109375" style="2" customWidth="1"/>
    <col min="12050" max="12288" width="8.88671875" style="2"/>
    <col min="12289" max="12289" width="46.109375" style="2" customWidth="1"/>
    <col min="12290" max="12290" width="30.6640625" style="2" customWidth="1"/>
    <col min="12291" max="12291" width="20.88671875" style="2" customWidth="1"/>
    <col min="12292" max="12293" width="20.44140625" style="2" customWidth="1"/>
    <col min="12294" max="12294" width="14.6640625" style="2" customWidth="1"/>
    <col min="12295" max="12295" width="14" style="2" customWidth="1"/>
    <col min="12296" max="12296" width="32.88671875" style="2" customWidth="1"/>
    <col min="12297" max="12297" width="11" style="2" customWidth="1"/>
    <col min="12298" max="12298" width="11.109375" style="2" customWidth="1"/>
    <col min="12299" max="12300" width="13.33203125" style="2" customWidth="1"/>
    <col min="12301" max="12301" width="13.88671875" style="2" customWidth="1"/>
    <col min="12302" max="12305" width="9.109375" style="2" customWidth="1"/>
    <col min="12306" max="12544" width="8.88671875" style="2"/>
    <col min="12545" max="12545" width="46.109375" style="2" customWidth="1"/>
    <col min="12546" max="12546" width="30.6640625" style="2" customWidth="1"/>
    <col min="12547" max="12547" width="20.88671875" style="2" customWidth="1"/>
    <col min="12548" max="12549" width="20.44140625" style="2" customWidth="1"/>
    <col min="12550" max="12550" width="14.6640625" style="2" customWidth="1"/>
    <col min="12551" max="12551" width="14" style="2" customWidth="1"/>
    <col min="12552" max="12552" width="32.88671875" style="2" customWidth="1"/>
    <col min="12553" max="12553" width="11" style="2" customWidth="1"/>
    <col min="12554" max="12554" width="11.109375" style="2" customWidth="1"/>
    <col min="12555" max="12556" width="13.33203125" style="2" customWidth="1"/>
    <col min="12557" max="12557" width="13.88671875" style="2" customWidth="1"/>
    <col min="12558" max="12561" width="9.109375" style="2" customWidth="1"/>
    <col min="12562" max="12800" width="8.88671875" style="2"/>
    <col min="12801" max="12801" width="46.109375" style="2" customWidth="1"/>
    <col min="12802" max="12802" width="30.6640625" style="2" customWidth="1"/>
    <col min="12803" max="12803" width="20.88671875" style="2" customWidth="1"/>
    <col min="12804" max="12805" width="20.44140625" style="2" customWidth="1"/>
    <col min="12806" max="12806" width="14.6640625" style="2" customWidth="1"/>
    <col min="12807" max="12807" width="14" style="2" customWidth="1"/>
    <col min="12808" max="12808" width="32.88671875" style="2" customWidth="1"/>
    <col min="12809" max="12809" width="11" style="2" customWidth="1"/>
    <col min="12810" max="12810" width="11.109375" style="2" customWidth="1"/>
    <col min="12811" max="12812" width="13.33203125" style="2" customWidth="1"/>
    <col min="12813" max="12813" width="13.88671875" style="2" customWidth="1"/>
    <col min="12814" max="12817" width="9.109375" style="2" customWidth="1"/>
    <col min="12818" max="13056" width="8.88671875" style="2"/>
    <col min="13057" max="13057" width="46.109375" style="2" customWidth="1"/>
    <col min="13058" max="13058" width="30.6640625" style="2" customWidth="1"/>
    <col min="13059" max="13059" width="20.88671875" style="2" customWidth="1"/>
    <col min="13060" max="13061" width="20.44140625" style="2" customWidth="1"/>
    <col min="13062" max="13062" width="14.6640625" style="2" customWidth="1"/>
    <col min="13063" max="13063" width="14" style="2" customWidth="1"/>
    <col min="13064" max="13064" width="32.88671875" style="2" customWidth="1"/>
    <col min="13065" max="13065" width="11" style="2" customWidth="1"/>
    <col min="13066" max="13066" width="11.109375" style="2" customWidth="1"/>
    <col min="13067" max="13068" width="13.33203125" style="2" customWidth="1"/>
    <col min="13069" max="13069" width="13.88671875" style="2" customWidth="1"/>
    <col min="13070" max="13073" width="9.109375" style="2" customWidth="1"/>
    <col min="13074" max="13312" width="8.88671875" style="2"/>
    <col min="13313" max="13313" width="46.109375" style="2" customWidth="1"/>
    <col min="13314" max="13314" width="30.6640625" style="2" customWidth="1"/>
    <col min="13315" max="13315" width="20.88671875" style="2" customWidth="1"/>
    <col min="13316" max="13317" width="20.44140625" style="2" customWidth="1"/>
    <col min="13318" max="13318" width="14.6640625" style="2" customWidth="1"/>
    <col min="13319" max="13319" width="14" style="2" customWidth="1"/>
    <col min="13320" max="13320" width="32.88671875" style="2" customWidth="1"/>
    <col min="13321" max="13321" width="11" style="2" customWidth="1"/>
    <col min="13322" max="13322" width="11.109375" style="2" customWidth="1"/>
    <col min="13323" max="13324" width="13.33203125" style="2" customWidth="1"/>
    <col min="13325" max="13325" width="13.88671875" style="2" customWidth="1"/>
    <col min="13326" max="13329" width="9.109375" style="2" customWidth="1"/>
    <col min="13330" max="13568" width="8.88671875" style="2"/>
    <col min="13569" max="13569" width="46.109375" style="2" customWidth="1"/>
    <col min="13570" max="13570" width="30.6640625" style="2" customWidth="1"/>
    <col min="13571" max="13571" width="20.88671875" style="2" customWidth="1"/>
    <col min="13572" max="13573" width="20.44140625" style="2" customWidth="1"/>
    <col min="13574" max="13574" width="14.6640625" style="2" customWidth="1"/>
    <col min="13575" max="13575" width="14" style="2" customWidth="1"/>
    <col min="13576" max="13576" width="32.88671875" style="2" customWidth="1"/>
    <col min="13577" max="13577" width="11" style="2" customWidth="1"/>
    <col min="13578" max="13578" width="11.109375" style="2" customWidth="1"/>
    <col min="13579" max="13580" width="13.33203125" style="2" customWidth="1"/>
    <col min="13581" max="13581" width="13.88671875" style="2" customWidth="1"/>
    <col min="13582" max="13585" width="9.109375" style="2" customWidth="1"/>
    <col min="13586" max="13824" width="8.88671875" style="2"/>
    <col min="13825" max="13825" width="46.109375" style="2" customWidth="1"/>
    <col min="13826" max="13826" width="30.6640625" style="2" customWidth="1"/>
    <col min="13827" max="13827" width="20.88671875" style="2" customWidth="1"/>
    <col min="13828" max="13829" width="20.44140625" style="2" customWidth="1"/>
    <col min="13830" max="13830" width="14.6640625" style="2" customWidth="1"/>
    <col min="13831" max="13831" width="14" style="2" customWidth="1"/>
    <col min="13832" max="13832" width="32.88671875" style="2" customWidth="1"/>
    <col min="13833" max="13833" width="11" style="2" customWidth="1"/>
    <col min="13834" max="13834" width="11.109375" style="2" customWidth="1"/>
    <col min="13835" max="13836" width="13.33203125" style="2" customWidth="1"/>
    <col min="13837" max="13837" width="13.88671875" style="2" customWidth="1"/>
    <col min="13838" max="13841" width="9.109375" style="2" customWidth="1"/>
    <col min="13842" max="14080" width="8.88671875" style="2"/>
    <col min="14081" max="14081" width="46.109375" style="2" customWidth="1"/>
    <col min="14082" max="14082" width="30.6640625" style="2" customWidth="1"/>
    <col min="14083" max="14083" width="20.88671875" style="2" customWidth="1"/>
    <col min="14084" max="14085" width="20.44140625" style="2" customWidth="1"/>
    <col min="14086" max="14086" width="14.6640625" style="2" customWidth="1"/>
    <col min="14087" max="14087" width="14" style="2" customWidth="1"/>
    <col min="14088" max="14088" width="32.88671875" style="2" customWidth="1"/>
    <col min="14089" max="14089" width="11" style="2" customWidth="1"/>
    <col min="14090" max="14090" width="11.109375" style="2" customWidth="1"/>
    <col min="14091" max="14092" width="13.33203125" style="2" customWidth="1"/>
    <col min="14093" max="14093" width="13.88671875" style="2" customWidth="1"/>
    <col min="14094" max="14097" width="9.109375" style="2" customWidth="1"/>
    <col min="14098" max="14336" width="8.88671875" style="2"/>
    <col min="14337" max="14337" width="46.109375" style="2" customWidth="1"/>
    <col min="14338" max="14338" width="30.6640625" style="2" customWidth="1"/>
    <col min="14339" max="14339" width="20.88671875" style="2" customWidth="1"/>
    <col min="14340" max="14341" width="20.44140625" style="2" customWidth="1"/>
    <col min="14342" max="14342" width="14.6640625" style="2" customWidth="1"/>
    <col min="14343" max="14343" width="14" style="2" customWidth="1"/>
    <col min="14344" max="14344" width="32.88671875" style="2" customWidth="1"/>
    <col min="14345" max="14345" width="11" style="2" customWidth="1"/>
    <col min="14346" max="14346" width="11.109375" style="2" customWidth="1"/>
    <col min="14347" max="14348" width="13.33203125" style="2" customWidth="1"/>
    <col min="14349" max="14349" width="13.88671875" style="2" customWidth="1"/>
    <col min="14350" max="14353" width="9.109375" style="2" customWidth="1"/>
    <col min="14354" max="14592" width="8.88671875" style="2"/>
    <col min="14593" max="14593" width="46.109375" style="2" customWidth="1"/>
    <col min="14594" max="14594" width="30.6640625" style="2" customWidth="1"/>
    <col min="14595" max="14595" width="20.88671875" style="2" customWidth="1"/>
    <col min="14596" max="14597" width="20.44140625" style="2" customWidth="1"/>
    <col min="14598" max="14598" width="14.6640625" style="2" customWidth="1"/>
    <col min="14599" max="14599" width="14" style="2" customWidth="1"/>
    <col min="14600" max="14600" width="32.88671875" style="2" customWidth="1"/>
    <col min="14601" max="14601" width="11" style="2" customWidth="1"/>
    <col min="14602" max="14602" width="11.109375" style="2" customWidth="1"/>
    <col min="14603" max="14604" width="13.33203125" style="2" customWidth="1"/>
    <col min="14605" max="14605" width="13.88671875" style="2" customWidth="1"/>
    <col min="14606" max="14609" width="9.109375" style="2" customWidth="1"/>
    <col min="14610" max="14848" width="8.88671875" style="2"/>
    <col min="14849" max="14849" width="46.109375" style="2" customWidth="1"/>
    <col min="14850" max="14850" width="30.6640625" style="2" customWidth="1"/>
    <col min="14851" max="14851" width="20.88671875" style="2" customWidth="1"/>
    <col min="14852" max="14853" width="20.44140625" style="2" customWidth="1"/>
    <col min="14854" max="14854" width="14.6640625" style="2" customWidth="1"/>
    <col min="14855" max="14855" width="14" style="2" customWidth="1"/>
    <col min="14856" max="14856" width="32.88671875" style="2" customWidth="1"/>
    <col min="14857" max="14857" width="11" style="2" customWidth="1"/>
    <col min="14858" max="14858" width="11.109375" style="2" customWidth="1"/>
    <col min="14859" max="14860" width="13.33203125" style="2" customWidth="1"/>
    <col min="14861" max="14861" width="13.88671875" style="2" customWidth="1"/>
    <col min="14862" max="14865" width="9.109375" style="2" customWidth="1"/>
    <col min="14866" max="15104" width="8.88671875" style="2"/>
    <col min="15105" max="15105" width="46.109375" style="2" customWidth="1"/>
    <col min="15106" max="15106" width="30.6640625" style="2" customWidth="1"/>
    <col min="15107" max="15107" width="20.88671875" style="2" customWidth="1"/>
    <col min="15108" max="15109" width="20.44140625" style="2" customWidth="1"/>
    <col min="15110" max="15110" width="14.6640625" style="2" customWidth="1"/>
    <col min="15111" max="15111" width="14" style="2" customWidth="1"/>
    <col min="15112" max="15112" width="32.88671875" style="2" customWidth="1"/>
    <col min="15113" max="15113" width="11" style="2" customWidth="1"/>
    <col min="15114" max="15114" width="11.109375" style="2" customWidth="1"/>
    <col min="15115" max="15116" width="13.33203125" style="2" customWidth="1"/>
    <col min="15117" max="15117" width="13.88671875" style="2" customWidth="1"/>
    <col min="15118" max="15121" width="9.109375" style="2" customWidth="1"/>
    <col min="15122" max="15360" width="8.88671875" style="2"/>
    <col min="15361" max="15361" width="46.109375" style="2" customWidth="1"/>
    <col min="15362" max="15362" width="30.6640625" style="2" customWidth="1"/>
    <col min="15363" max="15363" width="20.88671875" style="2" customWidth="1"/>
    <col min="15364" max="15365" width="20.44140625" style="2" customWidth="1"/>
    <col min="15366" max="15366" width="14.6640625" style="2" customWidth="1"/>
    <col min="15367" max="15367" width="14" style="2" customWidth="1"/>
    <col min="15368" max="15368" width="32.88671875" style="2" customWidth="1"/>
    <col min="15369" max="15369" width="11" style="2" customWidth="1"/>
    <col min="15370" max="15370" width="11.109375" style="2" customWidth="1"/>
    <col min="15371" max="15372" width="13.33203125" style="2" customWidth="1"/>
    <col min="15373" max="15373" width="13.88671875" style="2" customWidth="1"/>
    <col min="15374" max="15377" width="9.109375" style="2" customWidth="1"/>
    <col min="15378" max="15616" width="8.88671875" style="2"/>
    <col min="15617" max="15617" width="46.109375" style="2" customWidth="1"/>
    <col min="15618" max="15618" width="30.6640625" style="2" customWidth="1"/>
    <col min="15619" max="15619" width="20.88671875" style="2" customWidth="1"/>
    <col min="15620" max="15621" width="20.44140625" style="2" customWidth="1"/>
    <col min="15622" max="15622" width="14.6640625" style="2" customWidth="1"/>
    <col min="15623" max="15623" width="14" style="2" customWidth="1"/>
    <col min="15624" max="15624" width="32.88671875" style="2" customWidth="1"/>
    <col min="15625" max="15625" width="11" style="2" customWidth="1"/>
    <col min="15626" max="15626" width="11.109375" style="2" customWidth="1"/>
    <col min="15627" max="15628" width="13.33203125" style="2" customWidth="1"/>
    <col min="15629" max="15629" width="13.88671875" style="2" customWidth="1"/>
    <col min="15630" max="15633" width="9.109375" style="2" customWidth="1"/>
    <col min="15634" max="15872" width="8.88671875" style="2"/>
    <col min="15873" max="15873" width="46.109375" style="2" customWidth="1"/>
    <col min="15874" max="15874" width="30.6640625" style="2" customWidth="1"/>
    <col min="15875" max="15875" width="20.88671875" style="2" customWidth="1"/>
    <col min="15876" max="15877" width="20.44140625" style="2" customWidth="1"/>
    <col min="15878" max="15878" width="14.6640625" style="2" customWidth="1"/>
    <col min="15879" max="15879" width="14" style="2" customWidth="1"/>
    <col min="15880" max="15880" width="32.88671875" style="2" customWidth="1"/>
    <col min="15881" max="15881" width="11" style="2" customWidth="1"/>
    <col min="15882" max="15882" width="11.109375" style="2" customWidth="1"/>
    <col min="15883" max="15884" width="13.33203125" style="2" customWidth="1"/>
    <col min="15885" max="15885" width="13.88671875" style="2" customWidth="1"/>
    <col min="15886" max="15889" width="9.109375" style="2" customWidth="1"/>
    <col min="15890" max="16128" width="8.88671875" style="2"/>
    <col min="16129" max="16129" width="46.109375" style="2" customWidth="1"/>
    <col min="16130" max="16130" width="30.6640625" style="2" customWidth="1"/>
    <col min="16131" max="16131" width="20.88671875" style="2" customWidth="1"/>
    <col min="16132" max="16133" width="20.44140625" style="2" customWidth="1"/>
    <col min="16134" max="16134" width="14.6640625" style="2" customWidth="1"/>
    <col min="16135" max="16135" width="14" style="2" customWidth="1"/>
    <col min="16136" max="16136" width="32.88671875" style="2" customWidth="1"/>
    <col min="16137" max="16137" width="11" style="2" customWidth="1"/>
    <col min="16138" max="16138" width="11.109375" style="2" customWidth="1"/>
    <col min="16139" max="16140" width="13.33203125" style="2" customWidth="1"/>
    <col min="16141" max="16141" width="13.88671875" style="2" customWidth="1"/>
    <col min="16142" max="16145" width="9.109375" style="2" customWidth="1"/>
    <col min="16146" max="16384" width="8.88671875" style="2"/>
  </cols>
  <sheetData>
    <row r="1" spans="1:9" x14ac:dyDescent="0.3">
      <c r="B1" s="196"/>
      <c r="C1" s="159"/>
      <c r="D1" s="697" t="s">
        <v>49</v>
      </c>
      <c r="E1" s="697"/>
      <c r="F1" s="697"/>
      <c r="G1" s="159"/>
    </row>
    <row r="2" spans="1:9" x14ac:dyDescent="0.3">
      <c r="B2" s="196"/>
      <c r="C2" s="159"/>
      <c r="D2" s="697"/>
      <c r="E2" s="697"/>
      <c r="F2" s="697"/>
      <c r="G2" s="159"/>
    </row>
    <row r="3" spans="1:9" x14ac:dyDescent="0.3">
      <c r="B3" s="196"/>
      <c r="C3" s="159"/>
      <c r="D3" s="697"/>
      <c r="E3" s="697"/>
      <c r="F3" s="697"/>
      <c r="G3" s="159"/>
    </row>
    <row r="4" spans="1:9" x14ac:dyDescent="0.3">
      <c r="B4" s="196"/>
      <c r="C4" s="159"/>
      <c r="D4" s="697"/>
      <c r="E4" s="697"/>
      <c r="F4" s="697"/>
      <c r="G4" s="159"/>
    </row>
    <row r="5" spans="1:9" x14ac:dyDescent="0.3">
      <c r="B5" s="196"/>
      <c r="C5" s="159"/>
      <c r="D5" s="697"/>
      <c r="E5" s="697"/>
      <c r="F5" s="697"/>
      <c r="G5" s="160"/>
    </row>
    <row r="6" spans="1:9" x14ac:dyDescent="0.3">
      <c r="B6" s="196"/>
      <c r="C6" s="159"/>
      <c r="D6" s="697"/>
      <c r="E6" s="697"/>
      <c r="F6" s="697"/>
      <c r="G6" s="159"/>
    </row>
    <row r="7" spans="1:9" x14ac:dyDescent="0.3">
      <c r="B7" s="196"/>
      <c r="C7" s="159"/>
      <c r="D7" s="344"/>
      <c r="E7" s="344"/>
      <c r="F7" s="344"/>
      <c r="G7" s="159"/>
    </row>
    <row r="8" spans="1:9" ht="15.6" x14ac:dyDescent="0.3">
      <c r="B8" s="161"/>
      <c r="C8" s="161"/>
      <c r="D8" s="693" t="s">
        <v>136</v>
      </c>
      <c r="E8" s="693"/>
      <c r="F8" s="693"/>
      <c r="G8" s="693"/>
    </row>
    <row r="9" spans="1:9" ht="18" x14ac:dyDescent="0.3">
      <c r="A9" s="453"/>
      <c r="B9" s="161"/>
      <c r="C9" s="161"/>
      <c r="D9" s="694" t="s">
        <v>227</v>
      </c>
      <c r="E9" s="694"/>
      <c r="F9" s="694"/>
      <c r="G9" s="694"/>
    </row>
    <row r="10" spans="1:9" ht="15.6" x14ac:dyDescent="0.3">
      <c r="B10" s="161"/>
      <c r="C10" s="161"/>
      <c r="D10" s="694" t="s">
        <v>137</v>
      </c>
      <c r="E10" s="694"/>
      <c r="F10" s="694"/>
      <c r="G10" s="694"/>
    </row>
    <row r="11" spans="1:9" ht="15.6" x14ac:dyDescent="0.3">
      <c r="B11" s="161"/>
      <c r="C11" s="161"/>
      <c r="D11" s="693" t="s">
        <v>138</v>
      </c>
      <c r="E11" s="693"/>
      <c r="F11" s="693"/>
      <c r="G11" s="693"/>
    </row>
    <row r="12" spans="1:9" ht="15.6" x14ac:dyDescent="0.3">
      <c r="B12" s="161"/>
      <c r="C12" s="161"/>
      <c r="D12" s="156"/>
      <c r="E12" s="156"/>
      <c r="F12" s="156"/>
      <c r="G12" s="156"/>
    </row>
    <row r="13" spans="1:9" ht="15.6" x14ac:dyDescent="0.3">
      <c r="B13" s="161"/>
      <c r="C13" s="161"/>
      <c r="D13" s="346"/>
      <c r="E13" s="346"/>
      <c r="F13" s="346"/>
      <c r="G13" s="346"/>
    </row>
    <row r="14" spans="1:9" s="7" customFormat="1" ht="20.399999999999999" customHeight="1" x14ac:dyDescent="0.3">
      <c r="A14" s="832" t="s">
        <v>0</v>
      </c>
      <c r="B14" s="832"/>
      <c r="C14" s="832"/>
      <c r="D14" s="832"/>
      <c r="E14" s="832"/>
      <c r="F14" s="832"/>
      <c r="G14" s="832"/>
      <c r="H14" s="5"/>
      <c r="I14" s="6"/>
    </row>
    <row r="15" spans="1:9" s="7" customFormat="1" ht="15.6" x14ac:dyDescent="0.3">
      <c r="A15" s="834" t="s">
        <v>46</v>
      </c>
      <c r="B15" s="834"/>
      <c r="C15" s="834"/>
      <c r="D15" s="834"/>
      <c r="E15" s="834"/>
      <c r="F15" s="834"/>
      <c r="G15" s="834"/>
      <c r="H15" s="8"/>
      <c r="I15" s="6"/>
    </row>
    <row r="16" spans="1:9" s="7" customFormat="1" ht="19.95" customHeight="1" x14ac:dyDescent="0.3">
      <c r="A16" s="833" t="s">
        <v>1</v>
      </c>
      <c r="B16" s="833"/>
      <c r="C16" s="833"/>
      <c r="D16" s="833"/>
      <c r="E16" s="833"/>
      <c r="F16" s="833"/>
      <c r="G16" s="833"/>
      <c r="H16" s="9"/>
      <c r="I16" s="6"/>
    </row>
    <row r="17" spans="1:256" s="7" customFormat="1" ht="19.2" customHeight="1" x14ac:dyDescent="0.3">
      <c r="A17" s="832" t="s">
        <v>232</v>
      </c>
      <c r="B17" s="832"/>
      <c r="C17" s="832"/>
      <c r="D17" s="832"/>
      <c r="E17" s="832"/>
      <c r="F17" s="832"/>
      <c r="G17" s="832"/>
      <c r="H17" s="5"/>
      <c r="I17" s="6"/>
    </row>
    <row r="18" spans="1:256" ht="18" customHeight="1" x14ac:dyDescent="0.3">
      <c r="A18" s="10"/>
      <c r="B18" s="10"/>
      <c r="C18" s="11"/>
      <c r="D18" s="11"/>
      <c r="E18" s="11"/>
      <c r="F18" s="11"/>
      <c r="G18" s="11"/>
      <c r="H18" s="11" t="s">
        <v>48</v>
      </c>
      <c r="J18" s="12"/>
      <c r="K18" s="12"/>
      <c r="L18" s="12"/>
      <c r="M18" s="12"/>
    </row>
    <row r="19" spans="1:256" ht="52.65" customHeight="1" x14ac:dyDescent="0.3">
      <c r="A19" s="829" t="s">
        <v>207</v>
      </c>
      <c r="B19" s="829"/>
      <c r="C19" s="829"/>
      <c r="D19" s="829"/>
      <c r="E19" s="829"/>
      <c r="F19" s="829"/>
      <c r="G19" s="829"/>
      <c r="H19" s="10"/>
      <c r="J19" s="12"/>
      <c r="K19" s="12"/>
      <c r="L19" s="12"/>
      <c r="M19" s="12"/>
    </row>
    <row r="20" spans="1:256" s="376" customFormat="1" ht="51.75" customHeight="1" x14ac:dyDescent="0.3">
      <c r="A20" s="376" t="s">
        <v>242</v>
      </c>
      <c r="B20" s="361"/>
      <c r="C20" s="361"/>
      <c r="D20" s="361"/>
      <c r="E20" s="361"/>
      <c r="F20" s="361"/>
      <c r="G20" s="377"/>
      <c r="H20" s="377"/>
      <c r="I20" s="378"/>
      <c r="J20" s="377"/>
      <c r="K20" s="377"/>
      <c r="L20" s="377"/>
      <c r="M20" s="377"/>
    </row>
    <row r="21" spans="1:256" s="7" customFormat="1" ht="160.80000000000001" customHeight="1" x14ac:dyDescent="0.3">
      <c r="A21" s="830" t="s">
        <v>296</v>
      </c>
      <c r="B21" s="830"/>
      <c r="C21" s="830"/>
      <c r="D21" s="830"/>
      <c r="E21" s="830"/>
      <c r="F21" s="830"/>
      <c r="G21" s="830"/>
      <c r="H21" s="13"/>
      <c r="I21" s="423"/>
      <c r="J21" s="424"/>
      <c r="K21" s="424"/>
      <c r="L21" s="424"/>
    </row>
    <row r="22" spans="1:256" s="14" customFormat="1" ht="24.6" customHeight="1" x14ac:dyDescent="0.3">
      <c r="A22" s="4" t="s">
        <v>2</v>
      </c>
    </row>
    <row r="23" spans="1:256" s="14" customFormat="1" ht="20.399999999999999" customHeight="1" x14ac:dyDescent="0.3">
      <c r="A23" s="831" t="s">
        <v>47</v>
      </c>
      <c r="B23" s="831"/>
      <c r="C23" s="831"/>
      <c r="D23" s="831"/>
      <c r="E23" s="831"/>
      <c r="F23" s="831"/>
      <c r="G23" s="831"/>
    </row>
    <row r="24" spans="1:256" s="57" customFormat="1" ht="25.95" customHeight="1" x14ac:dyDescent="0.4">
      <c r="A24" s="684" t="s">
        <v>53</v>
      </c>
      <c r="B24" s="684"/>
      <c r="C24" s="684"/>
      <c r="D24" s="684"/>
      <c r="E24" s="684"/>
      <c r="F24" s="684"/>
      <c r="G24" s="684"/>
      <c r="H24" s="684"/>
      <c r="I24" s="684"/>
      <c r="J24" s="684"/>
      <c r="K24" s="684"/>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c r="CF24" s="73"/>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T24" s="73"/>
      <c r="DU24" s="73"/>
      <c r="DV24" s="73"/>
      <c r="DW24" s="73"/>
      <c r="DX24" s="73"/>
      <c r="DY24" s="73"/>
      <c r="DZ24" s="73"/>
      <c r="EA24" s="73"/>
      <c r="EB24" s="73"/>
      <c r="EC24" s="73"/>
      <c r="ED24" s="73"/>
      <c r="EE24" s="73"/>
      <c r="EF24" s="73"/>
      <c r="EG24" s="73"/>
      <c r="EH24" s="73"/>
      <c r="EI24" s="73"/>
      <c r="EJ24" s="73"/>
      <c r="EK24" s="73"/>
      <c r="EL24" s="73"/>
      <c r="EM24" s="73"/>
      <c r="EN24" s="73"/>
      <c r="EO24" s="73"/>
      <c r="EP24" s="73"/>
      <c r="EQ24" s="73"/>
      <c r="ER24" s="73"/>
      <c r="ES24" s="73"/>
      <c r="ET24" s="73"/>
      <c r="EU24" s="73"/>
      <c r="EV24" s="73"/>
      <c r="EW24" s="73"/>
      <c r="EX24" s="73"/>
      <c r="EY24" s="73"/>
      <c r="EZ24" s="73"/>
      <c r="FA24" s="73"/>
      <c r="FB24" s="73"/>
      <c r="FC24" s="73"/>
      <c r="FD24" s="73"/>
      <c r="FE24" s="73"/>
      <c r="FF24" s="73"/>
      <c r="FG24" s="73"/>
      <c r="FH24" s="73"/>
      <c r="FI24" s="73"/>
      <c r="FJ24" s="73"/>
      <c r="FK24" s="73"/>
      <c r="FL24" s="73"/>
      <c r="FM24" s="73"/>
      <c r="FN24" s="73"/>
      <c r="FO24" s="73"/>
      <c r="FP24" s="73"/>
      <c r="FQ24" s="73"/>
      <c r="FR24" s="73"/>
      <c r="FS24" s="73"/>
      <c r="FT24" s="73"/>
      <c r="FU24" s="73"/>
      <c r="FV24" s="73"/>
      <c r="FW24" s="73"/>
      <c r="FX24" s="73"/>
      <c r="FY24" s="73"/>
      <c r="FZ24" s="73"/>
      <c r="GA24" s="73"/>
      <c r="GB24" s="73"/>
      <c r="GC24" s="73"/>
      <c r="GD24" s="73"/>
      <c r="GE24" s="73"/>
      <c r="GF24" s="73"/>
      <c r="GG24" s="73"/>
      <c r="GH24" s="73"/>
      <c r="GI24" s="73"/>
      <c r="GJ24" s="73"/>
      <c r="GK24" s="73"/>
      <c r="GL24" s="73"/>
      <c r="GM24" s="73"/>
      <c r="GN24" s="73"/>
      <c r="GO24" s="73"/>
      <c r="GP24" s="73"/>
      <c r="GQ24" s="73"/>
      <c r="GR24" s="73"/>
      <c r="GS24" s="73"/>
      <c r="GT24" s="73"/>
      <c r="GU24" s="73"/>
      <c r="GV24" s="73"/>
      <c r="GW24" s="73"/>
      <c r="GX24" s="73"/>
      <c r="GY24" s="73"/>
      <c r="GZ24" s="73"/>
      <c r="HA24" s="73"/>
      <c r="HB24" s="73"/>
      <c r="HC24" s="73"/>
      <c r="HD24" s="73"/>
      <c r="HE24" s="73"/>
      <c r="HF24" s="73"/>
      <c r="HG24" s="73"/>
      <c r="HH24" s="73"/>
      <c r="HI24" s="73"/>
      <c r="HJ24" s="73"/>
      <c r="HK24" s="73"/>
      <c r="HL24" s="73"/>
      <c r="HM24" s="73"/>
      <c r="HN24" s="73"/>
      <c r="HO24" s="73"/>
      <c r="HP24" s="73"/>
      <c r="HQ24" s="73"/>
      <c r="HR24" s="73"/>
      <c r="HS24" s="73"/>
      <c r="HT24" s="73"/>
      <c r="HU24" s="73"/>
      <c r="HV24" s="73"/>
      <c r="HW24" s="73"/>
      <c r="HX24" s="73"/>
      <c r="HY24" s="73"/>
      <c r="HZ24" s="73"/>
      <c r="IA24" s="73"/>
      <c r="IB24" s="73"/>
      <c r="IC24" s="73"/>
      <c r="ID24" s="73"/>
      <c r="IE24" s="73"/>
      <c r="IF24" s="73"/>
      <c r="IG24" s="73"/>
      <c r="IH24" s="73"/>
      <c r="II24" s="73"/>
      <c r="IJ24" s="73"/>
      <c r="IK24" s="73"/>
      <c r="IL24" s="73"/>
      <c r="IM24" s="73"/>
      <c r="IN24" s="73"/>
      <c r="IO24" s="73"/>
      <c r="IP24" s="73"/>
      <c r="IQ24" s="73"/>
      <c r="IR24" s="73"/>
      <c r="IS24" s="73"/>
      <c r="IT24" s="73"/>
      <c r="IU24" s="73"/>
      <c r="IV24" s="73"/>
    </row>
    <row r="25" spans="1:256" s="57" customFormat="1" ht="19.95" customHeight="1" x14ac:dyDescent="0.4">
      <c r="A25" s="62" t="s">
        <v>54</v>
      </c>
      <c r="B25" s="73"/>
      <c r="C25" s="73"/>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c r="CK25" s="73"/>
      <c r="CL25" s="73"/>
      <c r="CM25" s="73"/>
      <c r="CN25" s="73"/>
      <c r="CO25" s="73"/>
      <c r="CP25" s="73"/>
      <c r="CQ25" s="73"/>
      <c r="CR25" s="73"/>
      <c r="CS25" s="73"/>
      <c r="CT25" s="73"/>
      <c r="CU25" s="73"/>
      <c r="CV25" s="73"/>
      <c r="CW25" s="73"/>
      <c r="CX25" s="73"/>
      <c r="CY25" s="73"/>
      <c r="CZ25" s="73"/>
      <c r="DA25" s="73"/>
      <c r="DB25" s="73"/>
      <c r="DC25" s="73"/>
      <c r="DD25" s="73"/>
      <c r="DE25" s="73"/>
      <c r="DF25" s="73"/>
      <c r="DG25" s="73"/>
      <c r="DH25" s="73"/>
      <c r="DI25" s="73"/>
      <c r="DJ25" s="73"/>
      <c r="DK25" s="73"/>
      <c r="DL25" s="73"/>
      <c r="DM25" s="73"/>
      <c r="DN25" s="73"/>
      <c r="DO25" s="73"/>
      <c r="DP25" s="73"/>
      <c r="DQ25" s="73"/>
      <c r="DR25" s="73"/>
      <c r="DS25" s="73"/>
      <c r="DT25" s="73"/>
      <c r="DU25" s="73"/>
      <c r="DV25" s="73"/>
      <c r="DW25" s="73"/>
      <c r="DX25" s="73"/>
      <c r="DY25" s="73"/>
      <c r="DZ25" s="73"/>
      <c r="EA25" s="73"/>
      <c r="EB25" s="73"/>
      <c r="EC25" s="73"/>
      <c r="ED25" s="73"/>
      <c r="EE25" s="73"/>
      <c r="EF25" s="73"/>
      <c r="EG25" s="73"/>
      <c r="EH25" s="73"/>
      <c r="EI25" s="73"/>
      <c r="EJ25" s="73"/>
      <c r="EK25" s="73"/>
      <c r="EL25" s="73"/>
      <c r="EM25" s="73"/>
      <c r="EN25" s="73"/>
      <c r="EO25" s="73"/>
      <c r="EP25" s="73"/>
      <c r="EQ25" s="73"/>
      <c r="ER25" s="73"/>
      <c r="ES25" s="73"/>
      <c r="ET25" s="73"/>
      <c r="EU25" s="73"/>
      <c r="EV25" s="73"/>
      <c r="EW25" s="73"/>
      <c r="EX25" s="73"/>
      <c r="EY25" s="73"/>
      <c r="EZ25" s="73"/>
      <c r="FA25" s="73"/>
      <c r="FB25" s="73"/>
      <c r="FC25" s="73"/>
      <c r="FD25" s="73"/>
      <c r="FE25" s="73"/>
      <c r="FF25" s="73"/>
      <c r="FG25" s="73"/>
      <c r="FH25" s="73"/>
      <c r="FI25" s="73"/>
      <c r="FJ25" s="73"/>
      <c r="FK25" s="73"/>
      <c r="FL25" s="73"/>
      <c r="FM25" s="73"/>
      <c r="FN25" s="73"/>
      <c r="FO25" s="73"/>
      <c r="FP25" s="73"/>
      <c r="FQ25" s="73"/>
      <c r="FR25" s="73"/>
      <c r="FS25" s="73"/>
      <c r="FT25" s="73"/>
      <c r="FU25" s="73"/>
      <c r="FV25" s="73"/>
      <c r="FW25" s="73"/>
      <c r="FX25" s="73"/>
      <c r="FY25" s="73"/>
      <c r="FZ25" s="73"/>
      <c r="GA25" s="73"/>
      <c r="GB25" s="73"/>
      <c r="GC25" s="73"/>
      <c r="GD25" s="73"/>
      <c r="GE25" s="73"/>
      <c r="GF25" s="73"/>
      <c r="GG25" s="73"/>
      <c r="GH25" s="73"/>
      <c r="GI25" s="73"/>
      <c r="GJ25" s="73"/>
      <c r="GK25" s="73"/>
      <c r="GL25" s="73"/>
      <c r="GM25" s="73"/>
      <c r="GN25" s="73"/>
      <c r="GO25" s="73"/>
      <c r="GP25" s="73"/>
      <c r="GQ25" s="73"/>
      <c r="GR25" s="73"/>
      <c r="GS25" s="73"/>
      <c r="GT25" s="73"/>
      <c r="GU25" s="73"/>
      <c r="GV25" s="73"/>
      <c r="GW25" s="73"/>
      <c r="GX25" s="73"/>
      <c r="GY25" s="73"/>
      <c r="GZ25" s="73"/>
      <c r="HA25" s="73"/>
      <c r="HB25" s="73"/>
      <c r="HC25" s="73"/>
      <c r="HD25" s="73"/>
      <c r="HE25" s="73"/>
      <c r="HF25" s="73"/>
      <c r="HG25" s="73"/>
      <c r="HH25" s="73"/>
      <c r="HI25" s="73"/>
      <c r="HJ25" s="73"/>
      <c r="HK25" s="73"/>
      <c r="HL25" s="73"/>
      <c r="HM25" s="73"/>
      <c r="HN25" s="73"/>
      <c r="HO25" s="73"/>
      <c r="HP25" s="73"/>
      <c r="HQ25" s="73"/>
      <c r="HR25" s="73"/>
      <c r="HS25" s="73"/>
      <c r="HT25" s="73"/>
      <c r="HU25" s="73"/>
      <c r="HV25" s="73"/>
      <c r="HW25" s="73"/>
      <c r="HX25" s="73"/>
      <c r="HY25" s="73"/>
      <c r="HZ25" s="73"/>
      <c r="IA25" s="73"/>
      <c r="IB25" s="73"/>
      <c r="IC25" s="73"/>
      <c r="ID25" s="73"/>
      <c r="IE25" s="73"/>
      <c r="IF25" s="73"/>
      <c r="IG25" s="73"/>
      <c r="IH25" s="73"/>
      <c r="II25" s="73"/>
      <c r="IJ25" s="73"/>
      <c r="IK25" s="73"/>
      <c r="IL25" s="73"/>
      <c r="IM25" s="73"/>
      <c r="IN25" s="73"/>
      <c r="IO25" s="73"/>
      <c r="IP25" s="73"/>
      <c r="IQ25" s="73"/>
      <c r="IR25" s="73"/>
      <c r="IS25" s="73"/>
      <c r="IT25" s="73"/>
      <c r="IU25" s="73"/>
      <c r="IV25" s="73"/>
    </row>
    <row r="26" spans="1:256" s="14" customFormat="1" ht="15.6" x14ac:dyDescent="0.3">
      <c r="A26" s="4" t="s">
        <v>44</v>
      </c>
    </row>
    <row r="27" spans="1:256" ht="81.599999999999994" customHeight="1" x14ac:dyDescent="0.3">
      <c r="A27" s="830" t="s">
        <v>210</v>
      </c>
      <c r="B27" s="830"/>
      <c r="C27" s="830"/>
      <c r="D27" s="830"/>
      <c r="E27" s="830"/>
      <c r="F27" s="830"/>
      <c r="G27" s="830"/>
      <c r="H27" s="10"/>
      <c r="I27" s="15"/>
      <c r="J27" s="16"/>
      <c r="K27" s="16"/>
      <c r="L27" s="16"/>
    </row>
    <row r="28" spans="1:256" s="14" customFormat="1" ht="66.599999999999994" customHeight="1" x14ac:dyDescent="0.3">
      <c r="A28" s="835" t="s">
        <v>247</v>
      </c>
      <c r="B28" s="835"/>
      <c r="C28" s="835"/>
      <c r="D28" s="835"/>
      <c r="E28" s="835"/>
      <c r="F28" s="835"/>
      <c r="G28" s="835"/>
    </row>
    <row r="29" spans="1:256" ht="108.6" customHeight="1" x14ac:dyDescent="0.3">
      <c r="A29" s="822" t="s">
        <v>211</v>
      </c>
      <c r="B29" s="822"/>
      <c r="C29" s="822"/>
      <c r="D29" s="822"/>
      <c r="E29" s="822"/>
      <c r="F29" s="822"/>
      <c r="G29" s="822"/>
      <c r="H29" s="10"/>
    </row>
    <row r="30" spans="1:256" ht="26.4" customHeight="1" x14ac:dyDescent="0.3">
      <c r="A30" s="825" t="s">
        <v>3</v>
      </c>
      <c r="B30" s="825"/>
      <c r="C30" s="825"/>
      <c r="D30" s="825"/>
      <c r="E30" s="825"/>
      <c r="F30" s="825"/>
      <c r="G30" s="825"/>
      <c r="H30" s="3"/>
      <c r="I30" s="2"/>
    </row>
    <row r="31" spans="1:256" ht="31.2" customHeight="1" x14ac:dyDescent="0.3">
      <c r="A31" s="826" t="s">
        <v>4</v>
      </c>
      <c r="B31" s="826" t="s">
        <v>5</v>
      </c>
      <c r="C31" s="679" t="s">
        <v>234</v>
      </c>
      <c r="D31" s="679" t="s">
        <v>233</v>
      </c>
      <c r="E31" s="679" t="s">
        <v>37</v>
      </c>
      <c r="F31" s="679"/>
      <c r="G31" s="679"/>
      <c r="H31" s="3"/>
      <c r="I31" s="2"/>
    </row>
    <row r="32" spans="1:256" ht="22.95" customHeight="1" x14ac:dyDescent="0.3">
      <c r="A32" s="827"/>
      <c r="B32" s="828"/>
      <c r="C32" s="679"/>
      <c r="D32" s="679"/>
      <c r="E32" s="429" t="s">
        <v>24</v>
      </c>
      <c r="F32" s="429" t="s">
        <v>120</v>
      </c>
      <c r="G32" s="429" t="s">
        <v>235</v>
      </c>
      <c r="H32" s="3"/>
      <c r="I32" s="2"/>
    </row>
    <row r="33" spans="1:13" ht="21.75" customHeight="1" x14ac:dyDescent="0.3">
      <c r="A33" s="18" t="s">
        <v>15</v>
      </c>
      <c r="B33" s="17" t="s">
        <v>14</v>
      </c>
      <c r="C33" s="34"/>
      <c r="D33" s="32">
        <f>704728-3324+69904-4000+18800-6000</f>
        <v>780108</v>
      </c>
      <c r="E33" s="466">
        <f>934086+20406</f>
        <v>954492</v>
      </c>
      <c r="F33" s="470">
        <v>974559</v>
      </c>
      <c r="G33" s="470">
        <v>996645</v>
      </c>
      <c r="H33" s="3"/>
      <c r="I33" s="2"/>
    </row>
    <row r="34" spans="1:13" ht="80.400000000000006" customHeight="1" x14ac:dyDescent="0.3">
      <c r="A34" s="456" t="s">
        <v>283</v>
      </c>
      <c r="B34" s="503"/>
      <c r="C34" s="34"/>
      <c r="D34" s="32"/>
      <c r="E34" s="466">
        <f>6622+7111</f>
        <v>13733</v>
      </c>
      <c r="F34" s="470"/>
      <c r="G34" s="470"/>
      <c r="H34" s="3"/>
      <c r="I34" s="2"/>
    </row>
    <row r="35" spans="1:13" ht="31.8" customHeight="1" x14ac:dyDescent="0.3">
      <c r="A35" s="19" t="s">
        <v>16</v>
      </c>
      <c r="B35" s="20" t="s">
        <v>14</v>
      </c>
      <c r="C35" s="21">
        <f>C33+C34</f>
        <v>0</v>
      </c>
      <c r="D35" s="21">
        <f>D33+D34</f>
        <v>780108</v>
      </c>
      <c r="E35" s="21">
        <f>E33+E34</f>
        <v>968225</v>
      </c>
      <c r="F35" s="21">
        <f>F33+F34</f>
        <v>974559</v>
      </c>
      <c r="G35" s="21">
        <f>G33+G34</f>
        <v>996645</v>
      </c>
      <c r="H35" s="22"/>
      <c r="I35" s="12"/>
      <c r="J35" s="12"/>
      <c r="K35" s="12"/>
      <c r="L35" s="12"/>
    </row>
    <row r="36" spans="1:13" s="7" customFormat="1" ht="31.2" customHeight="1" x14ac:dyDescent="0.3">
      <c r="A36" s="821" t="s">
        <v>22</v>
      </c>
      <c r="B36" s="821"/>
      <c r="C36" s="821"/>
      <c r="D36" s="821"/>
      <c r="E36" s="821"/>
      <c r="F36" s="821"/>
      <c r="G36" s="821"/>
      <c r="H36" s="10"/>
      <c r="I36" s="6"/>
      <c r="J36" s="11"/>
      <c r="K36" s="11"/>
      <c r="L36" s="11"/>
      <c r="M36" s="11"/>
    </row>
    <row r="37" spans="1:13" s="7" customFormat="1" ht="19.2" customHeight="1" x14ac:dyDescent="0.3">
      <c r="A37" s="13" t="s">
        <v>23</v>
      </c>
      <c r="B37" s="13"/>
      <c r="C37" s="13"/>
      <c r="D37" s="13"/>
      <c r="E37" s="13"/>
      <c r="F37" s="13"/>
      <c r="G37" s="13"/>
      <c r="H37" s="13"/>
      <c r="I37" s="6"/>
    </row>
    <row r="38" spans="1:13" s="7" customFormat="1" ht="20.399999999999999" customHeight="1" x14ac:dyDescent="0.3">
      <c r="A38" s="684" t="s">
        <v>53</v>
      </c>
      <c r="B38" s="684"/>
      <c r="C38" s="684"/>
      <c r="D38" s="684"/>
      <c r="E38" s="684"/>
      <c r="F38" s="684"/>
      <c r="G38" s="684"/>
      <c r="H38" s="684"/>
      <c r="I38" s="684"/>
      <c r="J38" s="684"/>
      <c r="K38" s="684"/>
    </row>
    <row r="39" spans="1:13" s="14" customFormat="1" ht="27" customHeight="1" x14ac:dyDescent="0.3">
      <c r="A39" s="4" t="s">
        <v>44</v>
      </c>
      <c r="B39" s="23"/>
      <c r="C39" s="23"/>
      <c r="D39" s="23"/>
      <c r="E39" s="23"/>
      <c r="F39" s="23"/>
      <c r="G39" s="23"/>
    </row>
    <row r="40" spans="1:13" ht="123" customHeight="1" x14ac:dyDescent="0.3">
      <c r="A40" s="822" t="s">
        <v>211</v>
      </c>
      <c r="B40" s="822"/>
      <c r="C40" s="822"/>
      <c r="D40" s="822"/>
      <c r="E40" s="822"/>
      <c r="F40" s="822"/>
      <c r="G40" s="822"/>
      <c r="H40" s="10"/>
    </row>
    <row r="41" spans="1:13" ht="26.4" customHeight="1" x14ac:dyDescent="0.3">
      <c r="A41" s="823" t="s">
        <v>19</v>
      </c>
      <c r="B41" s="820" t="s">
        <v>5</v>
      </c>
      <c r="C41" s="679" t="s">
        <v>234</v>
      </c>
      <c r="D41" s="679" t="s">
        <v>233</v>
      </c>
      <c r="E41" s="679" t="s">
        <v>37</v>
      </c>
      <c r="F41" s="679"/>
      <c r="G41" s="679"/>
      <c r="H41" s="24"/>
      <c r="I41" s="2"/>
    </row>
    <row r="42" spans="1:13" ht="27" customHeight="1" x14ac:dyDescent="0.3">
      <c r="A42" s="824"/>
      <c r="B42" s="820"/>
      <c r="C42" s="679"/>
      <c r="D42" s="679"/>
      <c r="E42" s="429" t="s">
        <v>24</v>
      </c>
      <c r="F42" s="429" t="s">
        <v>120</v>
      </c>
      <c r="G42" s="429" t="s">
        <v>235</v>
      </c>
      <c r="H42" s="24"/>
      <c r="I42" s="2"/>
    </row>
    <row r="43" spans="1:13" ht="31.5" customHeight="1" x14ac:dyDescent="0.3">
      <c r="A43" s="349" t="s">
        <v>40</v>
      </c>
      <c r="B43" s="347" t="s">
        <v>30</v>
      </c>
      <c r="C43" s="36"/>
      <c r="D43" s="32">
        <f>30+8</f>
        <v>38</v>
      </c>
      <c r="E43" s="32">
        <f>40+8+3</f>
        <v>51</v>
      </c>
      <c r="F43" s="32">
        <f>40+8</f>
        <v>48</v>
      </c>
      <c r="G43" s="32">
        <f>40+8</f>
        <v>48</v>
      </c>
      <c r="H43" s="24" t="s">
        <v>48</v>
      </c>
      <c r="I43" s="2"/>
    </row>
    <row r="44" spans="1:13" ht="37.200000000000003" customHeight="1" x14ac:dyDescent="0.3">
      <c r="A44" s="349" t="s">
        <v>26</v>
      </c>
      <c r="B44" s="347" t="s">
        <v>30</v>
      </c>
      <c r="C44" s="36"/>
      <c r="D44" s="36">
        <f>200+360</f>
        <v>560</v>
      </c>
      <c r="E44" s="36">
        <f>480+200+69</f>
        <v>749</v>
      </c>
      <c r="F44" s="36">
        <f>480+200</f>
        <v>680</v>
      </c>
      <c r="G44" s="36">
        <f>480+200</f>
        <v>680</v>
      </c>
      <c r="H44" s="24"/>
      <c r="I44" s="2"/>
    </row>
    <row r="45" spans="1:13" ht="59.4" customHeight="1" x14ac:dyDescent="0.3">
      <c r="A45" s="471" t="s">
        <v>209</v>
      </c>
      <c r="B45" s="350" t="s">
        <v>124</v>
      </c>
      <c r="C45" s="472"/>
      <c r="D45" s="348">
        <v>192</v>
      </c>
      <c r="E45" s="348">
        <f>192+67.5</f>
        <v>259.5</v>
      </c>
      <c r="F45" s="348">
        <f>192+67.5</f>
        <v>259.5</v>
      </c>
      <c r="G45" s="348">
        <f>192+67.5</f>
        <v>259.5</v>
      </c>
      <c r="H45" s="24" t="s">
        <v>48</v>
      </c>
      <c r="I45" s="2"/>
    </row>
    <row r="46" spans="1:13" ht="91.5" customHeight="1" x14ac:dyDescent="0.3">
      <c r="A46" s="351" t="s">
        <v>119</v>
      </c>
      <c r="B46" s="352" t="s">
        <v>39</v>
      </c>
      <c r="C46" s="37"/>
      <c r="D46" s="36">
        <f>28+2+1+2</f>
        <v>33</v>
      </c>
      <c r="E46" s="36">
        <f>33+2+1</f>
        <v>36</v>
      </c>
      <c r="F46" s="36">
        <v>35</v>
      </c>
      <c r="G46" s="36">
        <v>35</v>
      </c>
      <c r="H46" s="24" t="s">
        <v>48</v>
      </c>
      <c r="I46" s="2"/>
    </row>
    <row r="47" spans="1:13" s="7" customFormat="1" ht="40.200000000000003" customHeight="1" x14ac:dyDescent="0.3">
      <c r="A47" s="349" t="s">
        <v>277</v>
      </c>
      <c r="B47" s="352" t="s">
        <v>39</v>
      </c>
      <c r="C47" s="37"/>
      <c r="D47" s="37"/>
      <c r="E47" s="37">
        <v>6</v>
      </c>
      <c r="F47" s="37"/>
      <c r="G47" s="37"/>
      <c r="H47" s="505" t="s">
        <v>48</v>
      </c>
    </row>
    <row r="48" spans="1:13" ht="30.75" customHeight="1" x14ac:dyDescent="0.3">
      <c r="A48" s="820" t="s">
        <v>20</v>
      </c>
      <c r="B48" s="820" t="s">
        <v>5</v>
      </c>
      <c r="C48" s="679" t="s">
        <v>234</v>
      </c>
      <c r="D48" s="679" t="s">
        <v>233</v>
      </c>
      <c r="E48" s="679" t="s">
        <v>37</v>
      </c>
      <c r="F48" s="679"/>
      <c r="G48" s="679"/>
      <c r="H48" s="24" t="s">
        <v>48</v>
      </c>
      <c r="I48" s="12"/>
      <c r="J48" s="12"/>
      <c r="K48" s="12"/>
      <c r="L48" s="12"/>
    </row>
    <row r="49" spans="1:12" ht="22.2" customHeight="1" x14ac:dyDescent="0.3">
      <c r="A49" s="820"/>
      <c r="B49" s="820"/>
      <c r="C49" s="679"/>
      <c r="D49" s="679"/>
      <c r="E49" s="429" t="s">
        <v>24</v>
      </c>
      <c r="F49" s="429" t="s">
        <v>120</v>
      </c>
      <c r="G49" s="429" t="s">
        <v>235</v>
      </c>
      <c r="H49" s="3"/>
      <c r="I49" s="12"/>
      <c r="J49" s="12"/>
      <c r="K49" s="12"/>
      <c r="L49" s="12"/>
    </row>
    <row r="50" spans="1:12" s="7" customFormat="1" ht="23.25" customHeight="1" x14ac:dyDescent="0.3">
      <c r="A50" s="353" t="s">
        <v>15</v>
      </c>
      <c r="B50" s="347" t="s">
        <v>14</v>
      </c>
      <c r="C50" s="34">
        <f>C33</f>
        <v>0</v>
      </c>
      <c r="D50" s="34">
        <f>D33</f>
        <v>780108</v>
      </c>
      <c r="E50" s="34">
        <f>E33</f>
        <v>954492</v>
      </c>
      <c r="F50" s="34">
        <f>F33</f>
        <v>974559</v>
      </c>
      <c r="G50" s="34">
        <f>G33</f>
        <v>996645</v>
      </c>
      <c r="H50" s="6"/>
      <c r="I50" s="11"/>
      <c r="J50" s="11"/>
      <c r="K50" s="11"/>
      <c r="L50" s="11"/>
    </row>
    <row r="51" spans="1:12" ht="36.6" customHeight="1" x14ac:dyDescent="0.3">
      <c r="A51" s="19" t="s">
        <v>21</v>
      </c>
      <c r="B51" s="504" t="s">
        <v>14</v>
      </c>
      <c r="C51" s="21">
        <f>SUM(C50)</f>
        <v>0</v>
      </c>
      <c r="D51" s="21">
        <f>D50</f>
        <v>780108</v>
      </c>
      <c r="E51" s="21">
        <f>E50</f>
        <v>954492</v>
      </c>
      <c r="F51" s="21">
        <f>F50</f>
        <v>974559</v>
      </c>
      <c r="G51" s="21">
        <f>G50</f>
        <v>996645</v>
      </c>
      <c r="H51" s="3"/>
      <c r="I51" s="12" t="s">
        <v>48</v>
      </c>
      <c r="J51" s="25"/>
      <c r="K51" s="25"/>
      <c r="L51" s="25"/>
    </row>
    <row r="53" spans="1:12" x14ac:dyDescent="0.3">
      <c r="E53" s="26"/>
    </row>
  </sheetData>
  <mergeCells count="35">
    <mergeCell ref="A14:G14"/>
    <mergeCell ref="A16:G16"/>
    <mergeCell ref="A17:G17"/>
    <mergeCell ref="A15:G15"/>
    <mergeCell ref="A28:G28"/>
    <mergeCell ref="A29:G29"/>
    <mergeCell ref="A19:G19"/>
    <mergeCell ref="A24:K24"/>
    <mergeCell ref="A21:G21"/>
    <mergeCell ref="A23:G23"/>
    <mergeCell ref="A27:G27"/>
    <mergeCell ref="C31:C32"/>
    <mergeCell ref="D31:D32"/>
    <mergeCell ref="A30:G30"/>
    <mergeCell ref="A31:A32"/>
    <mergeCell ref="B31:B32"/>
    <mergeCell ref="E31:G31"/>
    <mergeCell ref="A48:A49"/>
    <mergeCell ref="B48:B49"/>
    <mergeCell ref="E48:G48"/>
    <mergeCell ref="A36:G36"/>
    <mergeCell ref="A40:G40"/>
    <mergeCell ref="A41:A42"/>
    <mergeCell ref="B41:B42"/>
    <mergeCell ref="E41:G41"/>
    <mergeCell ref="A38:K38"/>
    <mergeCell ref="C41:C42"/>
    <mergeCell ref="D41:D42"/>
    <mergeCell ref="C48:C49"/>
    <mergeCell ref="D48:D49"/>
    <mergeCell ref="D11:G11"/>
    <mergeCell ref="D8:G8"/>
    <mergeCell ref="D9:G9"/>
    <mergeCell ref="D10:G10"/>
    <mergeCell ref="D1:F6"/>
  </mergeCells>
  <printOptions horizontalCentered="1"/>
  <pageMargins left="0.39370078740157483" right="0.39370078740157483" top="0.39370078740157483" bottom="0.39370078740157483" header="0.19685039370078741" footer="0.19685039370078741"/>
  <pageSetup paperSize="9" scale="80" fitToHeight="0" orientation="landscape" r:id="rId1"/>
  <headerFooter alignWithMargins="0"/>
  <rowBreaks count="1" manualBreakCount="1">
    <brk id="21" max="6"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74"/>
  <sheetViews>
    <sheetView view="pageBreakPreview" topLeftCell="A13" zoomScale="50" zoomScaleNormal="60" zoomScaleSheetLayoutView="50" workbookViewId="0">
      <selection activeCell="H60" sqref="H60"/>
    </sheetView>
  </sheetViews>
  <sheetFormatPr defaultRowHeight="13.8" x14ac:dyDescent="0.3"/>
  <cols>
    <col min="1" max="1" width="44.33203125" style="610" customWidth="1"/>
    <col min="2" max="2" width="19.33203125" style="610" customWidth="1"/>
    <col min="3" max="3" width="15" style="559" customWidth="1"/>
    <col min="4" max="4" width="16.33203125" style="559" customWidth="1"/>
    <col min="5" max="5" width="15.33203125" style="559" customWidth="1"/>
    <col min="6" max="6" width="14.109375" style="559" customWidth="1"/>
    <col min="7" max="7" width="15.88671875" style="559" customWidth="1"/>
    <col min="8" max="8" width="32.88671875" style="559" customWidth="1"/>
    <col min="9" max="9" width="11" style="560" customWidth="1"/>
    <col min="10" max="10" width="11.109375" style="559" customWidth="1"/>
    <col min="11" max="12" width="13.33203125" style="559" customWidth="1"/>
    <col min="13" max="13" width="13.88671875" style="559" customWidth="1"/>
    <col min="14" max="17" width="9.109375" style="559" customWidth="1"/>
    <col min="18" max="256" width="8.88671875" style="559"/>
    <col min="257" max="257" width="46.109375" style="559" customWidth="1"/>
    <col min="258" max="258" width="30.6640625" style="559" customWidth="1"/>
    <col min="259" max="259" width="20.88671875" style="559" customWidth="1"/>
    <col min="260" max="261" width="20.33203125" style="559" customWidth="1"/>
    <col min="262" max="262" width="14.6640625" style="559" customWidth="1"/>
    <col min="263" max="263" width="14" style="559" customWidth="1"/>
    <col min="264" max="264" width="32.88671875" style="559" customWidth="1"/>
    <col min="265" max="265" width="11" style="559" customWidth="1"/>
    <col min="266" max="266" width="11.109375" style="559" customWidth="1"/>
    <col min="267" max="268" width="13.33203125" style="559" customWidth="1"/>
    <col min="269" max="269" width="13.88671875" style="559" customWidth="1"/>
    <col min="270" max="273" width="9.109375" style="559" customWidth="1"/>
    <col min="274" max="512" width="8.88671875" style="559"/>
    <col min="513" max="513" width="46.109375" style="559" customWidth="1"/>
    <col min="514" max="514" width="30.6640625" style="559" customWidth="1"/>
    <col min="515" max="515" width="20.88671875" style="559" customWidth="1"/>
    <col min="516" max="517" width="20.33203125" style="559" customWidth="1"/>
    <col min="518" max="518" width="14.6640625" style="559" customWidth="1"/>
    <col min="519" max="519" width="14" style="559" customWidth="1"/>
    <col min="520" max="520" width="32.88671875" style="559" customWidth="1"/>
    <col min="521" max="521" width="11" style="559" customWidth="1"/>
    <col min="522" max="522" width="11.109375" style="559" customWidth="1"/>
    <col min="523" max="524" width="13.33203125" style="559" customWidth="1"/>
    <col min="525" max="525" width="13.88671875" style="559" customWidth="1"/>
    <col min="526" max="529" width="9.109375" style="559" customWidth="1"/>
    <col min="530" max="768" width="8.88671875" style="559"/>
    <col min="769" max="769" width="46.109375" style="559" customWidth="1"/>
    <col min="770" max="770" width="30.6640625" style="559" customWidth="1"/>
    <col min="771" max="771" width="20.88671875" style="559" customWidth="1"/>
    <col min="772" max="773" width="20.33203125" style="559" customWidth="1"/>
    <col min="774" max="774" width="14.6640625" style="559" customWidth="1"/>
    <col min="775" max="775" width="14" style="559" customWidth="1"/>
    <col min="776" max="776" width="32.88671875" style="559" customWidth="1"/>
    <col min="777" max="777" width="11" style="559" customWidth="1"/>
    <col min="778" max="778" width="11.109375" style="559" customWidth="1"/>
    <col min="779" max="780" width="13.33203125" style="559" customWidth="1"/>
    <col min="781" max="781" width="13.88671875" style="559" customWidth="1"/>
    <col min="782" max="785" width="9.109375" style="559" customWidth="1"/>
    <col min="786" max="1024" width="8.88671875" style="559"/>
    <col min="1025" max="1025" width="46.109375" style="559" customWidth="1"/>
    <col min="1026" max="1026" width="30.6640625" style="559" customWidth="1"/>
    <col min="1027" max="1027" width="20.88671875" style="559" customWidth="1"/>
    <col min="1028" max="1029" width="20.33203125" style="559" customWidth="1"/>
    <col min="1030" max="1030" width="14.6640625" style="559" customWidth="1"/>
    <col min="1031" max="1031" width="14" style="559" customWidth="1"/>
    <col min="1032" max="1032" width="32.88671875" style="559" customWidth="1"/>
    <col min="1033" max="1033" width="11" style="559" customWidth="1"/>
    <col min="1034" max="1034" width="11.109375" style="559" customWidth="1"/>
    <col min="1035" max="1036" width="13.33203125" style="559" customWidth="1"/>
    <col min="1037" max="1037" width="13.88671875" style="559" customWidth="1"/>
    <col min="1038" max="1041" width="9.109375" style="559" customWidth="1"/>
    <col min="1042" max="1280" width="8.88671875" style="559"/>
    <col min="1281" max="1281" width="46.109375" style="559" customWidth="1"/>
    <col min="1282" max="1282" width="30.6640625" style="559" customWidth="1"/>
    <col min="1283" max="1283" width="20.88671875" style="559" customWidth="1"/>
    <col min="1284" max="1285" width="20.33203125" style="559" customWidth="1"/>
    <col min="1286" max="1286" width="14.6640625" style="559" customWidth="1"/>
    <col min="1287" max="1287" width="14" style="559" customWidth="1"/>
    <col min="1288" max="1288" width="32.88671875" style="559" customWidth="1"/>
    <col min="1289" max="1289" width="11" style="559" customWidth="1"/>
    <col min="1290" max="1290" width="11.109375" style="559" customWidth="1"/>
    <col min="1291" max="1292" width="13.33203125" style="559" customWidth="1"/>
    <col min="1293" max="1293" width="13.88671875" style="559" customWidth="1"/>
    <col min="1294" max="1297" width="9.109375" style="559" customWidth="1"/>
    <col min="1298" max="1536" width="8.88671875" style="559"/>
    <col min="1537" max="1537" width="46.109375" style="559" customWidth="1"/>
    <col min="1538" max="1538" width="30.6640625" style="559" customWidth="1"/>
    <col min="1539" max="1539" width="20.88671875" style="559" customWidth="1"/>
    <col min="1540" max="1541" width="20.33203125" style="559" customWidth="1"/>
    <col min="1542" max="1542" width="14.6640625" style="559" customWidth="1"/>
    <col min="1543" max="1543" width="14" style="559" customWidth="1"/>
    <col min="1544" max="1544" width="32.88671875" style="559" customWidth="1"/>
    <col min="1545" max="1545" width="11" style="559" customWidth="1"/>
    <col min="1546" max="1546" width="11.109375" style="559" customWidth="1"/>
    <col min="1547" max="1548" width="13.33203125" style="559" customWidth="1"/>
    <col min="1549" max="1549" width="13.88671875" style="559" customWidth="1"/>
    <col min="1550" max="1553" width="9.109375" style="559" customWidth="1"/>
    <col min="1554" max="1792" width="8.88671875" style="559"/>
    <col min="1793" max="1793" width="46.109375" style="559" customWidth="1"/>
    <col min="1794" max="1794" width="30.6640625" style="559" customWidth="1"/>
    <col min="1795" max="1795" width="20.88671875" style="559" customWidth="1"/>
    <col min="1796" max="1797" width="20.33203125" style="559" customWidth="1"/>
    <col min="1798" max="1798" width="14.6640625" style="559" customWidth="1"/>
    <col min="1799" max="1799" width="14" style="559" customWidth="1"/>
    <col min="1800" max="1800" width="32.88671875" style="559" customWidth="1"/>
    <col min="1801" max="1801" width="11" style="559" customWidth="1"/>
    <col min="1802" max="1802" width="11.109375" style="559" customWidth="1"/>
    <col min="1803" max="1804" width="13.33203125" style="559" customWidth="1"/>
    <col min="1805" max="1805" width="13.88671875" style="559" customWidth="1"/>
    <col min="1806" max="1809" width="9.109375" style="559" customWidth="1"/>
    <col min="1810" max="2048" width="8.88671875" style="559"/>
    <col min="2049" max="2049" width="46.109375" style="559" customWidth="1"/>
    <col min="2050" max="2050" width="30.6640625" style="559" customWidth="1"/>
    <col min="2051" max="2051" width="20.88671875" style="559" customWidth="1"/>
    <col min="2052" max="2053" width="20.33203125" style="559" customWidth="1"/>
    <col min="2054" max="2054" width="14.6640625" style="559" customWidth="1"/>
    <col min="2055" max="2055" width="14" style="559" customWidth="1"/>
    <col min="2056" max="2056" width="32.88671875" style="559" customWidth="1"/>
    <col min="2057" max="2057" width="11" style="559" customWidth="1"/>
    <col min="2058" max="2058" width="11.109375" style="559" customWidth="1"/>
    <col min="2059" max="2060" width="13.33203125" style="559" customWidth="1"/>
    <col min="2061" max="2061" width="13.88671875" style="559" customWidth="1"/>
    <col min="2062" max="2065" width="9.109375" style="559" customWidth="1"/>
    <col min="2066" max="2304" width="8.88671875" style="559"/>
    <col min="2305" max="2305" width="46.109375" style="559" customWidth="1"/>
    <col min="2306" max="2306" width="30.6640625" style="559" customWidth="1"/>
    <col min="2307" max="2307" width="20.88671875" style="559" customWidth="1"/>
    <col min="2308" max="2309" width="20.33203125" style="559" customWidth="1"/>
    <col min="2310" max="2310" width="14.6640625" style="559" customWidth="1"/>
    <col min="2311" max="2311" width="14" style="559" customWidth="1"/>
    <col min="2312" max="2312" width="32.88671875" style="559" customWidth="1"/>
    <col min="2313" max="2313" width="11" style="559" customWidth="1"/>
    <col min="2314" max="2314" width="11.109375" style="559" customWidth="1"/>
    <col min="2315" max="2316" width="13.33203125" style="559" customWidth="1"/>
    <col min="2317" max="2317" width="13.88671875" style="559" customWidth="1"/>
    <col min="2318" max="2321" width="9.109375" style="559" customWidth="1"/>
    <col min="2322" max="2560" width="8.88671875" style="559"/>
    <col min="2561" max="2561" width="46.109375" style="559" customWidth="1"/>
    <col min="2562" max="2562" width="30.6640625" style="559" customWidth="1"/>
    <col min="2563" max="2563" width="20.88671875" style="559" customWidth="1"/>
    <col min="2564" max="2565" width="20.33203125" style="559" customWidth="1"/>
    <col min="2566" max="2566" width="14.6640625" style="559" customWidth="1"/>
    <col min="2567" max="2567" width="14" style="559" customWidth="1"/>
    <col min="2568" max="2568" width="32.88671875" style="559" customWidth="1"/>
    <col min="2569" max="2569" width="11" style="559" customWidth="1"/>
    <col min="2570" max="2570" width="11.109375" style="559" customWidth="1"/>
    <col min="2571" max="2572" width="13.33203125" style="559" customWidth="1"/>
    <col min="2573" max="2573" width="13.88671875" style="559" customWidth="1"/>
    <col min="2574" max="2577" width="9.109375" style="559" customWidth="1"/>
    <col min="2578" max="2816" width="8.88671875" style="559"/>
    <col min="2817" max="2817" width="46.109375" style="559" customWidth="1"/>
    <col min="2818" max="2818" width="30.6640625" style="559" customWidth="1"/>
    <col min="2819" max="2819" width="20.88671875" style="559" customWidth="1"/>
    <col min="2820" max="2821" width="20.33203125" style="559" customWidth="1"/>
    <col min="2822" max="2822" width="14.6640625" style="559" customWidth="1"/>
    <col min="2823" max="2823" width="14" style="559" customWidth="1"/>
    <col min="2824" max="2824" width="32.88671875" style="559" customWidth="1"/>
    <col min="2825" max="2825" width="11" style="559" customWidth="1"/>
    <col min="2826" max="2826" width="11.109375" style="559" customWidth="1"/>
    <col min="2827" max="2828" width="13.33203125" style="559" customWidth="1"/>
    <col min="2829" max="2829" width="13.88671875" style="559" customWidth="1"/>
    <col min="2830" max="2833" width="9.109375" style="559" customWidth="1"/>
    <col min="2834" max="3072" width="8.88671875" style="559"/>
    <col min="3073" max="3073" width="46.109375" style="559" customWidth="1"/>
    <col min="3074" max="3074" width="30.6640625" style="559" customWidth="1"/>
    <col min="3075" max="3075" width="20.88671875" style="559" customWidth="1"/>
    <col min="3076" max="3077" width="20.33203125" style="559" customWidth="1"/>
    <col min="3078" max="3078" width="14.6640625" style="559" customWidth="1"/>
    <col min="3079" max="3079" width="14" style="559" customWidth="1"/>
    <col min="3080" max="3080" width="32.88671875" style="559" customWidth="1"/>
    <col min="3081" max="3081" width="11" style="559" customWidth="1"/>
    <col min="3082" max="3082" width="11.109375" style="559" customWidth="1"/>
    <col min="3083" max="3084" width="13.33203125" style="559" customWidth="1"/>
    <col min="3085" max="3085" width="13.88671875" style="559" customWidth="1"/>
    <col min="3086" max="3089" width="9.109375" style="559" customWidth="1"/>
    <col min="3090" max="3328" width="8.88671875" style="559"/>
    <col min="3329" max="3329" width="46.109375" style="559" customWidth="1"/>
    <col min="3330" max="3330" width="30.6640625" style="559" customWidth="1"/>
    <col min="3331" max="3331" width="20.88671875" style="559" customWidth="1"/>
    <col min="3332" max="3333" width="20.33203125" style="559" customWidth="1"/>
    <col min="3334" max="3334" width="14.6640625" style="559" customWidth="1"/>
    <col min="3335" max="3335" width="14" style="559" customWidth="1"/>
    <col min="3336" max="3336" width="32.88671875" style="559" customWidth="1"/>
    <col min="3337" max="3337" width="11" style="559" customWidth="1"/>
    <col min="3338" max="3338" width="11.109375" style="559" customWidth="1"/>
    <col min="3339" max="3340" width="13.33203125" style="559" customWidth="1"/>
    <col min="3341" max="3341" width="13.88671875" style="559" customWidth="1"/>
    <col min="3342" max="3345" width="9.109375" style="559" customWidth="1"/>
    <col min="3346" max="3584" width="8.88671875" style="559"/>
    <col min="3585" max="3585" width="46.109375" style="559" customWidth="1"/>
    <col min="3586" max="3586" width="30.6640625" style="559" customWidth="1"/>
    <col min="3587" max="3587" width="20.88671875" style="559" customWidth="1"/>
    <col min="3588" max="3589" width="20.33203125" style="559" customWidth="1"/>
    <col min="3590" max="3590" width="14.6640625" style="559" customWidth="1"/>
    <col min="3591" max="3591" width="14" style="559" customWidth="1"/>
    <col min="3592" max="3592" width="32.88671875" style="559" customWidth="1"/>
    <col min="3593" max="3593" width="11" style="559" customWidth="1"/>
    <col min="3594" max="3594" width="11.109375" style="559" customWidth="1"/>
    <col min="3595" max="3596" width="13.33203125" style="559" customWidth="1"/>
    <col min="3597" max="3597" width="13.88671875" style="559" customWidth="1"/>
    <col min="3598" max="3601" width="9.109375" style="559" customWidth="1"/>
    <col min="3602" max="3840" width="8.88671875" style="559"/>
    <col min="3841" max="3841" width="46.109375" style="559" customWidth="1"/>
    <col min="3842" max="3842" width="30.6640625" style="559" customWidth="1"/>
    <col min="3843" max="3843" width="20.88671875" style="559" customWidth="1"/>
    <col min="3844" max="3845" width="20.33203125" style="559" customWidth="1"/>
    <col min="3846" max="3846" width="14.6640625" style="559" customWidth="1"/>
    <col min="3847" max="3847" width="14" style="559" customWidth="1"/>
    <col min="3848" max="3848" width="32.88671875" style="559" customWidth="1"/>
    <col min="3849" max="3849" width="11" style="559" customWidth="1"/>
    <col min="3850" max="3850" width="11.109375" style="559" customWidth="1"/>
    <col min="3851" max="3852" width="13.33203125" style="559" customWidth="1"/>
    <col min="3853" max="3853" width="13.88671875" style="559" customWidth="1"/>
    <col min="3854" max="3857" width="9.109375" style="559" customWidth="1"/>
    <col min="3858" max="4096" width="8.88671875" style="559"/>
    <col min="4097" max="4097" width="46.109375" style="559" customWidth="1"/>
    <col min="4098" max="4098" width="30.6640625" style="559" customWidth="1"/>
    <col min="4099" max="4099" width="20.88671875" style="559" customWidth="1"/>
    <col min="4100" max="4101" width="20.33203125" style="559" customWidth="1"/>
    <col min="4102" max="4102" width="14.6640625" style="559" customWidth="1"/>
    <col min="4103" max="4103" width="14" style="559" customWidth="1"/>
    <col min="4104" max="4104" width="32.88671875" style="559" customWidth="1"/>
    <col min="4105" max="4105" width="11" style="559" customWidth="1"/>
    <col min="4106" max="4106" width="11.109375" style="559" customWidth="1"/>
    <col min="4107" max="4108" width="13.33203125" style="559" customWidth="1"/>
    <col min="4109" max="4109" width="13.88671875" style="559" customWidth="1"/>
    <col min="4110" max="4113" width="9.109375" style="559" customWidth="1"/>
    <col min="4114" max="4352" width="8.88671875" style="559"/>
    <col min="4353" max="4353" width="46.109375" style="559" customWidth="1"/>
    <col min="4354" max="4354" width="30.6640625" style="559" customWidth="1"/>
    <col min="4355" max="4355" width="20.88671875" style="559" customWidth="1"/>
    <col min="4356" max="4357" width="20.33203125" style="559" customWidth="1"/>
    <col min="4358" max="4358" width="14.6640625" style="559" customWidth="1"/>
    <col min="4359" max="4359" width="14" style="559" customWidth="1"/>
    <col min="4360" max="4360" width="32.88671875" style="559" customWidth="1"/>
    <col min="4361" max="4361" width="11" style="559" customWidth="1"/>
    <col min="4362" max="4362" width="11.109375" style="559" customWidth="1"/>
    <col min="4363" max="4364" width="13.33203125" style="559" customWidth="1"/>
    <col min="4365" max="4365" width="13.88671875" style="559" customWidth="1"/>
    <col min="4366" max="4369" width="9.109375" style="559" customWidth="1"/>
    <col min="4370" max="4608" width="8.88671875" style="559"/>
    <col min="4609" max="4609" width="46.109375" style="559" customWidth="1"/>
    <col min="4610" max="4610" width="30.6640625" style="559" customWidth="1"/>
    <col min="4611" max="4611" width="20.88671875" style="559" customWidth="1"/>
    <col min="4612" max="4613" width="20.33203125" style="559" customWidth="1"/>
    <col min="4614" max="4614" width="14.6640625" style="559" customWidth="1"/>
    <col min="4615" max="4615" width="14" style="559" customWidth="1"/>
    <col min="4616" max="4616" width="32.88671875" style="559" customWidth="1"/>
    <col min="4617" max="4617" width="11" style="559" customWidth="1"/>
    <col min="4618" max="4618" width="11.109375" style="559" customWidth="1"/>
    <col min="4619" max="4620" width="13.33203125" style="559" customWidth="1"/>
    <col min="4621" max="4621" width="13.88671875" style="559" customWidth="1"/>
    <col min="4622" max="4625" width="9.109375" style="559" customWidth="1"/>
    <col min="4626" max="4864" width="8.88671875" style="559"/>
    <col min="4865" max="4865" width="46.109375" style="559" customWidth="1"/>
    <col min="4866" max="4866" width="30.6640625" style="559" customWidth="1"/>
    <col min="4867" max="4867" width="20.88671875" style="559" customWidth="1"/>
    <col min="4868" max="4869" width="20.33203125" style="559" customWidth="1"/>
    <col min="4870" max="4870" width="14.6640625" style="559" customWidth="1"/>
    <col min="4871" max="4871" width="14" style="559" customWidth="1"/>
    <col min="4872" max="4872" width="32.88671875" style="559" customWidth="1"/>
    <col min="4873" max="4873" width="11" style="559" customWidth="1"/>
    <col min="4874" max="4874" width="11.109375" style="559" customWidth="1"/>
    <col min="4875" max="4876" width="13.33203125" style="559" customWidth="1"/>
    <col min="4877" max="4877" width="13.88671875" style="559" customWidth="1"/>
    <col min="4878" max="4881" width="9.109375" style="559" customWidth="1"/>
    <col min="4882" max="5120" width="8.88671875" style="559"/>
    <col min="5121" max="5121" width="46.109375" style="559" customWidth="1"/>
    <col min="5122" max="5122" width="30.6640625" style="559" customWidth="1"/>
    <col min="5123" max="5123" width="20.88671875" style="559" customWidth="1"/>
    <col min="5124" max="5125" width="20.33203125" style="559" customWidth="1"/>
    <col min="5126" max="5126" width="14.6640625" style="559" customWidth="1"/>
    <col min="5127" max="5127" width="14" style="559" customWidth="1"/>
    <col min="5128" max="5128" width="32.88671875" style="559" customWidth="1"/>
    <col min="5129" max="5129" width="11" style="559" customWidth="1"/>
    <col min="5130" max="5130" width="11.109375" style="559" customWidth="1"/>
    <col min="5131" max="5132" width="13.33203125" style="559" customWidth="1"/>
    <col min="5133" max="5133" width="13.88671875" style="559" customWidth="1"/>
    <col min="5134" max="5137" width="9.109375" style="559" customWidth="1"/>
    <col min="5138" max="5376" width="8.88671875" style="559"/>
    <col min="5377" max="5377" width="46.109375" style="559" customWidth="1"/>
    <col min="5378" max="5378" width="30.6640625" style="559" customWidth="1"/>
    <col min="5379" max="5379" width="20.88671875" style="559" customWidth="1"/>
    <col min="5380" max="5381" width="20.33203125" style="559" customWidth="1"/>
    <col min="5382" max="5382" width="14.6640625" style="559" customWidth="1"/>
    <col min="5383" max="5383" width="14" style="559" customWidth="1"/>
    <col min="5384" max="5384" width="32.88671875" style="559" customWidth="1"/>
    <col min="5385" max="5385" width="11" style="559" customWidth="1"/>
    <col min="5386" max="5386" width="11.109375" style="559" customWidth="1"/>
    <col min="5387" max="5388" width="13.33203125" style="559" customWidth="1"/>
    <col min="5389" max="5389" width="13.88671875" style="559" customWidth="1"/>
    <col min="5390" max="5393" width="9.109375" style="559" customWidth="1"/>
    <col min="5394" max="5632" width="8.88671875" style="559"/>
    <col min="5633" max="5633" width="46.109375" style="559" customWidth="1"/>
    <col min="5634" max="5634" width="30.6640625" style="559" customWidth="1"/>
    <col min="5635" max="5635" width="20.88671875" style="559" customWidth="1"/>
    <col min="5636" max="5637" width="20.33203125" style="559" customWidth="1"/>
    <col min="5638" max="5638" width="14.6640625" style="559" customWidth="1"/>
    <col min="5639" max="5639" width="14" style="559" customWidth="1"/>
    <col min="5640" max="5640" width="32.88671875" style="559" customWidth="1"/>
    <col min="5641" max="5641" width="11" style="559" customWidth="1"/>
    <col min="5642" max="5642" width="11.109375" style="559" customWidth="1"/>
    <col min="5643" max="5644" width="13.33203125" style="559" customWidth="1"/>
    <col min="5645" max="5645" width="13.88671875" style="559" customWidth="1"/>
    <col min="5646" max="5649" width="9.109375" style="559" customWidth="1"/>
    <col min="5650" max="5888" width="8.88671875" style="559"/>
    <col min="5889" max="5889" width="46.109375" style="559" customWidth="1"/>
    <col min="5890" max="5890" width="30.6640625" style="559" customWidth="1"/>
    <col min="5891" max="5891" width="20.88671875" style="559" customWidth="1"/>
    <col min="5892" max="5893" width="20.33203125" style="559" customWidth="1"/>
    <col min="5894" max="5894" width="14.6640625" style="559" customWidth="1"/>
    <col min="5895" max="5895" width="14" style="559" customWidth="1"/>
    <col min="5896" max="5896" width="32.88671875" style="559" customWidth="1"/>
    <col min="5897" max="5897" width="11" style="559" customWidth="1"/>
    <col min="5898" max="5898" width="11.109375" style="559" customWidth="1"/>
    <col min="5899" max="5900" width="13.33203125" style="559" customWidth="1"/>
    <col min="5901" max="5901" width="13.88671875" style="559" customWidth="1"/>
    <col min="5902" max="5905" width="9.109375" style="559" customWidth="1"/>
    <col min="5906" max="6144" width="8.88671875" style="559"/>
    <col min="6145" max="6145" width="46.109375" style="559" customWidth="1"/>
    <col min="6146" max="6146" width="30.6640625" style="559" customWidth="1"/>
    <col min="6147" max="6147" width="20.88671875" style="559" customWidth="1"/>
    <col min="6148" max="6149" width="20.33203125" style="559" customWidth="1"/>
    <col min="6150" max="6150" width="14.6640625" style="559" customWidth="1"/>
    <col min="6151" max="6151" width="14" style="559" customWidth="1"/>
    <col min="6152" max="6152" width="32.88671875" style="559" customWidth="1"/>
    <col min="6153" max="6153" width="11" style="559" customWidth="1"/>
    <col min="6154" max="6154" width="11.109375" style="559" customWidth="1"/>
    <col min="6155" max="6156" width="13.33203125" style="559" customWidth="1"/>
    <col min="6157" max="6157" width="13.88671875" style="559" customWidth="1"/>
    <col min="6158" max="6161" width="9.109375" style="559" customWidth="1"/>
    <col min="6162" max="6400" width="8.88671875" style="559"/>
    <col min="6401" max="6401" width="46.109375" style="559" customWidth="1"/>
    <col min="6402" max="6402" width="30.6640625" style="559" customWidth="1"/>
    <col min="6403" max="6403" width="20.88671875" style="559" customWidth="1"/>
    <col min="6404" max="6405" width="20.33203125" style="559" customWidth="1"/>
    <col min="6406" max="6406" width="14.6640625" style="559" customWidth="1"/>
    <col min="6407" max="6407" width="14" style="559" customWidth="1"/>
    <col min="6408" max="6408" width="32.88671875" style="559" customWidth="1"/>
    <col min="6409" max="6409" width="11" style="559" customWidth="1"/>
    <col min="6410" max="6410" width="11.109375" style="559" customWidth="1"/>
    <col min="6411" max="6412" width="13.33203125" style="559" customWidth="1"/>
    <col min="6413" max="6413" width="13.88671875" style="559" customWidth="1"/>
    <col min="6414" max="6417" width="9.109375" style="559" customWidth="1"/>
    <col min="6418" max="6656" width="8.88671875" style="559"/>
    <col min="6657" max="6657" width="46.109375" style="559" customWidth="1"/>
    <col min="6658" max="6658" width="30.6640625" style="559" customWidth="1"/>
    <col min="6659" max="6659" width="20.88671875" style="559" customWidth="1"/>
    <col min="6660" max="6661" width="20.33203125" style="559" customWidth="1"/>
    <col min="6662" max="6662" width="14.6640625" style="559" customWidth="1"/>
    <col min="6663" max="6663" width="14" style="559" customWidth="1"/>
    <col min="6664" max="6664" width="32.88671875" style="559" customWidth="1"/>
    <col min="6665" max="6665" width="11" style="559" customWidth="1"/>
    <col min="6666" max="6666" width="11.109375" style="559" customWidth="1"/>
    <col min="6667" max="6668" width="13.33203125" style="559" customWidth="1"/>
    <col min="6669" max="6669" width="13.88671875" style="559" customWidth="1"/>
    <col min="6670" max="6673" width="9.109375" style="559" customWidth="1"/>
    <col min="6674" max="6912" width="8.88671875" style="559"/>
    <col min="6913" max="6913" width="46.109375" style="559" customWidth="1"/>
    <col min="6914" max="6914" width="30.6640625" style="559" customWidth="1"/>
    <col min="6915" max="6915" width="20.88671875" style="559" customWidth="1"/>
    <col min="6916" max="6917" width="20.33203125" style="559" customWidth="1"/>
    <col min="6918" max="6918" width="14.6640625" style="559" customWidth="1"/>
    <col min="6919" max="6919" width="14" style="559" customWidth="1"/>
    <col min="6920" max="6920" width="32.88671875" style="559" customWidth="1"/>
    <col min="6921" max="6921" width="11" style="559" customWidth="1"/>
    <col min="6922" max="6922" width="11.109375" style="559" customWidth="1"/>
    <col min="6923" max="6924" width="13.33203125" style="559" customWidth="1"/>
    <col min="6925" max="6925" width="13.88671875" style="559" customWidth="1"/>
    <col min="6926" max="6929" width="9.109375" style="559" customWidth="1"/>
    <col min="6930" max="7168" width="8.88671875" style="559"/>
    <col min="7169" max="7169" width="46.109375" style="559" customWidth="1"/>
    <col min="7170" max="7170" width="30.6640625" style="559" customWidth="1"/>
    <col min="7171" max="7171" width="20.88671875" style="559" customWidth="1"/>
    <col min="7172" max="7173" width="20.33203125" style="559" customWidth="1"/>
    <col min="7174" max="7174" width="14.6640625" style="559" customWidth="1"/>
    <col min="7175" max="7175" width="14" style="559" customWidth="1"/>
    <col min="7176" max="7176" width="32.88671875" style="559" customWidth="1"/>
    <col min="7177" max="7177" width="11" style="559" customWidth="1"/>
    <col min="7178" max="7178" width="11.109375" style="559" customWidth="1"/>
    <col min="7179" max="7180" width="13.33203125" style="559" customWidth="1"/>
    <col min="7181" max="7181" width="13.88671875" style="559" customWidth="1"/>
    <col min="7182" max="7185" width="9.109375" style="559" customWidth="1"/>
    <col min="7186" max="7424" width="8.88671875" style="559"/>
    <col min="7425" max="7425" width="46.109375" style="559" customWidth="1"/>
    <col min="7426" max="7426" width="30.6640625" style="559" customWidth="1"/>
    <col min="7427" max="7427" width="20.88671875" style="559" customWidth="1"/>
    <col min="7428" max="7429" width="20.33203125" style="559" customWidth="1"/>
    <col min="7430" max="7430" width="14.6640625" style="559" customWidth="1"/>
    <col min="7431" max="7431" width="14" style="559" customWidth="1"/>
    <col min="7432" max="7432" width="32.88671875" style="559" customWidth="1"/>
    <col min="7433" max="7433" width="11" style="559" customWidth="1"/>
    <col min="7434" max="7434" width="11.109375" style="559" customWidth="1"/>
    <col min="7435" max="7436" width="13.33203125" style="559" customWidth="1"/>
    <col min="7437" max="7437" width="13.88671875" style="559" customWidth="1"/>
    <col min="7438" max="7441" width="9.109375" style="559" customWidth="1"/>
    <col min="7442" max="7680" width="8.88671875" style="559"/>
    <col min="7681" max="7681" width="46.109375" style="559" customWidth="1"/>
    <col min="7682" max="7682" width="30.6640625" style="559" customWidth="1"/>
    <col min="7683" max="7683" width="20.88671875" style="559" customWidth="1"/>
    <col min="7684" max="7685" width="20.33203125" style="559" customWidth="1"/>
    <col min="7686" max="7686" width="14.6640625" style="559" customWidth="1"/>
    <col min="7687" max="7687" width="14" style="559" customWidth="1"/>
    <col min="7688" max="7688" width="32.88671875" style="559" customWidth="1"/>
    <col min="7689" max="7689" width="11" style="559" customWidth="1"/>
    <col min="7690" max="7690" width="11.109375" style="559" customWidth="1"/>
    <col min="7691" max="7692" width="13.33203125" style="559" customWidth="1"/>
    <col min="7693" max="7693" width="13.88671875" style="559" customWidth="1"/>
    <col min="7694" max="7697" width="9.109375" style="559" customWidth="1"/>
    <col min="7698" max="7936" width="8.88671875" style="559"/>
    <col min="7937" max="7937" width="46.109375" style="559" customWidth="1"/>
    <col min="7938" max="7938" width="30.6640625" style="559" customWidth="1"/>
    <col min="7939" max="7939" width="20.88671875" style="559" customWidth="1"/>
    <col min="7940" max="7941" width="20.33203125" style="559" customWidth="1"/>
    <col min="7942" max="7942" width="14.6640625" style="559" customWidth="1"/>
    <col min="7943" max="7943" width="14" style="559" customWidth="1"/>
    <col min="7944" max="7944" width="32.88671875" style="559" customWidth="1"/>
    <col min="7945" max="7945" width="11" style="559" customWidth="1"/>
    <col min="7946" max="7946" width="11.109375" style="559" customWidth="1"/>
    <col min="7947" max="7948" width="13.33203125" style="559" customWidth="1"/>
    <col min="7949" max="7949" width="13.88671875" style="559" customWidth="1"/>
    <col min="7950" max="7953" width="9.109375" style="559" customWidth="1"/>
    <col min="7954" max="8192" width="8.88671875" style="559"/>
    <col min="8193" max="8193" width="46.109375" style="559" customWidth="1"/>
    <col min="8194" max="8194" width="30.6640625" style="559" customWidth="1"/>
    <col min="8195" max="8195" width="20.88671875" style="559" customWidth="1"/>
    <col min="8196" max="8197" width="20.33203125" style="559" customWidth="1"/>
    <col min="8198" max="8198" width="14.6640625" style="559" customWidth="1"/>
    <col min="8199" max="8199" width="14" style="559" customWidth="1"/>
    <col min="8200" max="8200" width="32.88671875" style="559" customWidth="1"/>
    <col min="8201" max="8201" width="11" style="559" customWidth="1"/>
    <col min="8202" max="8202" width="11.109375" style="559" customWidth="1"/>
    <col min="8203" max="8204" width="13.33203125" style="559" customWidth="1"/>
    <col min="8205" max="8205" width="13.88671875" style="559" customWidth="1"/>
    <col min="8206" max="8209" width="9.109375" style="559" customWidth="1"/>
    <col min="8210" max="8448" width="8.88671875" style="559"/>
    <col min="8449" max="8449" width="46.109375" style="559" customWidth="1"/>
    <col min="8450" max="8450" width="30.6640625" style="559" customWidth="1"/>
    <col min="8451" max="8451" width="20.88671875" style="559" customWidth="1"/>
    <col min="8452" max="8453" width="20.33203125" style="559" customWidth="1"/>
    <col min="8454" max="8454" width="14.6640625" style="559" customWidth="1"/>
    <col min="8455" max="8455" width="14" style="559" customWidth="1"/>
    <col min="8456" max="8456" width="32.88671875" style="559" customWidth="1"/>
    <col min="8457" max="8457" width="11" style="559" customWidth="1"/>
    <col min="8458" max="8458" width="11.109375" style="559" customWidth="1"/>
    <col min="8459" max="8460" width="13.33203125" style="559" customWidth="1"/>
    <col min="8461" max="8461" width="13.88671875" style="559" customWidth="1"/>
    <col min="8462" max="8465" width="9.109375" style="559" customWidth="1"/>
    <col min="8466" max="8704" width="8.88671875" style="559"/>
    <col min="8705" max="8705" width="46.109375" style="559" customWidth="1"/>
    <col min="8706" max="8706" width="30.6640625" style="559" customWidth="1"/>
    <col min="8707" max="8707" width="20.88671875" style="559" customWidth="1"/>
    <col min="8708" max="8709" width="20.33203125" style="559" customWidth="1"/>
    <col min="8710" max="8710" width="14.6640625" style="559" customWidth="1"/>
    <col min="8711" max="8711" width="14" style="559" customWidth="1"/>
    <col min="8712" max="8712" width="32.88671875" style="559" customWidth="1"/>
    <col min="8713" max="8713" width="11" style="559" customWidth="1"/>
    <col min="8714" max="8714" width="11.109375" style="559" customWidth="1"/>
    <col min="8715" max="8716" width="13.33203125" style="559" customWidth="1"/>
    <col min="8717" max="8717" width="13.88671875" style="559" customWidth="1"/>
    <col min="8718" max="8721" width="9.109375" style="559" customWidth="1"/>
    <col min="8722" max="8960" width="8.88671875" style="559"/>
    <col min="8961" max="8961" width="46.109375" style="559" customWidth="1"/>
    <col min="8962" max="8962" width="30.6640625" style="559" customWidth="1"/>
    <col min="8963" max="8963" width="20.88671875" style="559" customWidth="1"/>
    <col min="8964" max="8965" width="20.33203125" style="559" customWidth="1"/>
    <col min="8966" max="8966" width="14.6640625" style="559" customWidth="1"/>
    <col min="8967" max="8967" width="14" style="559" customWidth="1"/>
    <col min="8968" max="8968" width="32.88671875" style="559" customWidth="1"/>
    <col min="8969" max="8969" width="11" style="559" customWidth="1"/>
    <col min="8970" max="8970" width="11.109375" style="559" customWidth="1"/>
    <col min="8971" max="8972" width="13.33203125" style="559" customWidth="1"/>
    <col min="8973" max="8973" width="13.88671875" style="559" customWidth="1"/>
    <col min="8974" max="8977" width="9.109375" style="559" customWidth="1"/>
    <col min="8978" max="9216" width="8.88671875" style="559"/>
    <col min="9217" max="9217" width="46.109375" style="559" customWidth="1"/>
    <col min="9218" max="9218" width="30.6640625" style="559" customWidth="1"/>
    <col min="9219" max="9219" width="20.88671875" style="559" customWidth="1"/>
    <col min="9220" max="9221" width="20.33203125" style="559" customWidth="1"/>
    <col min="9222" max="9222" width="14.6640625" style="559" customWidth="1"/>
    <col min="9223" max="9223" width="14" style="559" customWidth="1"/>
    <col min="9224" max="9224" width="32.88671875" style="559" customWidth="1"/>
    <col min="9225" max="9225" width="11" style="559" customWidth="1"/>
    <col min="9226" max="9226" width="11.109375" style="559" customWidth="1"/>
    <col min="9227" max="9228" width="13.33203125" style="559" customWidth="1"/>
    <col min="9229" max="9229" width="13.88671875" style="559" customWidth="1"/>
    <col min="9230" max="9233" width="9.109375" style="559" customWidth="1"/>
    <col min="9234" max="9472" width="8.88671875" style="559"/>
    <col min="9473" max="9473" width="46.109375" style="559" customWidth="1"/>
    <col min="9474" max="9474" width="30.6640625" style="559" customWidth="1"/>
    <col min="9475" max="9475" width="20.88671875" style="559" customWidth="1"/>
    <col min="9476" max="9477" width="20.33203125" style="559" customWidth="1"/>
    <col min="9478" max="9478" width="14.6640625" style="559" customWidth="1"/>
    <col min="9479" max="9479" width="14" style="559" customWidth="1"/>
    <col min="9480" max="9480" width="32.88671875" style="559" customWidth="1"/>
    <col min="9481" max="9481" width="11" style="559" customWidth="1"/>
    <col min="9482" max="9482" width="11.109375" style="559" customWidth="1"/>
    <col min="9483" max="9484" width="13.33203125" style="559" customWidth="1"/>
    <col min="9485" max="9485" width="13.88671875" style="559" customWidth="1"/>
    <col min="9486" max="9489" width="9.109375" style="559" customWidth="1"/>
    <col min="9490" max="9728" width="8.88671875" style="559"/>
    <col min="9729" max="9729" width="46.109375" style="559" customWidth="1"/>
    <col min="9730" max="9730" width="30.6640625" style="559" customWidth="1"/>
    <col min="9731" max="9731" width="20.88671875" style="559" customWidth="1"/>
    <col min="9732" max="9733" width="20.33203125" style="559" customWidth="1"/>
    <col min="9734" max="9734" width="14.6640625" style="559" customWidth="1"/>
    <col min="9735" max="9735" width="14" style="559" customWidth="1"/>
    <col min="9736" max="9736" width="32.88671875" style="559" customWidth="1"/>
    <col min="9737" max="9737" width="11" style="559" customWidth="1"/>
    <col min="9738" max="9738" width="11.109375" style="559" customWidth="1"/>
    <col min="9739" max="9740" width="13.33203125" style="559" customWidth="1"/>
    <col min="9741" max="9741" width="13.88671875" style="559" customWidth="1"/>
    <col min="9742" max="9745" width="9.109375" style="559" customWidth="1"/>
    <col min="9746" max="9984" width="8.88671875" style="559"/>
    <col min="9985" max="9985" width="46.109375" style="559" customWidth="1"/>
    <col min="9986" max="9986" width="30.6640625" style="559" customWidth="1"/>
    <col min="9987" max="9987" width="20.88671875" style="559" customWidth="1"/>
    <col min="9988" max="9989" width="20.33203125" style="559" customWidth="1"/>
    <col min="9990" max="9990" width="14.6640625" style="559" customWidth="1"/>
    <col min="9991" max="9991" width="14" style="559" customWidth="1"/>
    <col min="9992" max="9992" width="32.88671875" style="559" customWidth="1"/>
    <col min="9993" max="9993" width="11" style="559" customWidth="1"/>
    <col min="9994" max="9994" width="11.109375" style="559" customWidth="1"/>
    <col min="9995" max="9996" width="13.33203125" style="559" customWidth="1"/>
    <col min="9997" max="9997" width="13.88671875" style="559" customWidth="1"/>
    <col min="9998" max="10001" width="9.109375" style="559" customWidth="1"/>
    <col min="10002" max="10240" width="8.88671875" style="559"/>
    <col min="10241" max="10241" width="46.109375" style="559" customWidth="1"/>
    <col min="10242" max="10242" width="30.6640625" style="559" customWidth="1"/>
    <col min="10243" max="10243" width="20.88671875" style="559" customWidth="1"/>
    <col min="10244" max="10245" width="20.33203125" style="559" customWidth="1"/>
    <col min="10246" max="10246" width="14.6640625" style="559" customWidth="1"/>
    <col min="10247" max="10247" width="14" style="559" customWidth="1"/>
    <col min="10248" max="10248" width="32.88671875" style="559" customWidth="1"/>
    <col min="10249" max="10249" width="11" style="559" customWidth="1"/>
    <col min="10250" max="10250" width="11.109375" style="559" customWidth="1"/>
    <col min="10251" max="10252" width="13.33203125" style="559" customWidth="1"/>
    <col min="10253" max="10253" width="13.88671875" style="559" customWidth="1"/>
    <col min="10254" max="10257" width="9.109375" style="559" customWidth="1"/>
    <col min="10258" max="10496" width="8.88671875" style="559"/>
    <col min="10497" max="10497" width="46.109375" style="559" customWidth="1"/>
    <col min="10498" max="10498" width="30.6640625" style="559" customWidth="1"/>
    <col min="10499" max="10499" width="20.88671875" style="559" customWidth="1"/>
    <col min="10500" max="10501" width="20.33203125" style="559" customWidth="1"/>
    <col min="10502" max="10502" width="14.6640625" style="559" customWidth="1"/>
    <col min="10503" max="10503" width="14" style="559" customWidth="1"/>
    <col min="10504" max="10504" width="32.88671875" style="559" customWidth="1"/>
    <col min="10505" max="10505" width="11" style="559" customWidth="1"/>
    <col min="10506" max="10506" width="11.109375" style="559" customWidth="1"/>
    <col min="10507" max="10508" width="13.33203125" style="559" customWidth="1"/>
    <col min="10509" max="10509" width="13.88671875" style="559" customWidth="1"/>
    <col min="10510" max="10513" width="9.109375" style="559" customWidth="1"/>
    <col min="10514" max="10752" width="8.88671875" style="559"/>
    <col min="10753" max="10753" width="46.109375" style="559" customWidth="1"/>
    <col min="10754" max="10754" width="30.6640625" style="559" customWidth="1"/>
    <col min="10755" max="10755" width="20.88671875" style="559" customWidth="1"/>
    <col min="10756" max="10757" width="20.33203125" style="559" customWidth="1"/>
    <col min="10758" max="10758" width="14.6640625" style="559" customWidth="1"/>
    <col min="10759" max="10759" width="14" style="559" customWidth="1"/>
    <col min="10760" max="10760" width="32.88671875" style="559" customWidth="1"/>
    <col min="10761" max="10761" width="11" style="559" customWidth="1"/>
    <col min="10762" max="10762" width="11.109375" style="559" customWidth="1"/>
    <col min="10763" max="10764" width="13.33203125" style="559" customWidth="1"/>
    <col min="10765" max="10765" width="13.88671875" style="559" customWidth="1"/>
    <col min="10766" max="10769" width="9.109375" style="559" customWidth="1"/>
    <col min="10770" max="11008" width="8.88671875" style="559"/>
    <col min="11009" max="11009" width="46.109375" style="559" customWidth="1"/>
    <col min="11010" max="11010" width="30.6640625" style="559" customWidth="1"/>
    <col min="11011" max="11011" width="20.88671875" style="559" customWidth="1"/>
    <col min="11012" max="11013" width="20.33203125" style="559" customWidth="1"/>
    <col min="11014" max="11014" width="14.6640625" style="559" customWidth="1"/>
    <col min="11015" max="11015" width="14" style="559" customWidth="1"/>
    <col min="11016" max="11016" width="32.88671875" style="559" customWidth="1"/>
    <col min="11017" max="11017" width="11" style="559" customWidth="1"/>
    <col min="11018" max="11018" width="11.109375" style="559" customWidth="1"/>
    <col min="11019" max="11020" width="13.33203125" style="559" customWidth="1"/>
    <col min="11021" max="11021" width="13.88671875" style="559" customWidth="1"/>
    <col min="11022" max="11025" width="9.109375" style="559" customWidth="1"/>
    <col min="11026" max="11264" width="8.88671875" style="559"/>
    <col min="11265" max="11265" width="46.109375" style="559" customWidth="1"/>
    <col min="11266" max="11266" width="30.6640625" style="559" customWidth="1"/>
    <col min="11267" max="11267" width="20.88671875" style="559" customWidth="1"/>
    <col min="11268" max="11269" width="20.33203125" style="559" customWidth="1"/>
    <col min="11270" max="11270" width="14.6640625" style="559" customWidth="1"/>
    <col min="11271" max="11271" width="14" style="559" customWidth="1"/>
    <col min="11272" max="11272" width="32.88671875" style="559" customWidth="1"/>
    <col min="11273" max="11273" width="11" style="559" customWidth="1"/>
    <col min="11274" max="11274" width="11.109375" style="559" customWidth="1"/>
    <col min="11275" max="11276" width="13.33203125" style="559" customWidth="1"/>
    <col min="11277" max="11277" width="13.88671875" style="559" customWidth="1"/>
    <col min="11278" max="11281" width="9.109375" style="559" customWidth="1"/>
    <col min="11282" max="11520" width="8.88671875" style="559"/>
    <col min="11521" max="11521" width="46.109375" style="559" customWidth="1"/>
    <col min="11522" max="11522" width="30.6640625" style="559" customWidth="1"/>
    <col min="11523" max="11523" width="20.88671875" style="559" customWidth="1"/>
    <col min="11524" max="11525" width="20.33203125" style="559" customWidth="1"/>
    <col min="11526" max="11526" width="14.6640625" style="559" customWidth="1"/>
    <col min="11527" max="11527" width="14" style="559" customWidth="1"/>
    <col min="11528" max="11528" width="32.88671875" style="559" customWidth="1"/>
    <col min="11529" max="11529" width="11" style="559" customWidth="1"/>
    <col min="11530" max="11530" width="11.109375" style="559" customWidth="1"/>
    <col min="11531" max="11532" width="13.33203125" style="559" customWidth="1"/>
    <col min="11533" max="11533" width="13.88671875" style="559" customWidth="1"/>
    <col min="11534" max="11537" width="9.109375" style="559" customWidth="1"/>
    <col min="11538" max="11776" width="8.88671875" style="559"/>
    <col min="11777" max="11777" width="46.109375" style="559" customWidth="1"/>
    <col min="11778" max="11778" width="30.6640625" style="559" customWidth="1"/>
    <col min="11779" max="11779" width="20.88671875" style="559" customWidth="1"/>
    <col min="11780" max="11781" width="20.33203125" style="559" customWidth="1"/>
    <col min="11782" max="11782" width="14.6640625" style="559" customWidth="1"/>
    <col min="11783" max="11783" width="14" style="559" customWidth="1"/>
    <col min="11784" max="11784" width="32.88671875" style="559" customWidth="1"/>
    <col min="11785" max="11785" width="11" style="559" customWidth="1"/>
    <col min="11786" max="11786" width="11.109375" style="559" customWidth="1"/>
    <col min="11787" max="11788" width="13.33203125" style="559" customWidth="1"/>
    <col min="11789" max="11789" width="13.88671875" style="559" customWidth="1"/>
    <col min="11790" max="11793" width="9.109375" style="559" customWidth="1"/>
    <col min="11794" max="12032" width="8.88671875" style="559"/>
    <col min="12033" max="12033" width="46.109375" style="559" customWidth="1"/>
    <col min="12034" max="12034" width="30.6640625" style="559" customWidth="1"/>
    <col min="12035" max="12035" width="20.88671875" style="559" customWidth="1"/>
    <col min="12036" max="12037" width="20.33203125" style="559" customWidth="1"/>
    <col min="12038" max="12038" width="14.6640625" style="559" customWidth="1"/>
    <col min="12039" max="12039" width="14" style="559" customWidth="1"/>
    <col min="12040" max="12040" width="32.88671875" style="559" customWidth="1"/>
    <col min="12041" max="12041" width="11" style="559" customWidth="1"/>
    <col min="12042" max="12042" width="11.109375" style="559" customWidth="1"/>
    <col min="12043" max="12044" width="13.33203125" style="559" customWidth="1"/>
    <col min="12045" max="12045" width="13.88671875" style="559" customWidth="1"/>
    <col min="12046" max="12049" width="9.109375" style="559" customWidth="1"/>
    <col min="12050" max="12288" width="8.88671875" style="559"/>
    <col min="12289" max="12289" width="46.109375" style="559" customWidth="1"/>
    <col min="12290" max="12290" width="30.6640625" style="559" customWidth="1"/>
    <col min="12291" max="12291" width="20.88671875" style="559" customWidth="1"/>
    <col min="12292" max="12293" width="20.33203125" style="559" customWidth="1"/>
    <col min="12294" max="12294" width="14.6640625" style="559" customWidth="1"/>
    <col min="12295" max="12295" width="14" style="559" customWidth="1"/>
    <col min="12296" max="12296" width="32.88671875" style="559" customWidth="1"/>
    <col min="12297" max="12297" width="11" style="559" customWidth="1"/>
    <col min="12298" max="12298" width="11.109375" style="559" customWidth="1"/>
    <col min="12299" max="12300" width="13.33203125" style="559" customWidth="1"/>
    <col min="12301" max="12301" width="13.88671875" style="559" customWidth="1"/>
    <col min="12302" max="12305" width="9.109375" style="559" customWidth="1"/>
    <col min="12306" max="12544" width="8.88671875" style="559"/>
    <col min="12545" max="12545" width="46.109375" style="559" customWidth="1"/>
    <col min="12546" max="12546" width="30.6640625" style="559" customWidth="1"/>
    <col min="12547" max="12547" width="20.88671875" style="559" customWidth="1"/>
    <col min="12548" max="12549" width="20.33203125" style="559" customWidth="1"/>
    <col min="12550" max="12550" width="14.6640625" style="559" customWidth="1"/>
    <col min="12551" max="12551" width="14" style="559" customWidth="1"/>
    <col min="12552" max="12552" width="32.88671875" style="559" customWidth="1"/>
    <col min="12553" max="12553" width="11" style="559" customWidth="1"/>
    <col min="12554" max="12554" width="11.109375" style="559" customWidth="1"/>
    <col min="12555" max="12556" width="13.33203125" style="559" customWidth="1"/>
    <col min="12557" max="12557" width="13.88671875" style="559" customWidth="1"/>
    <col min="12558" max="12561" width="9.109375" style="559" customWidth="1"/>
    <col min="12562" max="12800" width="8.88671875" style="559"/>
    <col min="12801" max="12801" width="46.109375" style="559" customWidth="1"/>
    <col min="12802" max="12802" width="30.6640625" style="559" customWidth="1"/>
    <col min="12803" max="12803" width="20.88671875" style="559" customWidth="1"/>
    <col min="12804" max="12805" width="20.33203125" style="559" customWidth="1"/>
    <col min="12806" max="12806" width="14.6640625" style="559" customWidth="1"/>
    <col min="12807" max="12807" width="14" style="559" customWidth="1"/>
    <col min="12808" max="12808" width="32.88671875" style="559" customWidth="1"/>
    <col min="12809" max="12809" width="11" style="559" customWidth="1"/>
    <col min="12810" max="12810" width="11.109375" style="559" customWidth="1"/>
    <col min="12811" max="12812" width="13.33203125" style="559" customWidth="1"/>
    <col min="12813" max="12813" width="13.88671875" style="559" customWidth="1"/>
    <col min="12814" max="12817" width="9.109375" style="559" customWidth="1"/>
    <col min="12818" max="13056" width="8.88671875" style="559"/>
    <col min="13057" max="13057" width="46.109375" style="559" customWidth="1"/>
    <col min="13058" max="13058" width="30.6640625" style="559" customWidth="1"/>
    <col min="13059" max="13059" width="20.88671875" style="559" customWidth="1"/>
    <col min="13060" max="13061" width="20.33203125" style="559" customWidth="1"/>
    <col min="13062" max="13062" width="14.6640625" style="559" customWidth="1"/>
    <col min="13063" max="13063" width="14" style="559" customWidth="1"/>
    <col min="13064" max="13064" width="32.88671875" style="559" customWidth="1"/>
    <col min="13065" max="13065" width="11" style="559" customWidth="1"/>
    <col min="13066" max="13066" width="11.109375" style="559" customWidth="1"/>
    <col min="13067" max="13068" width="13.33203125" style="559" customWidth="1"/>
    <col min="13069" max="13069" width="13.88671875" style="559" customWidth="1"/>
    <col min="13070" max="13073" width="9.109375" style="559" customWidth="1"/>
    <col min="13074" max="13312" width="8.88671875" style="559"/>
    <col min="13313" max="13313" width="46.109375" style="559" customWidth="1"/>
    <col min="13314" max="13314" width="30.6640625" style="559" customWidth="1"/>
    <col min="13315" max="13315" width="20.88671875" style="559" customWidth="1"/>
    <col min="13316" max="13317" width="20.33203125" style="559" customWidth="1"/>
    <col min="13318" max="13318" width="14.6640625" style="559" customWidth="1"/>
    <col min="13319" max="13319" width="14" style="559" customWidth="1"/>
    <col min="13320" max="13320" width="32.88671875" style="559" customWidth="1"/>
    <col min="13321" max="13321" width="11" style="559" customWidth="1"/>
    <col min="13322" max="13322" width="11.109375" style="559" customWidth="1"/>
    <col min="13323" max="13324" width="13.33203125" style="559" customWidth="1"/>
    <col min="13325" max="13325" width="13.88671875" style="559" customWidth="1"/>
    <col min="13326" max="13329" width="9.109375" style="559" customWidth="1"/>
    <col min="13330" max="13568" width="8.88671875" style="559"/>
    <col min="13569" max="13569" width="46.109375" style="559" customWidth="1"/>
    <col min="13570" max="13570" width="30.6640625" style="559" customWidth="1"/>
    <col min="13571" max="13571" width="20.88671875" style="559" customWidth="1"/>
    <col min="13572" max="13573" width="20.33203125" style="559" customWidth="1"/>
    <col min="13574" max="13574" width="14.6640625" style="559" customWidth="1"/>
    <col min="13575" max="13575" width="14" style="559" customWidth="1"/>
    <col min="13576" max="13576" width="32.88671875" style="559" customWidth="1"/>
    <col min="13577" max="13577" width="11" style="559" customWidth="1"/>
    <col min="13578" max="13578" width="11.109375" style="559" customWidth="1"/>
    <col min="13579" max="13580" width="13.33203125" style="559" customWidth="1"/>
    <col min="13581" max="13581" width="13.88671875" style="559" customWidth="1"/>
    <col min="13582" max="13585" width="9.109375" style="559" customWidth="1"/>
    <col min="13586" max="13824" width="8.88671875" style="559"/>
    <col min="13825" max="13825" width="46.109375" style="559" customWidth="1"/>
    <col min="13826" max="13826" width="30.6640625" style="559" customWidth="1"/>
    <col min="13827" max="13827" width="20.88671875" style="559" customWidth="1"/>
    <col min="13828" max="13829" width="20.33203125" style="559" customWidth="1"/>
    <col min="13830" max="13830" width="14.6640625" style="559" customWidth="1"/>
    <col min="13831" max="13831" width="14" style="559" customWidth="1"/>
    <col min="13832" max="13832" width="32.88671875" style="559" customWidth="1"/>
    <col min="13833" max="13833" width="11" style="559" customWidth="1"/>
    <col min="13834" max="13834" width="11.109375" style="559" customWidth="1"/>
    <col min="13835" max="13836" width="13.33203125" style="559" customWidth="1"/>
    <col min="13837" max="13837" width="13.88671875" style="559" customWidth="1"/>
    <col min="13838" max="13841" width="9.109375" style="559" customWidth="1"/>
    <col min="13842" max="14080" width="8.88671875" style="559"/>
    <col min="14081" max="14081" width="46.109375" style="559" customWidth="1"/>
    <col min="14082" max="14082" width="30.6640625" style="559" customWidth="1"/>
    <col min="14083" max="14083" width="20.88671875" style="559" customWidth="1"/>
    <col min="14084" max="14085" width="20.33203125" style="559" customWidth="1"/>
    <col min="14086" max="14086" width="14.6640625" style="559" customWidth="1"/>
    <col min="14087" max="14087" width="14" style="559" customWidth="1"/>
    <col min="14088" max="14088" width="32.88671875" style="559" customWidth="1"/>
    <col min="14089" max="14089" width="11" style="559" customWidth="1"/>
    <col min="14090" max="14090" width="11.109375" style="559" customWidth="1"/>
    <col min="14091" max="14092" width="13.33203125" style="559" customWidth="1"/>
    <col min="14093" max="14093" width="13.88671875" style="559" customWidth="1"/>
    <col min="14094" max="14097" width="9.109375" style="559" customWidth="1"/>
    <col min="14098" max="14336" width="8.88671875" style="559"/>
    <col min="14337" max="14337" width="46.109375" style="559" customWidth="1"/>
    <col min="14338" max="14338" width="30.6640625" style="559" customWidth="1"/>
    <col min="14339" max="14339" width="20.88671875" style="559" customWidth="1"/>
    <col min="14340" max="14341" width="20.33203125" style="559" customWidth="1"/>
    <col min="14342" max="14342" width="14.6640625" style="559" customWidth="1"/>
    <col min="14343" max="14343" width="14" style="559" customWidth="1"/>
    <col min="14344" max="14344" width="32.88671875" style="559" customWidth="1"/>
    <col min="14345" max="14345" width="11" style="559" customWidth="1"/>
    <col min="14346" max="14346" width="11.109375" style="559" customWidth="1"/>
    <col min="14347" max="14348" width="13.33203125" style="559" customWidth="1"/>
    <col min="14349" max="14349" width="13.88671875" style="559" customWidth="1"/>
    <col min="14350" max="14353" width="9.109375" style="559" customWidth="1"/>
    <col min="14354" max="14592" width="8.88671875" style="559"/>
    <col min="14593" max="14593" width="46.109375" style="559" customWidth="1"/>
    <col min="14594" max="14594" width="30.6640625" style="559" customWidth="1"/>
    <col min="14595" max="14595" width="20.88671875" style="559" customWidth="1"/>
    <col min="14596" max="14597" width="20.33203125" style="559" customWidth="1"/>
    <col min="14598" max="14598" width="14.6640625" style="559" customWidth="1"/>
    <col min="14599" max="14599" width="14" style="559" customWidth="1"/>
    <col min="14600" max="14600" width="32.88671875" style="559" customWidth="1"/>
    <col min="14601" max="14601" width="11" style="559" customWidth="1"/>
    <col min="14602" max="14602" width="11.109375" style="559" customWidth="1"/>
    <col min="14603" max="14604" width="13.33203125" style="559" customWidth="1"/>
    <col min="14605" max="14605" width="13.88671875" style="559" customWidth="1"/>
    <col min="14606" max="14609" width="9.109375" style="559" customWidth="1"/>
    <col min="14610" max="14848" width="8.88671875" style="559"/>
    <col min="14849" max="14849" width="46.109375" style="559" customWidth="1"/>
    <col min="14850" max="14850" width="30.6640625" style="559" customWidth="1"/>
    <col min="14851" max="14851" width="20.88671875" style="559" customWidth="1"/>
    <col min="14852" max="14853" width="20.33203125" style="559" customWidth="1"/>
    <col min="14854" max="14854" width="14.6640625" style="559" customWidth="1"/>
    <col min="14855" max="14855" width="14" style="559" customWidth="1"/>
    <col min="14856" max="14856" width="32.88671875" style="559" customWidth="1"/>
    <col min="14857" max="14857" width="11" style="559" customWidth="1"/>
    <col min="14858" max="14858" width="11.109375" style="559" customWidth="1"/>
    <col min="14859" max="14860" width="13.33203125" style="559" customWidth="1"/>
    <col min="14861" max="14861" width="13.88671875" style="559" customWidth="1"/>
    <col min="14862" max="14865" width="9.109375" style="559" customWidth="1"/>
    <col min="14866" max="15104" width="8.88671875" style="559"/>
    <col min="15105" max="15105" width="46.109375" style="559" customWidth="1"/>
    <col min="15106" max="15106" width="30.6640625" style="559" customWidth="1"/>
    <col min="15107" max="15107" width="20.88671875" style="559" customWidth="1"/>
    <col min="15108" max="15109" width="20.33203125" style="559" customWidth="1"/>
    <col min="15110" max="15110" width="14.6640625" style="559" customWidth="1"/>
    <col min="15111" max="15111" width="14" style="559" customWidth="1"/>
    <col min="15112" max="15112" width="32.88671875" style="559" customWidth="1"/>
    <col min="15113" max="15113" width="11" style="559" customWidth="1"/>
    <col min="15114" max="15114" width="11.109375" style="559" customWidth="1"/>
    <col min="15115" max="15116" width="13.33203125" style="559" customWidth="1"/>
    <col min="15117" max="15117" width="13.88671875" style="559" customWidth="1"/>
    <col min="15118" max="15121" width="9.109375" style="559" customWidth="1"/>
    <col min="15122" max="15360" width="8.88671875" style="559"/>
    <col min="15361" max="15361" width="46.109375" style="559" customWidth="1"/>
    <col min="15362" max="15362" width="30.6640625" style="559" customWidth="1"/>
    <col min="15363" max="15363" width="20.88671875" style="559" customWidth="1"/>
    <col min="15364" max="15365" width="20.33203125" style="559" customWidth="1"/>
    <col min="15366" max="15366" width="14.6640625" style="559" customWidth="1"/>
    <col min="15367" max="15367" width="14" style="559" customWidth="1"/>
    <col min="15368" max="15368" width="32.88671875" style="559" customWidth="1"/>
    <col min="15369" max="15369" width="11" style="559" customWidth="1"/>
    <col min="15370" max="15370" width="11.109375" style="559" customWidth="1"/>
    <col min="15371" max="15372" width="13.33203125" style="559" customWidth="1"/>
    <col min="15373" max="15373" width="13.88671875" style="559" customWidth="1"/>
    <col min="15374" max="15377" width="9.109375" style="559" customWidth="1"/>
    <col min="15378" max="15616" width="8.88671875" style="559"/>
    <col min="15617" max="15617" width="46.109375" style="559" customWidth="1"/>
    <col min="15618" max="15618" width="30.6640625" style="559" customWidth="1"/>
    <col min="15619" max="15619" width="20.88671875" style="559" customWidth="1"/>
    <col min="15620" max="15621" width="20.33203125" style="559" customWidth="1"/>
    <col min="15622" max="15622" width="14.6640625" style="559" customWidth="1"/>
    <col min="15623" max="15623" width="14" style="559" customWidth="1"/>
    <col min="15624" max="15624" width="32.88671875" style="559" customWidth="1"/>
    <col min="15625" max="15625" width="11" style="559" customWidth="1"/>
    <col min="15626" max="15626" width="11.109375" style="559" customWidth="1"/>
    <col min="15627" max="15628" width="13.33203125" style="559" customWidth="1"/>
    <col min="15629" max="15629" width="13.88671875" style="559" customWidth="1"/>
    <col min="15630" max="15633" width="9.109375" style="559" customWidth="1"/>
    <col min="15634" max="15872" width="8.88671875" style="559"/>
    <col min="15873" max="15873" width="46.109375" style="559" customWidth="1"/>
    <col min="15874" max="15874" width="30.6640625" style="559" customWidth="1"/>
    <col min="15875" max="15875" width="20.88671875" style="559" customWidth="1"/>
    <col min="15876" max="15877" width="20.33203125" style="559" customWidth="1"/>
    <col min="15878" max="15878" width="14.6640625" style="559" customWidth="1"/>
    <col min="15879" max="15879" width="14" style="559" customWidth="1"/>
    <col min="15880" max="15880" width="32.88671875" style="559" customWidth="1"/>
    <col min="15881" max="15881" width="11" style="559" customWidth="1"/>
    <col min="15882" max="15882" width="11.109375" style="559" customWidth="1"/>
    <col min="15883" max="15884" width="13.33203125" style="559" customWidth="1"/>
    <col min="15885" max="15885" width="13.88671875" style="559" customWidth="1"/>
    <col min="15886" max="15889" width="9.109375" style="559" customWidth="1"/>
    <col min="15890" max="16128" width="8.88671875" style="559"/>
    <col min="16129" max="16129" width="46.109375" style="559" customWidth="1"/>
    <col min="16130" max="16130" width="30.6640625" style="559" customWidth="1"/>
    <col min="16131" max="16131" width="20.88671875" style="559" customWidth="1"/>
    <col min="16132" max="16133" width="20.33203125" style="559" customWidth="1"/>
    <col min="16134" max="16134" width="14.6640625" style="559" customWidth="1"/>
    <col min="16135" max="16135" width="14" style="559" customWidth="1"/>
    <col min="16136" max="16136" width="32.88671875" style="559" customWidth="1"/>
    <col min="16137" max="16137" width="11" style="559" customWidth="1"/>
    <col min="16138" max="16138" width="11.109375" style="559" customWidth="1"/>
    <col min="16139" max="16140" width="13.33203125" style="559" customWidth="1"/>
    <col min="16141" max="16141" width="13.88671875" style="559" customWidth="1"/>
    <col min="16142" max="16145" width="9.109375" style="559" customWidth="1"/>
    <col min="16146" max="16384" width="8.88671875" style="559"/>
  </cols>
  <sheetData>
    <row r="1" spans="1:12" x14ac:dyDescent="0.3">
      <c r="A1" s="510"/>
      <c r="B1" s="510"/>
      <c r="C1" s="511"/>
      <c r="D1" s="558"/>
      <c r="E1" s="558"/>
      <c r="F1" s="858" t="s">
        <v>157</v>
      </c>
      <c r="G1" s="858"/>
    </row>
    <row r="2" spans="1:12" x14ac:dyDescent="0.3">
      <c r="A2" s="510"/>
      <c r="B2" s="510"/>
      <c r="C2" s="511"/>
      <c r="D2" s="858" t="s">
        <v>158</v>
      </c>
      <c r="E2" s="858"/>
      <c r="F2" s="858"/>
      <c r="G2" s="858"/>
    </row>
    <row r="3" spans="1:12" x14ac:dyDescent="0.3">
      <c r="A3" s="510"/>
      <c r="B3" s="510"/>
      <c r="C3" s="511"/>
      <c r="D3" s="858" t="s">
        <v>159</v>
      </c>
      <c r="E3" s="858"/>
      <c r="F3" s="858"/>
      <c r="G3" s="858"/>
    </row>
    <row r="4" spans="1:12" x14ac:dyDescent="0.3">
      <c r="A4" s="510"/>
      <c r="B4" s="510"/>
      <c r="C4" s="511"/>
      <c r="D4" s="858" t="s">
        <v>160</v>
      </c>
      <c r="E4" s="858"/>
      <c r="F4" s="858"/>
      <c r="G4" s="858"/>
    </row>
    <row r="5" spans="1:12" x14ac:dyDescent="0.3">
      <c r="A5" s="510"/>
      <c r="B5" s="510"/>
      <c r="C5" s="511"/>
      <c r="D5" s="561"/>
      <c r="E5" s="561"/>
      <c r="F5" s="561"/>
      <c r="G5" s="561"/>
    </row>
    <row r="6" spans="1:12" x14ac:dyDescent="0.3">
      <c r="A6" s="510"/>
      <c r="B6" s="510"/>
      <c r="C6" s="511"/>
      <c r="D6" s="558"/>
      <c r="E6" s="558"/>
      <c r="F6" s="558"/>
      <c r="G6" s="558"/>
    </row>
    <row r="7" spans="1:12" ht="15.6" x14ac:dyDescent="0.3">
      <c r="A7" s="510"/>
      <c r="B7" s="510"/>
      <c r="C7" s="511"/>
      <c r="D7" s="793" t="s">
        <v>136</v>
      </c>
      <c r="E7" s="793"/>
      <c r="F7" s="793"/>
      <c r="G7" s="793"/>
    </row>
    <row r="8" spans="1:12" ht="15.6" x14ac:dyDescent="0.3">
      <c r="A8" s="510"/>
      <c r="B8" s="510"/>
      <c r="C8" s="511"/>
      <c r="D8" s="694" t="s">
        <v>227</v>
      </c>
      <c r="E8" s="694"/>
      <c r="F8" s="694"/>
      <c r="G8" s="694"/>
    </row>
    <row r="9" spans="1:12" ht="15.6" x14ac:dyDescent="0.3">
      <c r="A9" s="510"/>
      <c r="B9" s="510"/>
      <c r="C9" s="511"/>
      <c r="D9" s="694" t="s">
        <v>137</v>
      </c>
      <c r="E9" s="694"/>
      <c r="F9" s="694"/>
      <c r="G9" s="694"/>
    </row>
    <row r="10" spans="1:12" ht="15.6" x14ac:dyDescent="0.3">
      <c r="A10" s="510"/>
      <c r="B10" s="510"/>
      <c r="C10" s="511"/>
      <c r="D10" s="793" t="s">
        <v>138</v>
      </c>
      <c r="E10" s="793"/>
      <c r="F10" s="793"/>
      <c r="G10" s="793"/>
    </row>
    <row r="11" spans="1:12" ht="15.6" x14ac:dyDescent="0.3">
      <c r="A11" s="510"/>
      <c r="B11" s="510"/>
      <c r="C11" s="511"/>
      <c r="D11" s="515"/>
      <c r="E11" s="515"/>
      <c r="F11" s="515"/>
      <c r="G11" s="515"/>
    </row>
    <row r="12" spans="1:12" ht="15.6" x14ac:dyDescent="0.3">
      <c r="A12" s="510"/>
      <c r="B12" s="510"/>
      <c r="C12" s="511"/>
      <c r="D12" s="203" t="s">
        <v>161</v>
      </c>
      <c r="E12" s="203"/>
      <c r="F12" s="203"/>
      <c r="G12" s="203"/>
    </row>
    <row r="13" spans="1:12" s="563" customFormat="1" ht="21.6" customHeight="1" x14ac:dyDescent="0.35">
      <c r="A13" s="510"/>
      <c r="B13" s="510"/>
      <c r="C13" s="511"/>
      <c r="D13" s="203" t="s">
        <v>162</v>
      </c>
      <c r="E13" s="203"/>
      <c r="F13" s="203"/>
      <c r="G13" s="203"/>
      <c r="H13" s="562"/>
      <c r="I13" s="562"/>
      <c r="J13" s="562"/>
      <c r="K13" s="562"/>
      <c r="L13" s="562"/>
    </row>
    <row r="14" spans="1:12" s="564" customFormat="1" ht="28.95" customHeight="1" x14ac:dyDescent="0.35">
      <c r="A14" s="510"/>
      <c r="B14" s="510"/>
      <c r="C14" s="511"/>
      <c r="D14" s="203" t="s">
        <v>163</v>
      </c>
      <c r="E14" s="203"/>
      <c r="F14" s="203"/>
      <c r="G14" s="203"/>
      <c r="H14" s="562"/>
      <c r="I14" s="562"/>
      <c r="J14" s="562"/>
      <c r="K14" s="562"/>
      <c r="L14" s="562"/>
    </row>
    <row r="15" spans="1:12" s="563" customFormat="1" ht="19.2" customHeight="1" x14ac:dyDescent="0.35">
      <c r="A15" s="510"/>
      <c r="B15" s="510"/>
      <c r="C15" s="511"/>
      <c r="D15" s="27" t="s">
        <v>164</v>
      </c>
      <c r="E15" s="27"/>
      <c r="F15" s="27"/>
      <c r="G15" s="27"/>
      <c r="H15" s="565"/>
      <c r="I15" s="566"/>
      <c r="J15" s="566"/>
      <c r="K15" s="566"/>
      <c r="L15" s="566"/>
    </row>
    <row r="16" spans="1:12" s="27" customFormat="1" ht="15.6" x14ac:dyDescent="0.3">
      <c r="A16" s="510"/>
      <c r="B16" s="510"/>
      <c r="C16" s="511"/>
      <c r="D16" s="204" t="s">
        <v>279</v>
      </c>
    </row>
    <row r="17" spans="1:13" s="27" customFormat="1" ht="18" customHeight="1" x14ac:dyDescent="0.3">
      <c r="A17" s="510"/>
      <c r="B17" s="510"/>
      <c r="C17" s="511"/>
      <c r="F17" s="29" t="s">
        <v>165</v>
      </c>
    </row>
    <row r="18" spans="1:13" s="27" customFormat="1" ht="18" customHeight="1" x14ac:dyDescent="0.3"/>
    <row r="19" spans="1:13" s="569" customFormat="1" ht="15.6" x14ac:dyDescent="0.3">
      <c r="A19" s="854" t="s">
        <v>0</v>
      </c>
      <c r="B19" s="854"/>
      <c r="C19" s="854"/>
      <c r="D19" s="854"/>
      <c r="E19" s="854"/>
      <c r="F19" s="854"/>
      <c r="G19" s="854"/>
      <c r="H19" s="567"/>
      <c r="I19" s="568"/>
    </row>
    <row r="20" spans="1:13" s="569" customFormat="1" ht="15.6" x14ac:dyDescent="0.3">
      <c r="A20" s="855" t="s">
        <v>46</v>
      </c>
      <c r="B20" s="855"/>
      <c r="C20" s="855"/>
      <c r="D20" s="855"/>
      <c r="E20" s="855"/>
      <c r="F20" s="855"/>
      <c r="G20" s="855"/>
      <c r="H20" s="570"/>
      <c r="I20" s="568"/>
    </row>
    <row r="21" spans="1:13" s="569" customFormat="1" ht="15.6" x14ac:dyDescent="0.3">
      <c r="A21" s="856" t="s">
        <v>1</v>
      </c>
      <c r="B21" s="856"/>
      <c r="C21" s="856"/>
      <c r="D21" s="856"/>
      <c r="E21" s="856"/>
      <c r="F21" s="856"/>
      <c r="G21" s="856"/>
      <c r="H21" s="571"/>
      <c r="I21" s="568"/>
    </row>
    <row r="22" spans="1:13" s="569" customFormat="1" ht="15" customHeight="1" x14ac:dyDescent="0.3">
      <c r="A22" s="854" t="s">
        <v>232</v>
      </c>
      <c r="B22" s="854"/>
      <c r="C22" s="854"/>
      <c r="D22" s="854"/>
      <c r="E22" s="854"/>
      <c r="F22" s="854"/>
      <c r="G22" s="854"/>
      <c r="H22" s="567"/>
      <c r="I22" s="568"/>
    </row>
    <row r="23" spans="1:13" ht="18" customHeight="1" x14ac:dyDescent="0.3">
      <c r="A23" s="572"/>
      <c r="B23" s="572"/>
      <c r="C23" s="573"/>
      <c r="D23" s="573"/>
      <c r="E23" s="573"/>
      <c r="F23" s="573"/>
      <c r="G23" s="573"/>
      <c r="H23" s="573"/>
      <c r="J23" s="574"/>
      <c r="K23" s="574"/>
      <c r="L23" s="574"/>
      <c r="M23" s="574"/>
    </row>
    <row r="24" spans="1:13" ht="52.65" customHeight="1" x14ac:dyDescent="0.3">
      <c r="A24" s="840" t="s">
        <v>202</v>
      </c>
      <c r="B24" s="840"/>
      <c r="C24" s="840"/>
      <c r="D24" s="840"/>
      <c r="E24" s="840"/>
      <c r="F24" s="840"/>
      <c r="G24" s="840"/>
      <c r="H24" s="572"/>
      <c r="J24" s="574"/>
      <c r="K24" s="574"/>
      <c r="L24" s="574"/>
      <c r="M24" s="574"/>
    </row>
    <row r="25" spans="1:13" s="525" customFormat="1" ht="51.75" customHeight="1" x14ac:dyDescent="0.3">
      <c r="A25" s="525" t="s">
        <v>242</v>
      </c>
      <c r="B25" s="526"/>
      <c r="C25" s="526"/>
      <c r="D25" s="526"/>
      <c r="E25" s="526"/>
      <c r="F25" s="526"/>
      <c r="G25" s="527"/>
      <c r="H25" s="527"/>
      <c r="I25" s="528"/>
      <c r="J25" s="527"/>
      <c r="K25" s="527"/>
      <c r="L25" s="527"/>
      <c r="M25" s="527"/>
    </row>
    <row r="26" spans="1:13" s="569" customFormat="1" ht="201.6" customHeight="1" x14ac:dyDescent="0.3">
      <c r="A26" s="839" t="s">
        <v>297</v>
      </c>
      <c r="B26" s="839"/>
      <c r="C26" s="839"/>
      <c r="D26" s="839"/>
      <c r="E26" s="839"/>
      <c r="F26" s="839"/>
      <c r="G26" s="839"/>
      <c r="H26" s="575"/>
      <c r="I26" s="576"/>
      <c r="J26" s="577"/>
      <c r="K26" s="577"/>
      <c r="L26" s="577"/>
    </row>
    <row r="27" spans="1:13" s="579" customFormat="1" ht="17.25" customHeight="1" x14ac:dyDescent="0.3">
      <c r="A27" s="578" t="s">
        <v>2</v>
      </c>
    </row>
    <row r="28" spans="1:13" s="579" customFormat="1" ht="15.75" customHeight="1" x14ac:dyDescent="0.3">
      <c r="A28" s="857" t="s">
        <v>47</v>
      </c>
      <c r="B28" s="857"/>
      <c r="C28" s="857"/>
      <c r="D28" s="857"/>
      <c r="E28" s="857"/>
      <c r="F28" s="857"/>
      <c r="G28" s="857"/>
    </row>
    <row r="29" spans="1:13" s="579" customFormat="1" ht="18" customHeight="1" x14ac:dyDescent="0.3">
      <c r="A29" s="841" t="s">
        <v>42</v>
      </c>
      <c r="B29" s="841"/>
      <c r="C29" s="841"/>
      <c r="D29" s="841"/>
      <c r="E29" s="841"/>
      <c r="F29" s="841"/>
      <c r="G29" s="841"/>
    </row>
    <row r="30" spans="1:13" s="579" customFormat="1" ht="16.649999999999999" customHeight="1" x14ac:dyDescent="0.3">
      <c r="A30" s="578" t="s">
        <v>43</v>
      </c>
    </row>
    <row r="31" spans="1:13" s="579" customFormat="1" ht="15.6" x14ac:dyDescent="0.3">
      <c r="A31" s="578" t="s">
        <v>44</v>
      </c>
    </row>
    <row r="32" spans="1:13" ht="32.25" customHeight="1" x14ac:dyDescent="0.3">
      <c r="A32" s="839" t="s">
        <v>206</v>
      </c>
      <c r="B32" s="839"/>
      <c r="C32" s="839"/>
      <c r="D32" s="839"/>
      <c r="E32" s="839"/>
      <c r="F32" s="839"/>
      <c r="G32" s="839"/>
      <c r="H32" s="572"/>
      <c r="I32" s="580"/>
      <c r="J32" s="581"/>
      <c r="K32" s="581"/>
      <c r="L32" s="581"/>
    </row>
    <row r="33" spans="1:13" s="579" customFormat="1" ht="47.4" customHeight="1" x14ac:dyDescent="0.3">
      <c r="A33" s="852" t="s">
        <v>205</v>
      </c>
      <c r="B33" s="853"/>
      <c r="C33" s="853"/>
      <c r="D33" s="853"/>
      <c r="E33" s="853"/>
      <c r="F33" s="853"/>
      <c r="G33" s="853"/>
    </row>
    <row r="34" spans="1:13" ht="34.950000000000003" customHeight="1" x14ac:dyDescent="0.3">
      <c r="A34" s="846" t="s">
        <v>203</v>
      </c>
      <c r="B34" s="846"/>
      <c r="C34" s="846"/>
      <c r="D34" s="846"/>
      <c r="E34" s="846"/>
      <c r="F34" s="846"/>
      <c r="G34" s="846"/>
      <c r="H34" s="572"/>
    </row>
    <row r="35" spans="1:13" ht="15.6" x14ac:dyDescent="0.3">
      <c r="A35" s="847"/>
      <c r="B35" s="847"/>
      <c r="C35" s="847"/>
      <c r="D35" s="847"/>
      <c r="E35" s="847"/>
      <c r="F35" s="847"/>
      <c r="G35" s="847"/>
      <c r="H35" s="582"/>
    </row>
    <row r="36" spans="1:13" ht="18.75" customHeight="1" x14ac:dyDescent="0.3">
      <c r="A36" s="848" t="s">
        <v>3</v>
      </c>
      <c r="B36" s="848"/>
      <c r="C36" s="848"/>
      <c r="D36" s="848"/>
      <c r="E36" s="848"/>
      <c r="F36" s="848"/>
      <c r="G36" s="848"/>
      <c r="H36" s="560"/>
      <c r="I36" s="559"/>
    </row>
    <row r="37" spans="1:13" ht="31.2" customHeight="1" x14ac:dyDescent="0.3">
      <c r="A37" s="849" t="s">
        <v>4</v>
      </c>
      <c r="B37" s="849" t="s">
        <v>5</v>
      </c>
      <c r="C37" s="679" t="s">
        <v>234</v>
      </c>
      <c r="D37" s="679" t="s">
        <v>233</v>
      </c>
      <c r="E37" s="679" t="s">
        <v>37</v>
      </c>
      <c r="F37" s="679"/>
      <c r="G37" s="679"/>
      <c r="H37" s="560"/>
      <c r="I37" s="559"/>
    </row>
    <row r="38" spans="1:13" ht="17.25" customHeight="1" x14ac:dyDescent="0.3">
      <c r="A38" s="850"/>
      <c r="B38" s="851"/>
      <c r="C38" s="679"/>
      <c r="D38" s="679"/>
      <c r="E38" s="507" t="s">
        <v>24</v>
      </c>
      <c r="F38" s="507" t="s">
        <v>120</v>
      </c>
      <c r="G38" s="507" t="s">
        <v>235</v>
      </c>
      <c r="H38" s="560"/>
      <c r="I38" s="559"/>
    </row>
    <row r="39" spans="1:13" ht="33" customHeight="1" x14ac:dyDescent="0.3">
      <c r="A39" s="583" t="s">
        <v>13</v>
      </c>
      <c r="B39" s="584" t="s">
        <v>14</v>
      </c>
      <c r="C39" s="32"/>
      <c r="D39" s="32">
        <v>0</v>
      </c>
      <c r="E39" s="469">
        <f>890-89</f>
        <v>801</v>
      </c>
      <c r="F39" s="585">
        <v>1155</v>
      </c>
      <c r="G39" s="585">
        <v>1412</v>
      </c>
      <c r="H39" s="560"/>
      <c r="I39" s="559"/>
    </row>
    <row r="40" spans="1:13" ht="21.75" customHeight="1" x14ac:dyDescent="0.3">
      <c r="A40" s="583" t="s">
        <v>15</v>
      </c>
      <c r="B40" s="584" t="s">
        <v>14</v>
      </c>
      <c r="C40" s="34"/>
      <c r="D40" s="32"/>
      <c r="E40" s="35"/>
      <c r="F40" s="586"/>
      <c r="G40" s="586"/>
      <c r="H40" s="560"/>
      <c r="I40" s="559"/>
    </row>
    <row r="41" spans="1:13" ht="42.75" customHeight="1" x14ac:dyDescent="0.3">
      <c r="A41" s="587" t="s">
        <v>16</v>
      </c>
      <c r="B41" s="588" t="s">
        <v>14</v>
      </c>
      <c r="C41" s="589">
        <f>C39+C40</f>
        <v>0</v>
      </c>
      <c r="D41" s="589">
        <v>0</v>
      </c>
      <c r="E41" s="589">
        <f>E39+E40</f>
        <v>801</v>
      </c>
      <c r="F41" s="589">
        <f>F39</f>
        <v>1155</v>
      </c>
      <c r="G41" s="590">
        <f>G39</f>
        <v>1412</v>
      </c>
      <c r="H41" s="591"/>
      <c r="I41" s="574"/>
      <c r="J41" s="574"/>
      <c r="K41" s="574"/>
      <c r="L41" s="574"/>
    </row>
    <row r="42" spans="1:13" s="569" customFormat="1" ht="19.5" hidden="1" customHeight="1" x14ac:dyDescent="0.3">
      <c r="A42" s="840" t="s">
        <v>17</v>
      </c>
      <c r="B42" s="840"/>
      <c r="C42" s="840"/>
      <c r="D42" s="840"/>
      <c r="E42" s="840"/>
      <c r="F42" s="840"/>
      <c r="G42" s="840"/>
      <c r="H42" s="840"/>
      <c r="I42" s="568"/>
      <c r="J42" s="573"/>
      <c r="K42" s="573"/>
      <c r="L42" s="573"/>
      <c r="M42" s="573"/>
    </row>
    <row r="43" spans="1:13" s="579" customFormat="1" ht="17.25" hidden="1" customHeight="1" x14ac:dyDescent="0.3">
      <c r="A43" s="578" t="s">
        <v>18</v>
      </c>
    </row>
    <row r="44" spans="1:13" s="579" customFormat="1" ht="15.75" hidden="1" customHeight="1" x14ac:dyDescent="0.3">
      <c r="A44" s="841" t="s">
        <v>42</v>
      </c>
      <c r="B44" s="841"/>
      <c r="C44" s="841"/>
      <c r="D44" s="841"/>
      <c r="E44" s="841"/>
      <c r="F44" s="841"/>
      <c r="G44" s="841"/>
    </row>
    <row r="45" spans="1:13" s="579" customFormat="1" ht="17.25" hidden="1" customHeight="1" x14ac:dyDescent="0.3">
      <c r="A45" s="578" t="s">
        <v>44</v>
      </c>
      <c r="B45" s="592"/>
      <c r="C45" s="592"/>
      <c r="D45" s="592"/>
      <c r="E45" s="592"/>
      <c r="F45" s="592"/>
      <c r="G45" s="592"/>
    </row>
    <row r="46" spans="1:13" ht="113.25" hidden="1" customHeight="1" x14ac:dyDescent="0.3">
      <c r="A46" s="842" t="s">
        <v>45</v>
      </c>
      <c r="B46" s="842"/>
      <c r="C46" s="842"/>
      <c r="D46" s="842"/>
      <c r="E46" s="842"/>
      <c r="F46" s="842"/>
      <c r="G46" s="842"/>
      <c r="H46" s="572"/>
    </row>
    <row r="47" spans="1:13" ht="16.649999999999999" hidden="1" customHeight="1" x14ac:dyDescent="0.3">
      <c r="A47" s="843" t="s">
        <v>19</v>
      </c>
      <c r="B47" s="838" t="s">
        <v>5</v>
      </c>
      <c r="C47" s="593" t="s">
        <v>6</v>
      </c>
      <c r="D47" s="593" t="s">
        <v>7</v>
      </c>
      <c r="E47" s="838" t="s">
        <v>8</v>
      </c>
      <c r="F47" s="838"/>
      <c r="G47" s="838"/>
      <c r="H47" s="594"/>
      <c r="I47" s="559"/>
    </row>
    <row r="48" spans="1:13" ht="17.399999999999999" hidden="1" customHeight="1" x14ac:dyDescent="0.3">
      <c r="A48" s="843"/>
      <c r="B48" s="838"/>
      <c r="C48" s="584" t="s">
        <v>9</v>
      </c>
      <c r="D48" s="584" t="s">
        <v>10</v>
      </c>
      <c r="E48" s="584" t="s">
        <v>11</v>
      </c>
      <c r="F48" s="584" t="s">
        <v>12</v>
      </c>
      <c r="G48" s="584" t="s">
        <v>24</v>
      </c>
      <c r="H48" s="594"/>
      <c r="I48" s="559"/>
    </row>
    <row r="49" spans="1:13" ht="31.5" hidden="1" customHeight="1" x14ac:dyDescent="0.3">
      <c r="A49" s="595" t="s">
        <v>40</v>
      </c>
      <c r="B49" s="596" t="s">
        <v>30</v>
      </c>
      <c r="C49" s="36">
        <v>15</v>
      </c>
      <c r="D49" s="36"/>
      <c r="E49" s="32">
        <v>15</v>
      </c>
      <c r="F49" s="36"/>
      <c r="G49" s="36"/>
      <c r="H49" s="594"/>
      <c r="I49" s="559"/>
    </row>
    <row r="50" spans="1:13" ht="31.5" hidden="1" customHeight="1" x14ac:dyDescent="0.3">
      <c r="A50" s="595" t="s">
        <v>25</v>
      </c>
      <c r="B50" s="596" t="s">
        <v>30</v>
      </c>
      <c r="C50" s="597"/>
      <c r="D50" s="597"/>
      <c r="E50" s="598">
        <v>4185</v>
      </c>
      <c r="F50" s="597"/>
      <c r="G50" s="597"/>
      <c r="H50" s="594"/>
      <c r="I50" s="559"/>
    </row>
    <row r="51" spans="1:13" ht="31.5" hidden="1" customHeight="1" x14ac:dyDescent="0.3">
      <c r="A51" s="595" t="s">
        <v>26</v>
      </c>
      <c r="B51" s="596" t="s">
        <v>30</v>
      </c>
      <c r="C51" s="36">
        <v>350</v>
      </c>
      <c r="D51" s="36"/>
      <c r="E51" s="36">
        <v>410</v>
      </c>
      <c r="F51" s="36"/>
      <c r="G51" s="36"/>
      <c r="H51" s="594"/>
      <c r="I51" s="559"/>
    </row>
    <row r="52" spans="1:13" ht="31.5" hidden="1" customHeight="1" x14ac:dyDescent="0.3">
      <c r="A52" s="595" t="s">
        <v>27</v>
      </c>
      <c r="B52" s="596" t="s">
        <v>30</v>
      </c>
      <c r="C52" s="597"/>
      <c r="D52" s="597"/>
      <c r="E52" s="598">
        <v>2000</v>
      </c>
      <c r="F52" s="598"/>
      <c r="G52" s="598"/>
      <c r="H52" s="594"/>
      <c r="I52" s="559"/>
    </row>
    <row r="53" spans="1:13" ht="31.5" hidden="1" customHeight="1" x14ac:dyDescent="0.3">
      <c r="A53" s="595" t="s">
        <v>28</v>
      </c>
      <c r="B53" s="596" t="s">
        <v>30</v>
      </c>
      <c r="C53" s="597"/>
      <c r="D53" s="597"/>
      <c r="E53" s="598">
        <v>250</v>
      </c>
      <c r="F53" s="598"/>
      <c r="G53" s="598"/>
      <c r="H53" s="594"/>
      <c r="I53" s="559"/>
    </row>
    <row r="54" spans="1:13" ht="31.5" hidden="1" customHeight="1" x14ac:dyDescent="0.3">
      <c r="A54" s="595" t="s">
        <v>29</v>
      </c>
      <c r="B54" s="596" t="s">
        <v>30</v>
      </c>
      <c r="C54" s="597"/>
      <c r="D54" s="597"/>
      <c r="E54" s="597"/>
      <c r="F54" s="597"/>
      <c r="G54" s="597"/>
      <c r="H54" s="594"/>
      <c r="I54" s="559"/>
    </row>
    <row r="55" spans="1:13" ht="12" hidden="1" customHeight="1" x14ac:dyDescent="0.3">
      <c r="A55" s="599"/>
      <c r="B55" s="600"/>
      <c r="C55" s="601"/>
      <c r="D55" s="601"/>
      <c r="E55" s="601"/>
      <c r="F55" s="601"/>
      <c r="G55" s="601"/>
      <c r="H55" s="594"/>
      <c r="I55" s="559"/>
    </row>
    <row r="56" spans="1:13" ht="20.399999999999999" hidden="1" customHeight="1" x14ac:dyDescent="0.3">
      <c r="A56" s="838" t="s">
        <v>20</v>
      </c>
      <c r="B56" s="838" t="s">
        <v>5</v>
      </c>
      <c r="C56" s="593" t="s">
        <v>6</v>
      </c>
      <c r="D56" s="593" t="s">
        <v>7</v>
      </c>
      <c r="E56" s="838" t="s">
        <v>8</v>
      </c>
      <c r="F56" s="838"/>
      <c r="G56" s="838"/>
      <c r="H56" s="594"/>
      <c r="I56" s="574"/>
      <c r="J56" s="574"/>
      <c r="K56" s="574"/>
      <c r="L56" s="574"/>
    </row>
    <row r="57" spans="1:13" ht="15.75" hidden="1" customHeight="1" x14ac:dyDescent="0.3">
      <c r="A57" s="838"/>
      <c r="B57" s="838"/>
      <c r="C57" s="584" t="s">
        <v>9</v>
      </c>
      <c r="D57" s="584" t="s">
        <v>10</v>
      </c>
      <c r="E57" s="584" t="s">
        <v>11</v>
      </c>
      <c r="F57" s="584" t="s">
        <v>12</v>
      </c>
      <c r="G57" s="584" t="s">
        <v>24</v>
      </c>
      <c r="H57" s="560"/>
      <c r="I57" s="574"/>
      <c r="J57" s="574"/>
      <c r="K57" s="574"/>
      <c r="L57" s="574"/>
    </row>
    <row r="58" spans="1:13" ht="31.2" hidden="1" customHeight="1" x14ac:dyDescent="0.3">
      <c r="A58" s="602" t="s">
        <v>13</v>
      </c>
      <c r="B58" s="584" t="s">
        <v>14</v>
      </c>
      <c r="C58" s="32">
        <v>1684</v>
      </c>
      <c r="D58" s="32">
        <v>8250</v>
      </c>
      <c r="E58" s="32">
        <v>45954</v>
      </c>
      <c r="F58" s="32"/>
      <c r="G58" s="33"/>
      <c r="H58" s="560"/>
      <c r="I58" s="574"/>
      <c r="J58" s="574"/>
      <c r="K58" s="574"/>
      <c r="L58" s="574"/>
    </row>
    <row r="59" spans="1:13" ht="32.25" hidden="1" customHeight="1" x14ac:dyDescent="0.3">
      <c r="A59" s="587" t="s">
        <v>21</v>
      </c>
      <c r="B59" s="588" t="s">
        <v>14</v>
      </c>
      <c r="C59" s="589">
        <f>SUM(C58)</f>
        <v>1684</v>
      </c>
      <c r="D59" s="589">
        <f>SUM(D58)</f>
        <v>8250</v>
      </c>
      <c r="E59" s="589">
        <f>SUM(E58)</f>
        <v>45954</v>
      </c>
      <c r="F59" s="589">
        <f>SUM(F58)</f>
        <v>0</v>
      </c>
      <c r="G59" s="589">
        <f>SUM(G58)</f>
        <v>0</v>
      </c>
      <c r="H59" s="560"/>
      <c r="I59" s="574"/>
      <c r="J59" s="603"/>
      <c r="K59" s="603"/>
      <c r="L59" s="603"/>
    </row>
    <row r="60" spans="1:13" s="569" customFormat="1" ht="31.2" customHeight="1" x14ac:dyDescent="0.3">
      <c r="A60" s="844" t="s">
        <v>17</v>
      </c>
      <c r="B60" s="844"/>
      <c r="C60" s="844"/>
      <c r="D60" s="844"/>
      <c r="E60" s="844"/>
      <c r="F60" s="844"/>
      <c r="G60" s="844"/>
      <c r="H60" s="572"/>
      <c r="J60" s="573"/>
      <c r="K60" s="573"/>
      <c r="L60" s="573"/>
      <c r="M60" s="573"/>
    </row>
    <row r="61" spans="1:13" s="569" customFormat="1" ht="16.649999999999999" customHeight="1" x14ac:dyDescent="0.3">
      <c r="A61" s="604" t="s">
        <v>23</v>
      </c>
      <c r="B61" s="604"/>
      <c r="C61" s="604"/>
      <c r="D61" s="604"/>
      <c r="E61" s="604"/>
      <c r="F61" s="604"/>
      <c r="G61" s="604"/>
      <c r="H61" s="604" t="s">
        <v>48</v>
      </c>
      <c r="I61" s="568"/>
    </row>
    <row r="62" spans="1:13" s="579" customFormat="1" ht="27" customHeight="1" x14ac:dyDescent="0.3">
      <c r="A62" s="845" t="s">
        <v>42</v>
      </c>
      <c r="B62" s="845"/>
      <c r="C62" s="845"/>
      <c r="D62" s="845"/>
      <c r="E62" s="845"/>
      <c r="F62" s="845"/>
      <c r="G62" s="845"/>
      <c r="H62" s="343"/>
      <c r="I62" s="343"/>
      <c r="J62" s="343"/>
      <c r="K62" s="343"/>
    </row>
    <row r="63" spans="1:13" s="579" customFormat="1" ht="24.6" customHeight="1" x14ac:dyDescent="0.3">
      <c r="A63" s="578" t="s">
        <v>44</v>
      </c>
      <c r="B63" s="592"/>
      <c r="C63" s="592"/>
      <c r="D63" s="592"/>
      <c r="E63" s="592"/>
      <c r="F63" s="592"/>
      <c r="G63" s="592"/>
    </row>
    <row r="64" spans="1:13" ht="60" customHeight="1" x14ac:dyDescent="0.3">
      <c r="A64" s="839" t="s">
        <v>204</v>
      </c>
      <c r="B64" s="839"/>
      <c r="C64" s="839"/>
      <c r="D64" s="839"/>
      <c r="E64" s="839"/>
      <c r="F64" s="839"/>
      <c r="G64" s="839"/>
      <c r="H64" s="572"/>
    </row>
    <row r="65" spans="1:12" ht="26.4" customHeight="1" x14ac:dyDescent="0.3">
      <c r="A65" s="836" t="s">
        <v>19</v>
      </c>
      <c r="B65" s="838" t="s">
        <v>5</v>
      </c>
      <c r="C65" s="679" t="s">
        <v>234</v>
      </c>
      <c r="D65" s="679" t="s">
        <v>233</v>
      </c>
      <c r="E65" s="679" t="s">
        <v>37</v>
      </c>
      <c r="F65" s="679"/>
      <c r="G65" s="679"/>
      <c r="H65" s="594"/>
      <c r="I65" s="559"/>
    </row>
    <row r="66" spans="1:12" ht="33.6" customHeight="1" x14ac:dyDescent="0.3">
      <c r="A66" s="837"/>
      <c r="B66" s="838"/>
      <c r="C66" s="679"/>
      <c r="D66" s="679"/>
      <c r="E66" s="507" t="s">
        <v>24</v>
      </c>
      <c r="F66" s="507" t="s">
        <v>120</v>
      </c>
      <c r="G66" s="507" t="s">
        <v>235</v>
      </c>
      <c r="H66" s="594"/>
      <c r="I66" s="559"/>
    </row>
    <row r="67" spans="1:12" s="569" customFormat="1" ht="42" customHeight="1" x14ac:dyDescent="0.3">
      <c r="A67" s="605" t="s">
        <v>217</v>
      </c>
      <c r="B67" s="584" t="s">
        <v>39</v>
      </c>
      <c r="C67" s="36"/>
      <c r="D67" s="36">
        <f>2-2</f>
        <v>0</v>
      </c>
      <c r="E67" s="36">
        <v>7</v>
      </c>
      <c r="F67" s="36">
        <v>9</v>
      </c>
      <c r="G67" s="606">
        <v>11</v>
      </c>
      <c r="H67" s="607"/>
    </row>
    <row r="68" spans="1:12" ht="19.5" customHeight="1" x14ac:dyDescent="0.3">
      <c r="A68" s="595"/>
      <c r="B68" s="596"/>
      <c r="C68" s="608"/>
      <c r="D68" s="608"/>
      <c r="E68" s="608"/>
      <c r="F68" s="608"/>
      <c r="G68" s="608"/>
      <c r="H68" s="594"/>
      <c r="I68" s="559"/>
    </row>
    <row r="69" spans="1:12" ht="30.75" customHeight="1" x14ac:dyDescent="0.3">
      <c r="A69" s="838" t="s">
        <v>20</v>
      </c>
      <c r="B69" s="838" t="s">
        <v>5</v>
      </c>
      <c r="C69" s="679" t="s">
        <v>234</v>
      </c>
      <c r="D69" s="679" t="s">
        <v>233</v>
      </c>
      <c r="E69" s="679" t="s">
        <v>37</v>
      </c>
      <c r="F69" s="679"/>
      <c r="G69" s="679"/>
      <c r="H69" s="594"/>
      <c r="I69" s="574"/>
      <c r="J69" s="574"/>
      <c r="K69" s="574"/>
      <c r="L69" s="574"/>
    </row>
    <row r="70" spans="1:12" ht="18" customHeight="1" x14ac:dyDescent="0.3">
      <c r="A70" s="838"/>
      <c r="B70" s="838"/>
      <c r="C70" s="679"/>
      <c r="D70" s="679"/>
      <c r="E70" s="507" t="s">
        <v>24</v>
      </c>
      <c r="F70" s="507" t="s">
        <v>120</v>
      </c>
      <c r="G70" s="507" t="s">
        <v>235</v>
      </c>
      <c r="H70" s="560"/>
      <c r="I70" s="574"/>
      <c r="J70" s="574"/>
      <c r="K70" s="574"/>
      <c r="L70" s="574"/>
    </row>
    <row r="71" spans="1:12" ht="33" customHeight="1" x14ac:dyDescent="0.3">
      <c r="A71" s="583" t="s">
        <v>13</v>
      </c>
      <c r="B71" s="584" t="s">
        <v>14</v>
      </c>
      <c r="C71" s="32"/>
      <c r="D71" s="32">
        <f>256-256</f>
        <v>0</v>
      </c>
      <c r="E71" s="469">
        <f>E39</f>
        <v>801</v>
      </c>
      <c r="F71" s="585">
        <v>1155</v>
      </c>
      <c r="G71" s="585">
        <v>1412</v>
      </c>
      <c r="H71" s="560"/>
      <c r="I71" s="559"/>
    </row>
    <row r="72" spans="1:12" ht="32.25" customHeight="1" x14ac:dyDescent="0.3">
      <c r="A72" s="587" t="s">
        <v>21</v>
      </c>
      <c r="B72" s="588" t="s">
        <v>14</v>
      </c>
      <c r="C72" s="589">
        <f>SUM(C71)</f>
        <v>0</v>
      </c>
      <c r="D72" s="589">
        <v>0</v>
      </c>
      <c r="E72" s="589">
        <f>E71</f>
        <v>801</v>
      </c>
      <c r="F72" s="589">
        <f>F71</f>
        <v>1155</v>
      </c>
      <c r="G72" s="609">
        <f>G71</f>
        <v>1412</v>
      </c>
      <c r="H72" s="560"/>
      <c r="I72" s="574"/>
      <c r="J72" s="603"/>
      <c r="K72" s="603"/>
      <c r="L72" s="603"/>
    </row>
    <row r="74" spans="1:12" ht="15.6" x14ac:dyDescent="0.3">
      <c r="E74" s="611"/>
      <c r="H74" s="568"/>
    </row>
  </sheetData>
  <mergeCells count="48">
    <mergeCell ref="D8:G8"/>
    <mergeCell ref="F1:G1"/>
    <mergeCell ref="D2:G2"/>
    <mergeCell ref="D3:G3"/>
    <mergeCell ref="D4:G4"/>
    <mergeCell ref="D7:G7"/>
    <mergeCell ref="A33:G33"/>
    <mergeCell ref="D9:G9"/>
    <mergeCell ref="D10:G10"/>
    <mergeCell ref="A19:G19"/>
    <mergeCell ref="A20:G20"/>
    <mergeCell ref="A21:G21"/>
    <mergeCell ref="A22:G22"/>
    <mergeCell ref="A24:G24"/>
    <mergeCell ref="A26:G26"/>
    <mergeCell ref="A28:G28"/>
    <mergeCell ref="A29:G29"/>
    <mergeCell ref="A32:G32"/>
    <mergeCell ref="A34:G34"/>
    <mergeCell ref="A35:G35"/>
    <mergeCell ref="A36:G36"/>
    <mergeCell ref="A37:A38"/>
    <mergeCell ref="B37:B38"/>
    <mergeCell ref="C37:C38"/>
    <mergeCell ref="D37:D38"/>
    <mergeCell ref="E37:G37"/>
    <mergeCell ref="A64:G64"/>
    <mergeCell ref="A42:H42"/>
    <mergeCell ref="A44:G44"/>
    <mergeCell ref="A46:G46"/>
    <mergeCell ref="A47:A48"/>
    <mergeCell ref="B47:B48"/>
    <mergeCell ref="E47:G47"/>
    <mergeCell ref="A56:A57"/>
    <mergeCell ref="B56:B57"/>
    <mergeCell ref="E56:G56"/>
    <mergeCell ref="A60:G60"/>
    <mergeCell ref="A62:G62"/>
    <mergeCell ref="A69:A70"/>
    <mergeCell ref="B69:B70"/>
    <mergeCell ref="C69:C70"/>
    <mergeCell ref="D69:D70"/>
    <mergeCell ref="E69:G69"/>
    <mergeCell ref="A65:A66"/>
    <mergeCell ref="B65:B66"/>
    <mergeCell ref="C65:C66"/>
    <mergeCell ref="D65:D66"/>
    <mergeCell ref="E65:G65"/>
  </mergeCells>
  <printOptions horizontalCentered="1"/>
  <pageMargins left="0.23622047244094491" right="0.23622047244094491" top="0" bottom="0" header="0.31496062992125984" footer="0.31496062992125984"/>
  <pageSetup paperSize="9" scale="72" fitToHeight="0" orientation="landscape" r:id="rId1"/>
  <headerFooter alignWithMargins="0"/>
  <rowBreaks count="2" manualBreakCount="2">
    <brk id="27" max="11" man="1"/>
    <brk id="73" max="1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63"/>
  <sheetViews>
    <sheetView topLeftCell="A35" zoomScale="60" zoomScaleNormal="60" zoomScaleSheetLayoutView="75" workbookViewId="0">
      <selection activeCell="A40" sqref="A40:G41"/>
    </sheetView>
  </sheetViews>
  <sheetFormatPr defaultRowHeight="13.8" x14ac:dyDescent="0.3"/>
  <cols>
    <col min="1" max="1" width="46.109375" style="50" customWidth="1"/>
    <col min="2" max="2" width="11.6640625" style="50" customWidth="1"/>
    <col min="3" max="3" width="15.6640625" style="45" customWidth="1"/>
    <col min="4" max="4" width="17.44140625" style="45" customWidth="1"/>
    <col min="5" max="5" width="18.88671875" style="45" customWidth="1"/>
    <col min="6" max="6" width="14.6640625" style="45" customWidth="1"/>
    <col min="7" max="7" width="14" style="45" customWidth="1"/>
    <col min="8" max="8" width="13.6640625" style="45" customWidth="1"/>
    <col min="9" max="9" width="11" style="51" customWidth="1"/>
    <col min="10" max="10" width="11.109375" style="45" customWidth="1"/>
    <col min="11" max="12" width="13.33203125" style="45" customWidth="1"/>
    <col min="13" max="13" width="13.88671875" style="45" customWidth="1"/>
    <col min="14" max="17" width="9.109375" style="45" customWidth="1"/>
    <col min="18" max="256" width="8.88671875" style="45"/>
    <col min="257" max="257" width="46.109375" style="45" customWidth="1"/>
    <col min="258" max="258" width="11.6640625" style="45" customWidth="1"/>
    <col min="259" max="259" width="15.6640625" style="45" customWidth="1"/>
    <col min="260" max="260" width="17.44140625" style="45" customWidth="1"/>
    <col min="261" max="261" width="18.88671875" style="45" customWidth="1"/>
    <col min="262" max="262" width="14.6640625" style="45" customWidth="1"/>
    <col min="263" max="263" width="14" style="45" customWidth="1"/>
    <col min="264" max="265" width="11" style="45" customWidth="1"/>
    <col min="266" max="266" width="11.109375" style="45" customWidth="1"/>
    <col min="267" max="268" width="13.33203125" style="45" customWidth="1"/>
    <col min="269" max="269" width="13.88671875" style="45" customWidth="1"/>
    <col min="270" max="273" width="9.109375" style="45" customWidth="1"/>
    <col min="274" max="512" width="8.88671875" style="45"/>
    <col min="513" max="513" width="46.109375" style="45" customWidth="1"/>
    <col min="514" max="514" width="11.6640625" style="45" customWidth="1"/>
    <col min="515" max="515" width="15.6640625" style="45" customWidth="1"/>
    <col min="516" max="516" width="17.44140625" style="45" customWidth="1"/>
    <col min="517" max="517" width="18.88671875" style="45" customWidth="1"/>
    <col min="518" max="518" width="14.6640625" style="45" customWidth="1"/>
    <col min="519" max="519" width="14" style="45" customWidth="1"/>
    <col min="520" max="521" width="11" style="45" customWidth="1"/>
    <col min="522" max="522" width="11.109375" style="45" customWidth="1"/>
    <col min="523" max="524" width="13.33203125" style="45" customWidth="1"/>
    <col min="525" max="525" width="13.88671875" style="45" customWidth="1"/>
    <col min="526" max="529" width="9.109375" style="45" customWidth="1"/>
    <col min="530" max="768" width="8.88671875" style="45"/>
    <col min="769" max="769" width="46.109375" style="45" customWidth="1"/>
    <col min="770" max="770" width="11.6640625" style="45" customWidth="1"/>
    <col min="771" max="771" width="15.6640625" style="45" customWidth="1"/>
    <col min="772" max="772" width="17.44140625" style="45" customWidth="1"/>
    <col min="773" max="773" width="18.88671875" style="45" customWidth="1"/>
    <col min="774" max="774" width="14.6640625" style="45" customWidth="1"/>
    <col min="775" max="775" width="14" style="45" customWidth="1"/>
    <col min="776" max="777" width="11" style="45" customWidth="1"/>
    <col min="778" max="778" width="11.109375" style="45" customWidth="1"/>
    <col min="779" max="780" width="13.33203125" style="45" customWidth="1"/>
    <col min="781" max="781" width="13.88671875" style="45" customWidth="1"/>
    <col min="782" max="785" width="9.109375" style="45" customWidth="1"/>
    <col min="786" max="1024" width="8.88671875" style="45"/>
    <col min="1025" max="1025" width="46.109375" style="45" customWidth="1"/>
    <col min="1026" max="1026" width="11.6640625" style="45" customWidth="1"/>
    <col min="1027" max="1027" width="15.6640625" style="45" customWidth="1"/>
    <col min="1028" max="1028" width="17.44140625" style="45" customWidth="1"/>
    <col min="1029" max="1029" width="18.88671875" style="45" customWidth="1"/>
    <col min="1030" max="1030" width="14.6640625" style="45" customWidth="1"/>
    <col min="1031" max="1031" width="14" style="45" customWidth="1"/>
    <col min="1032" max="1033" width="11" style="45" customWidth="1"/>
    <col min="1034" max="1034" width="11.109375" style="45" customWidth="1"/>
    <col min="1035" max="1036" width="13.33203125" style="45" customWidth="1"/>
    <col min="1037" max="1037" width="13.88671875" style="45" customWidth="1"/>
    <col min="1038" max="1041" width="9.109375" style="45" customWidth="1"/>
    <col min="1042" max="1280" width="8.88671875" style="45"/>
    <col min="1281" max="1281" width="46.109375" style="45" customWidth="1"/>
    <col min="1282" max="1282" width="11.6640625" style="45" customWidth="1"/>
    <col min="1283" max="1283" width="15.6640625" style="45" customWidth="1"/>
    <col min="1284" max="1284" width="17.44140625" style="45" customWidth="1"/>
    <col min="1285" max="1285" width="18.88671875" style="45" customWidth="1"/>
    <col min="1286" max="1286" width="14.6640625" style="45" customWidth="1"/>
    <col min="1287" max="1287" width="14" style="45" customWidth="1"/>
    <col min="1288" max="1289" width="11" style="45" customWidth="1"/>
    <col min="1290" max="1290" width="11.109375" style="45" customWidth="1"/>
    <col min="1291" max="1292" width="13.33203125" style="45" customWidth="1"/>
    <col min="1293" max="1293" width="13.88671875" style="45" customWidth="1"/>
    <col min="1294" max="1297" width="9.109375" style="45" customWidth="1"/>
    <col min="1298" max="1536" width="8.88671875" style="45"/>
    <col min="1537" max="1537" width="46.109375" style="45" customWidth="1"/>
    <col min="1538" max="1538" width="11.6640625" style="45" customWidth="1"/>
    <col min="1539" max="1539" width="15.6640625" style="45" customWidth="1"/>
    <col min="1540" max="1540" width="17.44140625" style="45" customWidth="1"/>
    <col min="1541" max="1541" width="18.88671875" style="45" customWidth="1"/>
    <col min="1542" max="1542" width="14.6640625" style="45" customWidth="1"/>
    <col min="1543" max="1543" width="14" style="45" customWidth="1"/>
    <col min="1544" max="1545" width="11" style="45" customWidth="1"/>
    <col min="1546" max="1546" width="11.109375" style="45" customWidth="1"/>
    <col min="1547" max="1548" width="13.33203125" style="45" customWidth="1"/>
    <col min="1549" max="1549" width="13.88671875" style="45" customWidth="1"/>
    <col min="1550" max="1553" width="9.109375" style="45" customWidth="1"/>
    <col min="1554" max="1792" width="8.88671875" style="45"/>
    <col min="1793" max="1793" width="46.109375" style="45" customWidth="1"/>
    <col min="1794" max="1794" width="11.6640625" style="45" customWidth="1"/>
    <col min="1795" max="1795" width="15.6640625" style="45" customWidth="1"/>
    <col min="1796" max="1796" width="17.44140625" style="45" customWidth="1"/>
    <col min="1797" max="1797" width="18.88671875" style="45" customWidth="1"/>
    <col min="1798" max="1798" width="14.6640625" style="45" customWidth="1"/>
    <col min="1799" max="1799" width="14" style="45" customWidth="1"/>
    <col min="1800" max="1801" width="11" style="45" customWidth="1"/>
    <col min="1802" max="1802" width="11.109375" style="45" customWidth="1"/>
    <col min="1803" max="1804" width="13.33203125" style="45" customWidth="1"/>
    <col min="1805" max="1805" width="13.88671875" style="45" customWidth="1"/>
    <col min="1806" max="1809" width="9.109375" style="45" customWidth="1"/>
    <col min="1810" max="2048" width="8.88671875" style="45"/>
    <col min="2049" max="2049" width="46.109375" style="45" customWidth="1"/>
    <col min="2050" max="2050" width="11.6640625" style="45" customWidth="1"/>
    <col min="2051" max="2051" width="15.6640625" style="45" customWidth="1"/>
    <col min="2052" max="2052" width="17.44140625" style="45" customWidth="1"/>
    <col min="2053" max="2053" width="18.88671875" style="45" customWidth="1"/>
    <col min="2054" max="2054" width="14.6640625" style="45" customWidth="1"/>
    <col min="2055" max="2055" width="14" style="45" customWidth="1"/>
    <col min="2056" max="2057" width="11" style="45" customWidth="1"/>
    <col min="2058" max="2058" width="11.109375" style="45" customWidth="1"/>
    <col min="2059" max="2060" width="13.33203125" style="45" customWidth="1"/>
    <col min="2061" max="2061" width="13.88671875" style="45" customWidth="1"/>
    <col min="2062" max="2065" width="9.109375" style="45" customWidth="1"/>
    <col min="2066" max="2304" width="8.88671875" style="45"/>
    <col min="2305" max="2305" width="46.109375" style="45" customWidth="1"/>
    <col min="2306" max="2306" width="11.6640625" style="45" customWidth="1"/>
    <col min="2307" max="2307" width="15.6640625" style="45" customWidth="1"/>
    <col min="2308" max="2308" width="17.44140625" style="45" customWidth="1"/>
    <col min="2309" max="2309" width="18.88671875" style="45" customWidth="1"/>
    <col min="2310" max="2310" width="14.6640625" style="45" customWidth="1"/>
    <col min="2311" max="2311" width="14" style="45" customWidth="1"/>
    <col min="2312" max="2313" width="11" style="45" customWidth="1"/>
    <col min="2314" max="2314" width="11.109375" style="45" customWidth="1"/>
    <col min="2315" max="2316" width="13.33203125" style="45" customWidth="1"/>
    <col min="2317" max="2317" width="13.88671875" style="45" customWidth="1"/>
    <col min="2318" max="2321" width="9.109375" style="45" customWidth="1"/>
    <col min="2322" max="2560" width="8.88671875" style="45"/>
    <col min="2561" max="2561" width="46.109375" style="45" customWidth="1"/>
    <col min="2562" max="2562" width="11.6640625" style="45" customWidth="1"/>
    <col min="2563" max="2563" width="15.6640625" style="45" customWidth="1"/>
    <col min="2564" max="2564" width="17.44140625" style="45" customWidth="1"/>
    <col min="2565" max="2565" width="18.88671875" style="45" customWidth="1"/>
    <col min="2566" max="2566" width="14.6640625" style="45" customWidth="1"/>
    <col min="2567" max="2567" width="14" style="45" customWidth="1"/>
    <col min="2568" max="2569" width="11" style="45" customWidth="1"/>
    <col min="2570" max="2570" width="11.109375" style="45" customWidth="1"/>
    <col min="2571" max="2572" width="13.33203125" style="45" customWidth="1"/>
    <col min="2573" max="2573" width="13.88671875" style="45" customWidth="1"/>
    <col min="2574" max="2577" width="9.109375" style="45" customWidth="1"/>
    <col min="2578" max="2816" width="8.88671875" style="45"/>
    <col min="2817" max="2817" width="46.109375" style="45" customWidth="1"/>
    <col min="2818" max="2818" width="11.6640625" style="45" customWidth="1"/>
    <col min="2819" max="2819" width="15.6640625" style="45" customWidth="1"/>
    <col min="2820" max="2820" width="17.44140625" style="45" customWidth="1"/>
    <col min="2821" max="2821" width="18.88671875" style="45" customWidth="1"/>
    <col min="2822" max="2822" width="14.6640625" style="45" customWidth="1"/>
    <col min="2823" max="2823" width="14" style="45" customWidth="1"/>
    <col min="2824" max="2825" width="11" style="45" customWidth="1"/>
    <col min="2826" max="2826" width="11.109375" style="45" customWidth="1"/>
    <col min="2827" max="2828" width="13.33203125" style="45" customWidth="1"/>
    <col min="2829" max="2829" width="13.88671875" style="45" customWidth="1"/>
    <col min="2830" max="2833" width="9.109375" style="45" customWidth="1"/>
    <col min="2834" max="3072" width="8.88671875" style="45"/>
    <col min="3073" max="3073" width="46.109375" style="45" customWidth="1"/>
    <col min="3074" max="3074" width="11.6640625" style="45" customWidth="1"/>
    <col min="3075" max="3075" width="15.6640625" style="45" customWidth="1"/>
    <col min="3076" max="3076" width="17.44140625" style="45" customWidth="1"/>
    <col min="3077" max="3077" width="18.88671875" style="45" customWidth="1"/>
    <col min="3078" max="3078" width="14.6640625" style="45" customWidth="1"/>
    <col min="3079" max="3079" width="14" style="45" customWidth="1"/>
    <col min="3080" max="3081" width="11" style="45" customWidth="1"/>
    <col min="3082" max="3082" width="11.109375" style="45" customWidth="1"/>
    <col min="3083" max="3084" width="13.33203125" style="45" customWidth="1"/>
    <col min="3085" max="3085" width="13.88671875" style="45" customWidth="1"/>
    <col min="3086" max="3089" width="9.109375" style="45" customWidth="1"/>
    <col min="3090" max="3328" width="8.88671875" style="45"/>
    <col min="3329" max="3329" width="46.109375" style="45" customWidth="1"/>
    <col min="3330" max="3330" width="11.6640625" style="45" customWidth="1"/>
    <col min="3331" max="3331" width="15.6640625" style="45" customWidth="1"/>
    <col min="3332" max="3332" width="17.44140625" style="45" customWidth="1"/>
    <col min="3333" max="3333" width="18.88671875" style="45" customWidth="1"/>
    <col min="3334" max="3334" width="14.6640625" style="45" customWidth="1"/>
    <col min="3335" max="3335" width="14" style="45" customWidth="1"/>
    <col min="3336" max="3337" width="11" style="45" customWidth="1"/>
    <col min="3338" max="3338" width="11.109375" style="45" customWidth="1"/>
    <col min="3339" max="3340" width="13.33203125" style="45" customWidth="1"/>
    <col min="3341" max="3341" width="13.88671875" style="45" customWidth="1"/>
    <col min="3342" max="3345" width="9.109375" style="45" customWidth="1"/>
    <col min="3346" max="3584" width="8.88671875" style="45"/>
    <col min="3585" max="3585" width="46.109375" style="45" customWidth="1"/>
    <col min="3586" max="3586" width="11.6640625" style="45" customWidth="1"/>
    <col min="3587" max="3587" width="15.6640625" style="45" customWidth="1"/>
    <col min="3588" max="3588" width="17.44140625" style="45" customWidth="1"/>
    <col min="3589" max="3589" width="18.88671875" style="45" customWidth="1"/>
    <col min="3590" max="3590" width="14.6640625" style="45" customWidth="1"/>
    <col min="3591" max="3591" width="14" style="45" customWidth="1"/>
    <col min="3592" max="3593" width="11" style="45" customWidth="1"/>
    <col min="3594" max="3594" width="11.109375" style="45" customWidth="1"/>
    <col min="3595" max="3596" width="13.33203125" style="45" customWidth="1"/>
    <col min="3597" max="3597" width="13.88671875" style="45" customWidth="1"/>
    <col min="3598" max="3601" width="9.109375" style="45" customWidth="1"/>
    <col min="3602" max="3840" width="8.88671875" style="45"/>
    <col min="3841" max="3841" width="46.109375" style="45" customWidth="1"/>
    <col min="3842" max="3842" width="11.6640625" style="45" customWidth="1"/>
    <col min="3843" max="3843" width="15.6640625" style="45" customWidth="1"/>
    <col min="3844" max="3844" width="17.44140625" style="45" customWidth="1"/>
    <col min="3845" max="3845" width="18.88671875" style="45" customWidth="1"/>
    <col min="3846" max="3846" width="14.6640625" style="45" customWidth="1"/>
    <col min="3847" max="3847" width="14" style="45" customWidth="1"/>
    <col min="3848" max="3849" width="11" style="45" customWidth="1"/>
    <col min="3850" max="3850" width="11.109375" style="45" customWidth="1"/>
    <col min="3851" max="3852" width="13.33203125" style="45" customWidth="1"/>
    <col min="3853" max="3853" width="13.88671875" style="45" customWidth="1"/>
    <col min="3854" max="3857" width="9.109375" style="45" customWidth="1"/>
    <col min="3858" max="4096" width="8.88671875" style="45"/>
    <col min="4097" max="4097" width="46.109375" style="45" customWidth="1"/>
    <col min="4098" max="4098" width="11.6640625" style="45" customWidth="1"/>
    <col min="4099" max="4099" width="15.6640625" style="45" customWidth="1"/>
    <col min="4100" max="4100" width="17.44140625" style="45" customWidth="1"/>
    <col min="4101" max="4101" width="18.88671875" style="45" customWidth="1"/>
    <col min="4102" max="4102" width="14.6640625" style="45" customWidth="1"/>
    <col min="4103" max="4103" width="14" style="45" customWidth="1"/>
    <col min="4104" max="4105" width="11" style="45" customWidth="1"/>
    <col min="4106" max="4106" width="11.109375" style="45" customWidth="1"/>
    <col min="4107" max="4108" width="13.33203125" style="45" customWidth="1"/>
    <col min="4109" max="4109" width="13.88671875" style="45" customWidth="1"/>
    <col min="4110" max="4113" width="9.109375" style="45" customWidth="1"/>
    <col min="4114" max="4352" width="8.88671875" style="45"/>
    <col min="4353" max="4353" width="46.109375" style="45" customWidth="1"/>
    <col min="4354" max="4354" width="11.6640625" style="45" customWidth="1"/>
    <col min="4355" max="4355" width="15.6640625" style="45" customWidth="1"/>
    <col min="4356" max="4356" width="17.44140625" style="45" customWidth="1"/>
    <col min="4357" max="4357" width="18.88671875" style="45" customWidth="1"/>
    <col min="4358" max="4358" width="14.6640625" style="45" customWidth="1"/>
    <col min="4359" max="4359" width="14" style="45" customWidth="1"/>
    <col min="4360" max="4361" width="11" style="45" customWidth="1"/>
    <col min="4362" max="4362" width="11.109375" style="45" customWidth="1"/>
    <col min="4363" max="4364" width="13.33203125" style="45" customWidth="1"/>
    <col min="4365" max="4365" width="13.88671875" style="45" customWidth="1"/>
    <col min="4366" max="4369" width="9.109375" style="45" customWidth="1"/>
    <col min="4370" max="4608" width="8.88671875" style="45"/>
    <col min="4609" max="4609" width="46.109375" style="45" customWidth="1"/>
    <col min="4610" max="4610" width="11.6640625" style="45" customWidth="1"/>
    <col min="4611" max="4611" width="15.6640625" style="45" customWidth="1"/>
    <col min="4612" max="4612" width="17.44140625" style="45" customWidth="1"/>
    <col min="4613" max="4613" width="18.88671875" style="45" customWidth="1"/>
    <col min="4614" max="4614" width="14.6640625" style="45" customWidth="1"/>
    <col min="4615" max="4615" width="14" style="45" customWidth="1"/>
    <col min="4616" max="4617" width="11" style="45" customWidth="1"/>
    <col min="4618" max="4618" width="11.109375" style="45" customWidth="1"/>
    <col min="4619" max="4620" width="13.33203125" style="45" customWidth="1"/>
    <col min="4621" max="4621" width="13.88671875" style="45" customWidth="1"/>
    <col min="4622" max="4625" width="9.109375" style="45" customWidth="1"/>
    <col min="4626" max="4864" width="8.88671875" style="45"/>
    <col min="4865" max="4865" width="46.109375" style="45" customWidth="1"/>
    <col min="4866" max="4866" width="11.6640625" style="45" customWidth="1"/>
    <col min="4867" max="4867" width="15.6640625" style="45" customWidth="1"/>
    <col min="4868" max="4868" width="17.44140625" style="45" customWidth="1"/>
    <col min="4869" max="4869" width="18.88671875" style="45" customWidth="1"/>
    <col min="4870" max="4870" width="14.6640625" style="45" customWidth="1"/>
    <col min="4871" max="4871" width="14" style="45" customWidth="1"/>
    <col min="4872" max="4873" width="11" style="45" customWidth="1"/>
    <col min="4874" max="4874" width="11.109375" style="45" customWidth="1"/>
    <col min="4875" max="4876" width="13.33203125" style="45" customWidth="1"/>
    <col min="4877" max="4877" width="13.88671875" style="45" customWidth="1"/>
    <col min="4878" max="4881" width="9.109375" style="45" customWidth="1"/>
    <col min="4882" max="5120" width="8.88671875" style="45"/>
    <col min="5121" max="5121" width="46.109375" style="45" customWidth="1"/>
    <col min="5122" max="5122" width="11.6640625" style="45" customWidth="1"/>
    <col min="5123" max="5123" width="15.6640625" style="45" customWidth="1"/>
    <col min="5124" max="5124" width="17.44140625" style="45" customWidth="1"/>
    <col min="5125" max="5125" width="18.88671875" style="45" customWidth="1"/>
    <col min="5126" max="5126" width="14.6640625" style="45" customWidth="1"/>
    <col min="5127" max="5127" width="14" style="45" customWidth="1"/>
    <col min="5128" max="5129" width="11" style="45" customWidth="1"/>
    <col min="5130" max="5130" width="11.109375" style="45" customWidth="1"/>
    <col min="5131" max="5132" width="13.33203125" style="45" customWidth="1"/>
    <col min="5133" max="5133" width="13.88671875" style="45" customWidth="1"/>
    <col min="5134" max="5137" width="9.109375" style="45" customWidth="1"/>
    <col min="5138" max="5376" width="8.88671875" style="45"/>
    <col min="5377" max="5377" width="46.109375" style="45" customWidth="1"/>
    <col min="5378" max="5378" width="11.6640625" style="45" customWidth="1"/>
    <col min="5379" max="5379" width="15.6640625" style="45" customWidth="1"/>
    <col min="5380" max="5380" width="17.44140625" style="45" customWidth="1"/>
    <col min="5381" max="5381" width="18.88671875" style="45" customWidth="1"/>
    <col min="5382" max="5382" width="14.6640625" style="45" customWidth="1"/>
    <col min="5383" max="5383" width="14" style="45" customWidth="1"/>
    <col min="5384" max="5385" width="11" style="45" customWidth="1"/>
    <col min="5386" max="5386" width="11.109375" style="45" customWidth="1"/>
    <col min="5387" max="5388" width="13.33203125" style="45" customWidth="1"/>
    <col min="5389" max="5389" width="13.88671875" style="45" customWidth="1"/>
    <col min="5390" max="5393" width="9.109375" style="45" customWidth="1"/>
    <col min="5394" max="5632" width="8.88671875" style="45"/>
    <col min="5633" max="5633" width="46.109375" style="45" customWidth="1"/>
    <col min="5634" max="5634" width="11.6640625" style="45" customWidth="1"/>
    <col min="5635" max="5635" width="15.6640625" style="45" customWidth="1"/>
    <col min="5636" max="5636" width="17.44140625" style="45" customWidth="1"/>
    <col min="5637" max="5637" width="18.88671875" style="45" customWidth="1"/>
    <col min="5638" max="5638" width="14.6640625" style="45" customWidth="1"/>
    <col min="5639" max="5639" width="14" style="45" customWidth="1"/>
    <col min="5640" max="5641" width="11" style="45" customWidth="1"/>
    <col min="5642" max="5642" width="11.109375" style="45" customWidth="1"/>
    <col min="5643" max="5644" width="13.33203125" style="45" customWidth="1"/>
    <col min="5645" max="5645" width="13.88671875" style="45" customWidth="1"/>
    <col min="5646" max="5649" width="9.109375" style="45" customWidth="1"/>
    <col min="5650" max="5888" width="8.88671875" style="45"/>
    <col min="5889" max="5889" width="46.109375" style="45" customWidth="1"/>
    <col min="5890" max="5890" width="11.6640625" style="45" customWidth="1"/>
    <col min="5891" max="5891" width="15.6640625" style="45" customWidth="1"/>
    <col min="5892" max="5892" width="17.44140625" style="45" customWidth="1"/>
    <col min="5893" max="5893" width="18.88671875" style="45" customWidth="1"/>
    <col min="5894" max="5894" width="14.6640625" style="45" customWidth="1"/>
    <col min="5895" max="5895" width="14" style="45" customWidth="1"/>
    <col min="5896" max="5897" width="11" style="45" customWidth="1"/>
    <col min="5898" max="5898" width="11.109375" style="45" customWidth="1"/>
    <col min="5899" max="5900" width="13.33203125" style="45" customWidth="1"/>
    <col min="5901" max="5901" width="13.88671875" style="45" customWidth="1"/>
    <col min="5902" max="5905" width="9.109375" style="45" customWidth="1"/>
    <col min="5906" max="6144" width="8.88671875" style="45"/>
    <col min="6145" max="6145" width="46.109375" style="45" customWidth="1"/>
    <col min="6146" max="6146" width="11.6640625" style="45" customWidth="1"/>
    <col min="6147" max="6147" width="15.6640625" style="45" customWidth="1"/>
    <col min="6148" max="6148" width="17.44140625" style="45" customWidth="1"/>
    <col min="6149" max="6149" width="18.88671875" style="45" customWidth="1"/>
    <col min="6150" max="6150" width="14.6640625" style="45" customWidth="1"/>
    <col min="6151" max="6151" width="14" style="45" customWidth="1"/>
    <col min="6152" max="6153" width="11" style="45" customWidth="1"/>
    <col min="6154" max="6154" width="11.109375" style="45" customWidth="1"/>
    <col min="6155" max="6156" width="13.33203125" style="45" customWidth="1"/>
    <col min="6157" max="6157" width="13.88671875" style="45" customWidth="1"/>
    <col min="6158" max="6161" width="9.109375" style="45" customWidth="1"/>
    <col min="6162" max="6400" width="8.88671875" style="45"/>
    <col min="6401" max="6401" width="46.109375" style="45" customWidth="1"/>
    <col min="6402" max="6402" width="11.6640625" style="45" customWidth="1"/>
    <col min="6403" max="6403" width="15.6640625" style="45" customWidth="1"/>
    <col min="6404" max="6404" width="17.44140625" style="45" customWidth="1"/>
    <col min="6405" max="6405" width="18.88671875" style="45" customWidth="1"/>
    <col min="6406" max="6406" width="14.6640625" style="45" customWidth="1"/>
    <col min="6407" max="6407" width="14" style="45" customWidth="1"/>
    <col min="6408" max="6409" width="11" style="45" customWidth="1"/>
    <col min="6410" max="6410" width="11.109375" style="45" customWidth="1"/>
    <col min="6411" max="6412" width="13.33203125" style="45" customWidth="1"/>
    <col min="6413" max="6413" width="13.88671875" style="45" customWidth="1"/>
    <col min="6414" max="6417" width="9.109375" style="45" customWidth="1"/>
    <col min="6418" max="6656" width="8.88671875" style="45"/>
    <col min="6657" max="6657" width="46.109375" style="45" customWidth="1"/>
    <col min="6658" max="6658" width="11.6640625" style="45" customWidth="1"/>
    <col min="6659" max="6659" width="15.6640625" style="45" customWidth="1"/>
    <col min="6660" max="6660" width="17.44140625" style="45" customWidth="1"/>
    <col min="6661" max="6661" width="18.88671875" style="45" customWidth="1"/>
    <col min="6662" max="6662" width="14.6640625" style="45" customWidth="1"/>
    <col min="6663" max="6663" width="14" style="45" customWidth="1"/>
    <col min="6664" max="6665" width="11" style="45" customWidth="1"/>
    <col min="6666" max="6666" width="11.109375" style="45" customWidth="1"/>
    <col min="6667" max="6668" width="13.33203125" style="45" customWidth="1"/>
    <col min="6669" max="6669" width="13.88671875" style="45" customWidth="1"/>
    <col min="6670" max="6673" width="9.109375" style="45" customWidth="1"/>
    <col min="6674" max="6912" width="8.88671875" style="45"/>
    <col min="6913" max="6913" width="46.109375" style="45" customWidth="1"/>
    <col min="6914" max="6914" width="11.6640625" style="45" customWidth="1"/>
    <col min="6915" max="6915" width="15.6640625" style="45" customWidth="1"/>
    <col min="6916" max="6916" width="17.44140625" style="45" customWidth="1"/>
    <col min="6917" max="6917" width="18.88671875" style="45" customWidth="1"/>
    <col min="6918" max="6918" width="14.6640625" style="45" customWidth="1"/>
    <col min="6919" max="6919" width="14" style="45" customWidth="1"/>
    <col min="6920" max="6921" width="11" style="45" customWidth="1"/>
    <col min="6922" max="6922" width="11.109375" style="45" customWidth="1"/>
    <col min="6923" max="6924" width="13.33203125" style="45" customWidth="1"/>
    <col min="6925" max="6925" width="13.88671875" style="45" customWidth="1"/>
    <col min="6926" max="6929" width="9.109375" style="45" customWidth="1"/>
    <col min="6930" max="7168" width="8.88671875" style="45"/>
    <col min="7169" max="7169" width="46.109375" style="45" customWidth="1"/>
    <col min="7170" max="7170" width="11.6640625" style="45" customWidth="1"/>
    <col min="7171" max="7171" width="15.6640625" style="45" customWidth="1"/>
    <col min="7172" max="7172" width="17.44140625" style="45" customWidth="1"/>
    <col min="7173" max="7173" width="18.88671875" style="45" customWidth="1"/>
    <col min="7174" max="7174" width="14.6640625" style="45" customWidth="1"/>
    <col min="7175" max="7175" width="14" style="45" customWidth="1"/>
    <col min="7176" max="7177" width="11" style="45" customWidth="1"/>
    <col min="7178" max="7178" width="11.109375" style="45" customWidth="1"/>
    <col min="7179" max="7180" width="13.33203125" style="45" customWidth="1"/>
    <col min="7181" max="7181" width="13.88671875" style="45" customWidth="1"/>
    <col min="7182" max="7185" width="9.109375" style="45" customWidth="1"/>
    <col min="7186" max="7424" width="8.88671875" style="45"/>
    <col min="7425" max="7425" width="46.109375" style="45" customWidth="1"/>
    <col min="7426" max="7426" width="11.6640625" style="45" customWidth="1"/>
    <col min="7427" max="7427" width="15.6640625" style="45" customWidth="1"/>
    <col min="7428" max="7428" width="17.44140625" style="45" customWidth="1"/>
    <col min="7429" max="7429" width="18.88671875" style="45" customWidth="1"/>
    <col min="7430" max="7430" width="14.6640625" style="45" customWidth="1"/>
    <col min="7431" max="7431" width="14" style="45" customWidth="1"/>
    <col min="7432" max="7433" width="11" style="45" customWidth="1"/>
    <col min="7434" max="7434" width="11.109375" style="45" customWidth="1"/>
    <col min="7435" max="7436" width="13.33203125" style="45" customWidth="1"/>
    <col min="7437" max="7437" width="13.88671875" style="45" customWidth="1"/>
    <col min="7438" max="7441" width="9.109375" style="45" customWidth="1"/>
    <col min="7442" max="7680" width="8.88671875" style="45"/>
    <col min="7681" max="7681" width="46.109375" style="45" customWidth="1"/>
    <col min="7682" max="7682" width="11.6640625" style="45" customWidth="1"/>
    <col min="7683" max="7683" width="15.6640625" style="45" customWidth="1"/>
    <col min="7684" max="7684" width="17.44140625" style="45" customWidth="1"/>
    <col min="7685" max="7685" width="18.88671875" style="45" customWidth="1"/>
    <col min="7686" max="7686" width="14.6640625" style="45" customWidth="1"/>
    <col min="7687" max="7687" width="14" style="45" customWidth="1"/>
    <col min="7688" max="7689" width="11" style="45" customWidth="1"/>
    <col min="7690" max="7690" width="11.109375" style="45" customWidth="1"/>
    <col min="7691" max="7692" width="13.33203125" style="45" customWidth="1"/>
    <col min="7693" max="7693" width="13.88671875" style="45" customWidth="1"/>
    <col min="7694" max="7697" width="9.109375" style="45" customWidth="1"/>
    <col min="7698" max="7936" width="8.88671875" style="45"/>
    <col min="7937" max="7937" width="46.109375" style="45" customWidth="1"/>
    <col min="7938" max="7938" width="11.6640625" style="45" customWidth="1"/>
    <col min="7939" max="7939" width="15.6640625" style="45" customWidth="1"/>
    <col min="7940" max="7940" width="17.44140625" style="45" customWidth="1"/>
    <col min="7941" max="7941" width="18.88671875" style="45" customWidth="1"/>
    <col min="7942" max="7942" width="14.6640625" style="45" customWidth="1"/>
    <col min="7943" max="7943" width="14" style="45" customWidth="1"/>
    <col min="7944" max="7945" width="11" style="45" customWidth="1"/>
    <col min="7946" max="7946" width="11.109375" style="45" customWidth="1"/>
    <col min="7947" max="7948" width="13.33203125" style="45" customWidth="1"/>
    <col min="7949" max="7949" width="13.88671875" style="45" customWidth="1"/>
    <col min="7950" max="7953" width="9.109375" style="45" customWidth="1"/>
    <col min="7954" max="8192" width="8.88671875" style="45"/>
    <col min="8193" max="8193" width="46.109375" style="45" customWidth="1"/>
    <col min="8194" max="8194" width="11.6640625" style="45" customWidth="1"/>
    <col min="8195" max="8195" width="15.6640625" style="45" customWidth="1"/>
    <col min="8196" max="8196" width="17.44140625" style="45" customWidth="1"/>
    <col min="8197" max="8197" width="18.88671875" style="45" customWidth="1"/>
    <col min="8198" max="8198" width="14.6640625" style="45" customWidth="1"/>
    <col min="8199" max="8199" width="14" style="45" customWidth="1"/>
    <col min="8200" max="8201" width="11" style="45" customWidth="1"/>
    <col min="8202" max="8202" width="11.109375" style="45" customWidth="1"/>
    <col min="8203" max="8204" width="13.33203125" style="45" customWidth="1"/>
    <col min="8205" max="8205" width="13.88671875" style="45" customWidth="1"/>
    <col min="8206" max="8209" width="9.109375" style="45" customWidth="1"/>
    <col min="8210" max="8448" width="8.88671875" style="45"/>
    <col min="8449" max="8449" width="46.109375" style="45" customWidth="1"/>
    <col min="8450" max="8450" width="11.6640625" style="45" customWidth="1"/>
    <col min="8451" max="8451" width="15.6640625" style="45" customWidth="1"/>
    <col min="8452" max="8452" width="17.44140625" style="45" customWidth="1"/>
    <col min="8453" max="8453" width="18.88671875" style="45" customWidth="1"/>
    <col min="8454" max="8454" width="14.6640625" style="45" customWidth="1"/>
    <col min="8455" max="8455" width="14" style="45" customWidth="1"/>
    <col min="8456" max="8457" width="11" style="45" customWidth="1"/>
    <col min="8458" max="8458" width="11.109375" style="45" customWidth="1"/>
    <col min="8459" max="8460" width="13.33203125" style="45" customWidth="1"/>
    <col min="8461" max="8461" width="13.88671875" style="45" customWidth="1"/>
    <col min="8462" max="8465" width="9.109375" style="45" customWidth="1"/>
    <col min="8466" max="8704" width="8.88671875" style="45"/>
    <col min="8705" max="8705" width="46.109375" style="45" customWidth="1"/>
    <col min="8706" max="8706" width="11.6640625" style="45" customWidth="1"/>
    <col min="8707" max="8707" width="15.6640625" style="45" customWidth="1"/>
    <col min="8708" max="8708" width="17.44140625" style="45" customWidth="1"/>
    <col min="8709" max="8709" width="18.88671875" style="45" customWidth="1"/>
    <col min="8710" max="8710" width="14.6640625" style="45" customWidth="1"/>
    <col min="8711" max="8711" width="14" style="45" customWidth="1"/>
    <col min="8712" max="8713" width="11" style="45" customWidth="1"/>
    <col min="8714" max="8714" width="11.109375" style="45" customWidth="1"/>
    <col min="8715" max="8716" width="13.33203125" style="45" customWidth="1"/>
    <col min="8717" max="8717" width="13.88671875" style="45" customWidth="1"/>
    <col min="8718" max="8721" width="9.109375" style="45" customWidth="1"/>
    <col min="8722" max="8960" width="8.88671875" style="45"/>
    <col min="8961" max="8961" width="46.109375" style="45" customWidth="1"/>
    <col min="8962" max="8962" width="11.6640625" style="45" customWidth="1"/>
    <col min="8963" max="8963" width="15.6640625" style="45" customWidth="1"/>
    <col min="8964" max="8964" width="17.44140625" style="45" customWidth="1"/>
    <col min="8965" max="8965" width="18.88671875" style="45" customWidth="1"/>
    <col min="8966" max="8966" width="14.6640625" style="45" customWidth="1"/>
    <col min="8967" max="8967" width="14" style="45" customWidth="1"/>
    <col min="8968" max="8969" width="11" style="45" customWidth="1"/>
    <col min="8970" max="8970" width="11.109375" style="45" customWidth="1"/>
    <col min="8971" max="8972" width="13.33203125" style="45" customWidth="1"/>
    <col min="8973" max="8973" width="13.88671875" style="45" customWidth="1"/>
    <col min="8974" max="8977" width="9.109375" style="45" customWidth="1"/>
    <col min="8978" max="9216" width="8.88671875" style="45"/>
    <col min="9217" max="9217" width="46.109375" style="45" customWidth="1"/>
    <col min="9218" max="9218" width="11.6640625" style="45" customWidth="1"/>
    <col min="9219" max="9219" width="15.6640625" style="45" customWidth="1"/>
    <col min="9220" max="9220" width="17.44140625" style="45" customWidth="1"/>
    <col min="9221" max="9221" width="18.88671875" style="45" customWidth="1"/>
    <col min="9222" max="9222" width="14.6640625" style="45" customWidth="1"/>
    <col min="9223" max="9223" width="14" style="45" customWidth="1"/>
    <col min="9224" max="9225" width="11" style="45" customWidth="1"/>
    <col min="9226" max="9226" width="11.109375" style="45" customWidth="1"/>
    <col min="9227" max="9228" width="13.33203125" style="45" customWidth="1"/>
    <col min="9229" max="9229" width="13.88671875" style="45" customWidth="1"/>
    <col min="9230" max="9233" width="9.109375" style="45" customWidth="1"/>
    <col min="9234" max="9472" width="8.88671875" style="45"/>
    <col min="9473" max="9473" width="46.109375" style="45" customWidth="1"/>
    <col min="9474" max="9474" width="11.6640625" style="45" customWidth="1"/>
    <col min="9475" max="9475" width="15.6640625" style="45" customWidth="1"/>
    <col min="9476" max="9476" width="17.44140625" style="45" customWidth="1"/>
    <col min="9477" max="9477" width="18.88671875" style="45" customWidth="1"/>
    <col min="9478" max="9478" width="14.6640625" style="45" customWidth="1"/>
    <col min="9479" max="9479" width="14" style="45" customWidth="1"/>
    <col min="9480" max="9481" width="11" style="45" customWidth="1"/>
    <col min="9482" max="9482" width="11.109375" style="45" customWidth="1"/>
    <col min="9483" max="9484" width="13.33203125" style="45" customWidth="1"/>
    <col min="9485" max="9485" width="13.88671875" style="45" customWidth="1"/>
    <col min="9486" max="9489" width="9.109375" style="45" customWidth="1"/>
    <col min="9490" max="9728" width="8.88671875" style="45"/>
    <col min="9729" max="9729" width="46.109375" style="45" customWidth="1"/>
    <col min="9730" max="9730" width="11.6640625" style="45" customWidth="1"/>
    <col min="9731" max="9731" width="15.6640625" style="45" customWidth="1"/>
    <col min="9732" max="9732" width="17.44140625" style="45" customWidth="1"/>
    <col min="9733" max="9733" width="18.88671875" style="45" customWidth="1"/>
    <col min="9734" max="9734" width="14.6640625" style="45" customWidth="1"/>
    <col min="9735" max="9735" width="14" style="45" customWidth="1"/>
    <col min="9736" max="9737" width="11" style="45" customWidth="1"/>
    <col min="9738" max="9738" width="11.109375" style="45" customWidth="1"/>
    <col min="9739" max="9740" width="13.33203125" style="45" customWidth="1"/>
    <col min="9741" max="9741" width="13.88671875" style="45" customWidth="1"/>
    <col min="9742" max="9745" width="9.109375" style="45" customWidth="1"/>
    <col min="9746" max="9984" width="8.88671875" style="45"/>
    <col min="9985" max="9985" width="46.109375" style="45" customWidth="1"/>
    <col min="9986" max="9986" width="11.6640625" style="45" customWidth="1"/>
    <col min="9987" max="9987" width="15.6640625" style="45" customWidth="1"/>
    <col min="9988" max="9988" width="17.44140625" style="45" customWidth="1"/>
    <col min="9989" max="9989" width="18.88671875" style="45" customWidth="1"/>
    <col min="9990" max="9990" width="14.6640625" style="45" customWidth="1"/>
    <col min="9991" max="9991" width="14" style="45" customWidth="1"/>
    <col min="9992" max="9993" width="11" style="45" customWidth="1"/>
    <col min="9994" max="9994" width="11.109375" style="45" customWidth="1"/>
    <col min="9995" max="9996" width="13.33203125" style="45" customWidth="1"/>
    <col min="9997" max="9997" width="13.88671875" style="45" customWidth="1"/>
    <col min="9998" max="10001" width="9.109375" style="45" customWidth="1"/>
    <col min="10002" max="10240" width="8.88671875" style="45"/>
    <col min="10241" max="10241" width="46.109375" style="45" customWidth="1"/>
    <col min="10242" max="10242" width="11.6640625" style="45" customWidth="1"/>
    <col min="10243" max="10243" width="15.6640625" style="45" customWidth="1"/>
    <col min="10244" max="10244" width="17.44140625" style="45" customWidth="1"/>
    <col min="10245" max="10245" width="18.88671875" style="45" customWidth="1"/>
    <col min="10246" max="10246" width="14.6640625" style="45" customWidth="1"/>
    <col min="10247" max="10247" width="14" style="45" customWidth="1"/>
    <col min="10248" max="10249" width="11" style="45" customWidth="1"/>
    <col min="10250" max="10250" width="11.109375" style="45" customWidth="1"/>
    <col min="10251" max="10252" width="13.33203125" style="45" customWidth="1"/>
    <col min="10253" max="10253" width="13.88671875" style="45" customWidth="1"/>
    <col min="10254" max="10257" width="9.109375" style="45" customWidth="1"/>
    <col min="10258" max="10496" width="8.88671875" style="45"/>
    <col min="10497" max="10497" width="46.109375" style="45" customWidth="1"/>
    <col min="10498" max="10498" width="11.6640625" style="45" customWidth="1"/>
    <col min="10499" max="10499" width="15.6640625" style="45" customWidth="1"/>
    <col min="10500" max="10500" width="17.44140625" style="45" customWidth="1"/>
    <col min="10501" max="10501" width="18.88671875" style="45" customWidth="1"/>
    <col min="10502" max="10502" width="14.6640625" style="45" customWidth="1"/>
    <col min="10503" max="10503" width="14" style="45" customWidth="1"/>
    <col min="10504" max="10505" width="11" style="45" customWidth="1"/>
    <col min="10506" max="10506" width="11.109375" style="45" customWidth="1"/>
    <col min="10507" max="10508" width="13.33203125" style="45" customWidth="1"/>
    <col min="10509" max="10509" width="13.88671875" style="45" customWidth="1"/>
    <col min="10510" max="10513" width="9.109375" style="45" customWidth="1"/>
    <col min="10514" max="10752" width="8.88671875" style="45"/>
    <col min="10753" max="10753" width="46.109375" style="45" customWidth="1"/>
    <col min="10754" max="10754" width="11.6640625" style="45" customWidth="1"/>
    <col min="10755" max="10755" width="15.6640625" style="45" customWidth="1"/>
    <col min="10756" max="10756" width="17.44140625" style="45" customWidth="1"/>
    <col min="10757" max="10757" width="18.88671875" style="45" customWidth="1"/>
    <col min="10758" max="10758" width="14.6640625" style="45" customWidth="1"/>
    <col min="10759" max="10759" width="14" style="45" customWidth="1"/>
    <col min="10760" max="10761" width="11" style="45" customWidth="1"/>
    <col min="10762" max="10762" width="11.109375" style="45" customWidth="1"/>
    <col min="10763" max="10764" width="13.33203125" style="45" customWidth="1"/>
    <col min="10765" max="10765" width="13.88671875" style="45" customWidth="1"/>
    <col min="10766" max="10769" width="9.109375" style="45" customWidth="1"/>
    <col min="10770" max="11008" width="8.88671875" style="45"/>
    <col min="11009" max="11009" width="46.109375" style="45" customWidth="1"/>
    <col min="11010" max="11010" width="11.6640625" style="45" customWidth="1"/>
    <col min="11011" max="11011" width="15.6640625" style="45" customWidth="1"/>
    <col min="11012" max="11012" width="17.44140625" style="45" customWidth="1"/>
    <col min="11013" max="11013" width="18.88671875" style="45" customWidth="1"/>
    <col min="11014" max="11014" width="14.6640625" style="45" customWidth="1"/>
    <col min="11015" max="11015" width="14" style="45" customWidth="1"/>
    <col min="11016" max="11017" width="11" style="45" customWidth="1"/>
    <col min="11018" max="11018" width="11.109375" style="45" customWidth="1"/>
    <col min="11019" max="11020" width="13.33203125" style="45" customWidth="1"/>
    <col min="11021" max="11021" width="13.88671875" style="45" customWidth="1"/>
    <col min="11022" max="11025" width="9.109375" style="45" customWidth="1"/>
    <col min="11026" max="11264" width="8.88671875" style="45"/>
    <col min="11265" max="11265" width="46.109375" style="45" customWidth="1"/>
    <col min="11266" max="11266" width="11.6640625" style="45" customWidth="1"/>
    <col min="11267" max="11267" width="15.6640625" style="45" customWidth="1"/>
    <col min="11268" max="11268" width="17.44140625" style="45" customWidth="1"/>
    <col min="11269" max="11269" width="18.88671875" style="45" customWidth="1"/>
    <col min="11270" max="11270" width="14.6640625" style="45" customWidth="1"/>
    <col min="11271" max="11271" width="14" style="45" customWidth="1"/>
    <col min="11272" max="11273" width="11" style="45" customWidth="1"/>
    <col min="11274" max="11274" width="11.109375" style="45" customWidth="1"/>
    <col min="11275" max="11276" width="13.33203125" style="45" customWidth="1"/>
    <col min="11277" max="11277" width="13.88671875" style="45" customWidth="1"/>
    <col min="11278" max="11281" width="9.109375" style="45" customWidth="1"/>
    <col min="11282" max="11520" width="8.88671875" style="45"/>
    <col min="11521" max="11521" width="46.109375" style="45" customWidth="1"/>
    <col min="11522" max="11522" width="11.6640625" style="45" customWidth="1"/>
    <col min="11523" max="11523" width="15.6640625" style="45" customWidth="1"/>
    <col min="11524" max="11524" width="17.44140625" style="45" customWidth="1"/>
    <col min="11525" max="11525" width="18.88671875" style="45" customWidth="1"/>
    <col min="11526" max="11526" width="14.6640625" style="45" customWidth="1"/>
    <col min="11527" max="11527" width="14" style="45" customWidth="1"/>
    <col min="11528" max="11529" width="11" style="45" customWidth="1"/>
    <col min="11530" max="11530" width="11.109375" style="45" customWidth="1"/>
    <col min="11531" max="11532" width="13.33203125" style="45" customWidth="1"/>
    <col min="11533" max="11533" width="13.88671875" style="45" customWidth="1"/>
    <col min="11534" max="11537" width="9.109375" style="45" customWidth="1"/>
    <col min="11538" max="11776" width="8.88671875" style="45"/>
    <col min="11777" max="11777" width="46.109375" style="45" customWidth="1"/>
    <col min="11778" max="11778" width="11.6640625" style="45" customWidth="1"/>
    <col min="11779" max="11779" width="15.6640625" style="45" customWidth="1"/>
    <col min="11780" max="11780" width="17.44140625" style="45" customWidth="1"/>
    <col min="11781" max="11781" width="18.88671875" style="45" customWidth="1"/>
    <col min="11782" max="11782" width="14.6640625" style="45" customWidth="1"/>
    <col min="11783" max="11783" width="14" style="45" customWidth="1"/>
    <col min="11784" max="11785" width="11" style="45" customWidth="1"/>
    <col min="11786" max="11786" width="11.109375" style="45" customWidth="1"/>
    <col min="11787" max="11788" width="13.33203125" style="45" customWidth="1"/>
    <col min="11789" max="11789" width="13.88671875" style="45" customWidth="1"/>
    <col min="11790" max="11793" width="9.109375" style="45" customWidth="1"/>
    <col min="11794" max="12032" width="8.88671875" style="45"/>
    <col min="12033" max="12033" width="46.109375" style="45" customWidth="1"/>
    <col min="12034" max="12034" width="11.6640625" style="45" customWidth="1"/>
    <col min="12035" max="12035" width="15.6640625" style="45" customWidth="1"/>
    <col min="12036" max="12036" width="17.44140625" style="45" customWidth="1"/>
    <col min="12037" max="12037" width="18.88671875" style="45" customWidth="1"/>
    <col min="12038" max="12038" width="14.6640625" style="45" customWidth="1"/>
    <col min="12039" max="12039" width="14" style="45" customWidth="1"/>
    <col min="12040" max="12041" width="11" style="45" customWidth="1"/>
    <col min="12042" max="12042" width="11.109375" style="45" customWidth="1"/>
    <col min="12043" max="12044" width="13.33203125" style="45" customWidth="1"/>
    <col min="12045" max="12045" width="13.88671875" style="45" customWidth="1"/>
    <col min="12046" max="12049" width="9.109375" style="45" customWidth="1"/>
    <col min="12050" max="12288" width="8.88671875" style="45"/>
    <col min="12289" max="12289" width="46.109375" style="45" customWidth="1"/>
    <col min="12290" max="12290" width="11.6640625" style="45" customWidth="1"/>
    <col min="12291" max="12291" width="15.6640625" style="45" customWidth="1"/>
    <col min="12292" max="12292" width="17.44140625" style="45" customWidth="1"/>
    <col min="12293" max="12293" width="18.88671875" style="45" customWidth="1"/>
    <col min="12294" max="12294" width="14.6640625" style="45" customWidth="1"/>
    <col min="12295" max="12295" width="14" style="45" customWidth="1"/>
    <col min="12296" max="12297" width="11" style="45" customWidth="1"/>
    <col min="12298" max="12298" width="11.109375" style="45" customWidth="1"/>
    <col min="12299" max="12300" width="13.33203125" style="45" customWidth="1"/>
    <col min="12301" max="12301" width="13.88671875" style="45" customWidth="1"/>
    <col min="12302" max="12305" width="9.109375" style="45" customWidth="1"/>
    <col min="12306" max="12544" width="8.88671875" style="45"/>
    <col min="12545" max="12545" width="46.109375" style="45" customWidth="1"/>
    <col min="12546" max="12546" width="11.6640625" style="45" customWidth="1"/>
    <col min="12547" max="12547" width="15.6640625" style="45" customWidth="1"/>
    <col min="12548" max="12548" width="17.44140625" style="45" customWidth="1"/>
    <col min="12549" max="12549" width="18.88671875" style="45" customWidth="1"/>
    <col min="12550" max="12550" width="14.6640625" style="45" customWidth="1"/>
    <col min="12551" max="12551" width="14" style="45" customWidth="1"/>
    <col min="12552" max="12553" width="11" style="45" customWidth="1"/>
    <col min="12554" max="12554" width="11.109375" style="45" customWidth="1"/>
    <col min="12555" max="12556" width="13.33203125" style="45" customWidth="1"/>
    <col min="12557" max="12557" width="13.88671875" style="45" customWidth="1"/>
    <col min="12558" max="12561" width="9.109375" style="45" customWidth="1"/>
    <col min="12562" max="12800" width="8.88671875" style="45"/>
    <col min="12801" max="12801" width="46.109375" style="45" customWidth="1"/>
    <col min="12802" max="12802" width="11.6640625" style="45" customWidth="1"/>
    <col min="12803" max="12803" width="15.6640625" style="45" customWidth="1"/>
    <col min="12804" max="12804" width="17.44140625" style="45" customWidth="1"/>
    <col min="12805" max="12805" width="18.88671875" style="45" customWidth="1"/>
    <col min="12806" max="12806" width="14.6640625" style="45" customWidth="1"/>
    <col min="12807" max="12807" width="14" style="45" customWidth="1"/>
    <col min="12808" max="12809" width="11" style="45" customWidth="1"/>
    <col min="12810" max="12810" width="11.109375" style="45" customWidth="1"/>
    <col min="12811" max="12812" width="13.33203125" style="45" customWidth="1"/>
    <col min="12813" max="12813" width="13.88671875" style="45" customWidth="1"/>
    <col min="12814" max="12817" width="9.109375" style="45" customWidth="1"/>
    <col min="12818" max="13056" width="8.88671875" style="45"/>
    <col min="13057" max="13057" width="46.109375" style="45" customWidth="1"/>
    <col min="13058" max="13058" width="11.6640625" style="45" customWidth="1"/>
    <col min="13059" max="13059" width="15.6640625" style="45" customWidth="1"/>
    <col min="13060" max="13060" width="17.44140625" style="45" customWidth="1"/>
    <col min="13061" max="13061" width="18.88671875" style="45" customWidth="1"/>
    <col min="13062" max="13062" width="14.6640625" style="45" customWidth="1"/>
    <col min="13063" max="13063" width="14" style="45" customWidth="1"/>
    <col min="13064" max="13065" width="11" style="45" customWidth="1"/>
    <col min="13066" max="13066" width="11.109375" style="45" customWidth="1"/>
    <col min="13067" max="13068" width="13.33203125" style="45" customWidth="1"/>
    <col min="13069" max="13069" width="13.88671875" style="45" customWidth="1"/>
    <col min="13070" max="13073" width="9.109375" style="45" customWidth="1"/>
    <col min="13074" max="13312" width="8.88671875" style="45"/>
    <col min="13313" max="13313" width="46.109375" style="45" customWidth="1"/>
    <col min="13314" max="13314" width="11.6640625" style="45" customWidth="1"/>
    <col min="13315" max="13315" width="15.6640625" style="45" customWidth="1"/>
    <col min="13316" max="13316" width="17.44140625" style="45" customWidth="1"/>
    <col min="13317" max="13317" width="18.88671875" style="45" customWidth="1"/>
    <col min="13318" max="13318" width="14.6640625" style="45" customWidth="1"/>
    <col min="13319" max="13319" width="14" style="45" customWidth="1"/>
    <col min="13320" max="13321" width="11" style="45" customWidth="1"/>
    <col min="13322" max="13322" width="11.109375" style="45" customWidth="1"/>
    <col min="13323" max="13324" width="13.33203125" style="45" customWidth="1"/>
    <col min="13325" max="13325" width="13.88671875" style="45" customWidth="1"/>
    <col min="13326" max="13329" width="9.109375" style="45" customWidth="1"/>
    <col min="13330" max="13568" width="8.88671875" style="45"/>
    <col min="13569" max="13569" width="46.109375" style="45" customWidth="1"/>
    <col min="13570" max="13570" width="11.6640625" style="45" customWidth="1"/>
    <col min="13571" max="13571" width="15.6640625" style="45" customWidth="1"/>
    <col min="13572" max="13572" width="17.44140625" style="45" customWidth="1"/>
    <col min="13573" max="13573" width="18.88671875" style="45" customWidth="1"/>
    <col min="13574" max="13574" width="14.6640625" style="45" customWidth="1"/>
    <col min="13575" max="13575" width="14" style="45" customWidth="1"/>
    <col min="13576" max="13577" width="11" style="45" customWidth="1"/>
    <col min="13578" max="13578" width="11.109375" style="45" customWidth="1"/>
    <col min="13579" max="13580" width="13.33203125" style="45" customWidth="1"/>
    <col min="13581" max="13581" width="13.88671875" style="45" customWidth="1"/>
    <col min="13582" max="13585" width="9.109375" style="45" customWidth="1"/>
    <col min="13586" max="13824" width="8.88671875" style="45"/>
    <col min="13825" max="13825" width="46.109375" style="45" customWidth="1"/>
    <col min="13826" max="13826" width="11.6640625" style="45" customWidth="1"/>
    <col min="13827" max="13827" width="15.6640625" style="45" customWidth="1"/>
    <col min="13828" max="13828" width="17.44140625" style="45" customWidth="1"/>
    <col min="13829" max="13829" width="18.88671875" style="45" customWidth="1"/>
    <col min="13830" max="13830" width="14.6640625" style="45" customWidth="1"/>
    <col min="13831" max="13831" width="14" style="45" customWidth="1"/>
    <col min="13832" max="13833" width="11" style="45" customWidth="1"/>
    <col min="13834" max="13834" width="11.109375" style="45" customWidth="1"/>
    <col min="13835" max="13836" width="13.33203125" style="45" customWidth="1"/>
    <col min="13837" max="13837" width="13.88671875" style="45" customWidth="1"/>
    <col min="13838" max="13841" width="9.109375" style="45" customWidth="1"/>
    <col min="13842" max="14080" width="8.88671875" style="45"/>
    <col min="14081" max="14081" width="46.109375" style="45" customWidth="1"/>
    <col min="14082" max="14082" width="11.6640625" style="45" customWidth="1"/>
    <col min="14083" max="14083" width="15.6640625" style="45" customWidth="1"/>
    <col min="14084" max="14084" width="17.44140625" style="45" customWidth="1"/>
    <col min="14085" max="14085" width="18.88671875" style="45" customWidth="1"/>
    <col min="14086" max="14086" width="14.6640625" style="45" customWidth="1"/>
    <col min="14087" max="14087" width="14" style="45" customWidth="1"/>
    <col min="14088" max="14089" width="11" style="45" customWidth="1"/>
    <col min="14090" max="14090" width="11.109375" style="45" customWidth="1"/>
    <col min="14091" max="14092" width="13.33203125" style="45" customWidth="1"/>
    <col min="14093" max="14093" width="13.88671875" style="45" customWidth="1"/>
    <col min="14094" max="14097" width="9.109375" style="45" customWidth="1"/>
    <col min="14098" max="14336" width="8.88671875" style="45"/>
    <col min="14337" max="14337" width="46.109375" style="45" customWidth="1"/>
    <col min="14338" max="14338" width="11.6640625" style="45" customWidth="1"/>
    <col min="14339" max="14339" width="15.6640625" style="45" customWidth="1"/>
    <col min="14340" max="14340" width="17.44140625" style="45" customWidth="1"/>
    <col min="14341" max="14341" width="18.88671875" style="45" customWidth="1"/>
    <col min="14342" max="14342" width="14.6640625" style="45" customWidth="1"/>
    <col min="14343" max="14343" width="14" style="45" customWidth="1"/>
    <col min="14344" max="14345" width="11" style="45" customWidth="1"/>
    <col min="14346" max="14346" width="11.109375" style="45" customWidth="1"/>
    <col min="14347" max="14348" width="13.33203125" style="45" customWidth="1"/>
    <col min="14349" max="14349" width="13.88671875" style="45" customWidth="1"/>
    <col min="14350" max="14353" width="9.109375" style="45" customWidth="1"/>
    <col min="14354" max="14592" width="8.88671875" style="45"/>
    <col min="14593" max="14593" width="46.109375" style="45" customWidth="1"/>
    <col min="14594" max="14594" width="11.6640625" style="45" customWidth="1"/>
    <col min="14595" max="14595" width="15.6640625" style="45" customWidth="1"/>
    <col min="14596" max="14596" width="17.44140625" style="45" customWidth="1"/>
    <col min="14597" max="14597" width="18.88671875" style="45" customWidth="1"/>
    <col min="14598" max="14598" width="14.6640625" style="45" customWidth="1"/>
    <col min="14599" max="14599" width="14" style="45" customWidth="1"/>
    <col min="14600" max="14601" width="11" style="45" customWidth="1"/>
    <col min="14602" max="14602" width="11.109375" style="45" customWidth="1"/>
    <col min="14603" max="14604" width="13.33203125" style="45" customWidth="1"/>
    <col min="14605" max="14605" width="13.88671875" style="45" customWidth="1"/>
    <col min="14606" max="14609" width="9.109375" style="45" customWidth="1"/>
    <col min="14610" max="14848" width="8.88671875" style="45"/>
    <col min="14849" max="14849" width="46.109375" style="45" customWidth="1"/>
    <col min="14850" max="14850" width="11.6640625" style="45" customWidth="1"/>
    <col min="14851" max="14851" width="15.6640625" style="45" customWidth="1"/>
    <col min="14852" max="14852" width="17.44140625" style="45" customWidth="1"/>
    <col min="14853" max="14853" width="18.88671875" style="45" customWidth="1"/>
    <col min="14854" max="14854" width="14.6640625" style="45" customWidth="1"/>
    <col min="14855" max="14855" width="14" style="45" customWidth="1"/>
    <col min="14856" max="14857" width="11" style="45" customWidth="1"/>
    <col min="14858" max="14858" width="11.109375" style="45" customWidth="1"/>
    <col min="14859" max="14860" width="13.33203125" style="45" customWidth="1"/>
    <col min="14861" max="14861" width="13.88671875" style="45" customWidth="1"/>
    <col min="14862" max="14865" width="9.109375" style="45" customWidth="1"/>
    <col min="14866" max="15104" width="8.88671875" style="45"/>
    <col min="15105" max="15105" width="46.109375" style="45" customWidth="1"/>
    <col min="15106" max="15106" width="11.6640625" style="45" customWidth="1"/>
    <col min="15107" max="15107" width="15.6640625" style="45" customWidth="1"/>
    <col min="15108" max="15108" width="17.44140625" style="45" customWidth="1"/>
    <col min="15109" max="15109" width="18.88671875" style="45" customWidth="1"/>
    <col min="15110" max="15110" width="14.6640625" style="45" customWidth="1"/>
    <col min="15111" max="15111" width="14" style="45" customWidth="1"/>
    <col min="15112" max="15113" width="11" style="45" customWidth="1"/>
    <col min="15114" max="15114" width="11.109375" style="45" customWidth="1"/>
    <col min="15115" max="15116" width="13.33203125" style="45" customWidth="1"/>
    <col min="15117" max="15117" width="13.88671875" style="45" customWidth="1"/>
    <col min="15118" max="15121" width="9.109375" style="45" customWidth="1"/>
    <col min="15122" max="15360" width="8.88671875" style="45"/>
    <col min="15361" max="15361" width="46.109375" style="45" customWidth="1"/>
    <col min="15362" max="15362" width="11.6640625" style="45" customWidth="1"/>
    <col min="15363" max="15363" width="15.6640625" style="45" customWidth="1"/>
    <col min="15364" max="15364" width="17.44140625" style="45" customWidth="1"/>
    <col min="15365" max="15365" width="18.88671875" style="45" customWidth="1"/>
    <col min="15366" max="15366" width="14.6640625" style="45" customWidth="1"/>
    <col min="15367" max="15367" width="14" style="45" customWidth="1"/>
    <col min="15368" max="15369" width="11" style="45" customWidth="1"/>
    <col min="15370" max="15370" width="11.109375" style="45" customWidth="1"/>
    <col min="15371" max="15372" width="13.33203125" style="45" customWidth="1"/>
    <col min="15373" max="15373" width="13.88671875" style="45" customWidth="1"/>
    <col min="15374" max="15377" width="9.109375" style="45" customWidth="1"/>
    <col min="15378" max="15616" width="8.88671875" style="45"/>
    <col min="15617" max="15617" width="46.109375" style="45" customWidth="1"/>
    <col min="15618" max="15618" width="11.6640625" style="45" customWidth="1"/>
    <col min="15619" max="15619" width="15.6640625" style="45" customWidth="1"/>
    <col min="15620" max="15620" width="17.44140625" style="45" customWidth="1"/>
    <col min="15621" max="15621" width="18.88671875" style="45" customWidth="1"/>
    <col min="15622" max="15622" width="14.6640625" style="45" customWidth="1"/>
    <col min="15623" max="15623" width="14" style="45" customWidth="1"/>
    <col min="15624" max="15625" width="11" style="45" customWidth="1"/>
    <col min="15626" max="15626" width="11.109375" style="45" customWidth="1"/>
    <col min="15627" max="15628" width="13.33203125" style="45" customWidth="1"/>
    <col min="15629" max="15629" width="13.88671875" style="45" customWidth="1"/>
    <col min="15630" max="15633" width="9.109375" style="45" customWidth="1"/>
    <col min="15634" max="15872" width="8.88671875" style="45"/>
    <col min="15873" max="15873" width="46.109375" style="45" customWidth="1"/>
    <col min="15874" max="15874" width="11.6640625" style="45" customWidth="1"/>
    <col min="15875" max="15875" width="15.6640625" style="45" customWidth="1"/>
    <col min="15876" max="15876" width="17.44140625" style="45" customWidth="1"/>
    <col min="15877" max="15877" width="18.88671875" style="45" customWidth="1"/>
    <col min="15878" max="15878" width="14.6640625" style="45" customWidth="1"/>
    <col min="15879" max="15879" width="14" style="45" customWidth="1"/>
    <col min="15880" max="15881" width="11" style="45" customWidth="1"/>
    <col min="15882" max="15882" width="11.109375" style="45" customWidth="1"/>
    <col min="15883" max="15884" width="13.33203125" style="45" customWidth="1"/>
    <col min="15885" max="15885" width="13.88671875" style="45" customWidth="1"/>
    <col min="15886" max="15889" width="9.109375" style="45" customWidth="1"/>
    <col min="15890" max="16128" width="8.88671875" style="45"/>
    <col min="16129" max="16129" width="46.109375" style="45" customWidth="1"/>
    <col min="16130" max="16130" width="11.6640625" style="45" customWidth="1"/>
    <col min="16131" max="16131" width="15.6640625" style="45" customWidth="1"/>
    <col min="16132" max="16132" width="17.44140625" style="45" customWidth="1"/>
    <col min="16133" max="16133" width="18.88671875" style="45" customWidth="1"/>
    <col min="16134" max="16134" width="14.6640625" style="45" customWidth="1"/>
    <col min="16135" max="16135" width="14" style="45" customWidth="1"/>
    <col min="16136" max="16137" width="11" style="45" customWidth="1"/>
    <col min="16138" max="16138" width="11.109375" style="45" customWidth="1"/>
    <col min="16139" max="16140" width="13.33203125" style="45" customWidth="1"/>
    <col min="16141" max="16141" width="13.88671875" style="45" customWidth="1"/>
    <col min="16142" max="16145" width="9.109375" style="45" customWidth="1"/>
    <col min="16146" max="16384" width="8.88671875" style="45"/>
  </cols>
  <sheetData>
    <row r="1" spans="1:12" ht="15.6" x14ac:dyDescent="0.3">
      <c r="F1" s="64"/>
      <c r="G1" s="112" t="s">
        <v>71</v>
      </c>
      <c r="H1" s="64"/>
      <c r="I1" s="66"/>
    </row>
    <row r="2" spans="1:12" ht="15.6" x14ac:dyDescent="0.3">
      <c r="F2" s="74"/>
      <c r="G2" s="113" t="s">
        <v>72</v>
      </c>
      <c r="H2" s="74"/>
      <c r="I2" s="66"/>
    </row>
    <row r="3" spans="1:12" ht="15.6" x14ac:dyDescent="0.3">
      <c r="F3" s="64"/>
      <c r="G3" s="112" t="s">
        <v>73</v>
      </c>
      <c r="H3" s="64"/>
      <c r="I3" s="66"/>
    </row>
    <row r="4" spans="1:12" ht="18" x14ac:dyDescent="0.3">
      <c r="A4" s="157"/>
      <c r="F4" s="64"/>
      <c r="G4" s="112" t="s">
        <v>74</v>
      </c>
      <c r="H4" s="64"/>
      <c r="I4" s="66"/>
    </row>
    <row r="5" spans="1:12" ht="15.6" x14ac:dyDescent="0.3">
      <c r="F5" s="64"/>
      <c r="G5" s="112" t="s">
        <v>75</v>
      </c>
      <c r="H5" s="64"/>
      <c r="I5" s="66"/>
    </row>
    <row r="7" spans="1:12" s="106" customFormat="1" ht="27.6" customHeight="1" x14ac:dyDescent="0.4">
      <c r="A7" s="59"/>
      <c r="B7" s="59"/>
      <c r="C7" s="59"/>
      <c r="D7" s="201"/>
      <c r="E7" s="201"/>
      <c r="F7" s="201"/>
      <c r="G7" s="201"/>
      <c r="H7" s="201"/>
      <c r="I7" s="201"/>
      <c r="J7" s="201"/>
      <c r="K7" s="201"/>
      <c r="L7" s="201"/>
    </row>
    <row r="8" spans="1:12" s="106" customFormat="1" ht="18" customHeight="1" x14ac:dyDescent="0.4">
      <c r="A8" s="59"/>
      <c r="B8" s="59"/>
      <c r="C8" s="59"/>
      <c r="D8" s="202"/>
      <c r="E8" s="693" t="s">
        <v>136</v>
      </c>
      <c r="F8" s="693"/>
      <c r="G8" s="693"/>
      <c r="H8" s="693"/>
      <c r="I8" s="202"/>
      <c r="J8" s="202"/>
      <c r="K8" s="202"/>
      <c r="L8" s="202"/>
    </row>
    <row r="9" spans="1:12" s="107" customFormat="1" ht="22.2" customHeight="1" x14ac:dyDescent="0.4">
      <c r="A9" s="453"/>
      <c r="B9" s="59"/>
      <c r="C9" s="59"/>
      <c r="D9" s="201"/>
      <c r="E9" s="694" t="s">
        <v>227</v>
      </c>
      <c r="F9" s="694"/>
      <c r="G9" s="694"/>
      <c r="H9" s="694"/>
      <c r="I9" s="201"/>
      <c r="J9" s="201"/>
      <c r="K9" s="201"/>
      <c r="L9" s="201"/>
    </row>
    <row r="10" spans="1:12" s="107" customFormat="1" ht="19.2" customHeight="1" x14ac:dyDescent="0.4">
      <c r="A10" s="59"/>
      <c r="B10" s="59"/>
      <c r="C10" s="59"/>
      <c r="D10" s="201"/>
      <c r="E10" s="694" t="s">
        <v>137</v>
      </c>
      <c r="F10" s="694"/>
      <c r="G10" s="694"/>
      <c r="H10" s="694"/>
      <c r="I10" s="201"/>
      <c r="J10" s="201"/>
      <c r="K10" s="201"/>
      <c r="L10" s="201"/>
    </row>
    <row r="11" spans="1:12" s="107" customFormat="1" ht="18" customHeight="1" x14ac:dyDescent="0.4">
      <c r="A11" s="59"/>
      <c r="B11" s="59"/>
      <c r="C11" s="59"/>
      <c r="D11" s="201"/>
      <c r="E11" s="693" t="s">
        <v>138</v>
      </c>
      <c r="F11" s="693"/>
      <c r="G11" s="693"/>
      <c r="H11" s="693"/>
      <c r="I11" s="201"/>
      <c r="J11" s="201"/>
      <c r="K11" s="201"/>
      <c r="L11" s="201"/>
    </row>
    <row r="12" spans="1:12" s="107" customFormat="1" ht="18" customHeight="1" x14ac:dyDescent="0.4">
      <c r="A12" s="59"/>
      <c r="B12" s="59"/>
      <c r="C12" s="59"/>
      <c r="D12" s="108"/>
      <c r="E12" s="156"/>
      <c r="F12" s="156"/>
      <c r="G12" s="156"/>
      <c r="H12" s="156"/>
      <c r="I12" s="109"/>
      <c r="J12" s="109"/>
      <c r="K12" s="109"/>
      <c r="L12" s="109"/>
    </row>
    <row r="13" spans="1:12" s="107" customFormat="1" ht="22.2" hidden="1" customHeight="1" x14ac:dyDescent="0.4">
      <c r="A13" s="59"/>
      <c r="B13" s="59"/>
      <c r="C13" s="59"/>
      <c r="D13" s="859" t="s">
        <v>76</v>
      </c>
      <c r="E13" s="859"/>
      <c r="F13" s="859"/>
      <c r="G13" s="859"/>
      <c r="H13" s="859"/>
      <c r="I13" s="859"/>
      <c r="J13" s="859"/>
      <c r="K13" s="859"/>
      <c r="L13" s="859"/>
    </row>
    <row r="14" spans="1:12" s="107" customFormat="1" ht="24.6" hidden="1" customHeight="1" x14ac:dyDescent="0.4">
      <c r="A14" s="59"/>
      <c r="B14" s="59"/>
      <c r="C14" s="59"/>
      <c r="D14" s="860" t="s">
        <v>77</v>
      </c>
      <c r="E14" s="860"/>
      <c r="F14" s="860"/>
      <c r="G14" s="860"/>
      <c r="H14" s="860"/>
      <c r="I14" s="860"/>
      <c r="J14" s="860"/>
      <c r="K14" s="860"/>
      <c r="L14" s="860"/>
    </row>
    <row r="15" spans="1:12" s="107" customFormat="1" ht="35.4" hidden="1" customHeight="1" x14ac:dyDescent="0.4">
      <c r="A15" s="59"/>
      <c r="B15" s="59"/>
      <c r="C15" s="59"/>
      <c r="D15" s="860" t="s">
        <v>78</v>
      </c>
      <c r="E15" s="860"/>
      <c r="F15" s="860"/>
      <c r="G15" s="860"/>
      <c r="H15" s="860"/>
      <c r="I15" s="860"/>
      <c r="J15" s="860"/>
      <c r="K15" s="860"/>
      <c r="L15" s="860"/>
    </row>
    <row r="16" spans="1:12" s="107" customFormat="1" ht="24.6" hidden="1" customHeight="1" x14ac:dyDescent="0.4">
      <c r="A16" s="59"/>
      <c r="B16" s="59"/>
      <c r="C16" s="59"/>
      <c r="D16" s="861" t="s">
        <v>79</v>
      </c>
      <c r="E16" s="861"/>
      <c r="F16" s="861"/>
      <c r="G16" s="861"/>
      <c r="H16" s="861"/>
      <c r="I16" s="861"/>
      <c r="J16" s="861"/>
      <c r="K16" s="861"/>
      <c r="L16" s="861"/>
    </row>
    <row r="17" spans="1:256" s="107" customFormat="1" ht="22.95" hidden="1" customHeight="1" x14ac:dyDescent="0.4">
      <c r="A17" s="59"/>
      <c r="B17" s="59"/>
      <c r="C17" s="59"/>
      <c r="D17" s="862" t="s">
        <v>80</v>
      </c>
      <c r="E17" s="862"/>
      <c r="F17" s="862"/>
      <c r="G17" s="862"/>
      <c r="H17" s="862"/>
    </row>
    <row r="18" spans="1:256" s="107" customFormat="1" ht="28.2" hidden="1" customHeight="1" x14ac:dyDescent="0.4">
      <c r="A18" s="59"/>
      <c r="B18" s="59"/>
      <c r="C18" s="59"/>
      <c r="D18" s="862" t="s">
        <v>81</v>
      </c>
      <c r="E18" s="862"/>
      <c r="F18" s="862"/>
      <c r="G18" s="862"/>
      <c r="H18" s="862"/>
    </row>
    <row r="19" spans="1:256" s="107" customFormat="1" ht="15.6" hidden="1" customHeight="1" x14ac:dyDescent="0.4">
      <c r="A19" s="59"/>
      <c r="B19" s="59"/>
      <c r="C19" s="59"/>
      <c r="D19" s="59"/>
      <c r="E19" s="59"/>
      <c r="F19" s="59"/>
      <c r="G19" s="58"/>
      <c r="H19" s="58" t="s">
        <v>82</v>
      </c>
    </row>
    <row r="20" spans="1:256" ht="18" x14ac:dyDescent="0.35">
      <c r="A20" s="97"/>
      <c r="B20" s="97"/>
      <c r="C20" s="97"/>
      <c r="D20" s="687"/>
      <c r="E20" s="687"/>
      <c r="F20" s="687"/>
      <c r="G20" s="687"/>
      <c r="H20" s="687"/>
      <c r="I20" s="687"/>
      <c r="J20" s="98"/>
      <c r="K20" s="98"/>
      <c r="L20" s="98"/>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6"/>
      <c r="GR20" s="56"/>
      <c r="GS20" s="56"/>
      <c r="GT20" s="56"/>
      <c r="GU20" s="56"/>
      <c r="GV20" s="56"/>
      <c r="GW20" s="56"/>
      <c r="GX20" s="56"/>
      <c r="GY20" s="56"/>
      <c r="GZ20" s="56"/>
      <c r="HA20" s="56"/>
      <c r="HB20" s="56"/>
      <c r="HC20" s="56"/>
      <c r="HD20" s="56"/>
      <c r="HE20" s="56"/>
      <c r="HF20" s="56"/>
      <c r="HG20" s="56"/>
      <c r="HH20" s="56"/>
      <c r="HI20" s="56"/>
      <c r="HJ20" s="56"/>
      <c r="HK20" s="56"/>
      <c r="HL20" s="56"/>
      <c r="HM20" s="56"/>
      <c r="HN20" s="56"/>
      <c r="HO20" s="56"/>
      <c r="HP20" s="56"/>
      <c r="HQ20" s="56"/>
      <c r="HR20" s="56"/>
      <c r="HS20" s="56"/>
      <c r="HT20" s="56"/>
      <c r="HU20" s="56"/>
      <c r="HV20" s="56"/>
      <c r="HW20" s="56"/>
      <c r="HX20" s="56"/>
      <c r="HY20" s="56"/>
      <c r="HZ20" s="56"/>
      <c r="IA20" s="56"/>
      <c r="IB20" s="56"/>
      <c r="IC20" s="56"/>
      <c r="ID20" s="56"/>
      <c r="IE20" s="56"/>
      <c r="IF20" s="56"/>
      <c r="IG20" s="56"/>
      <c r="IH20" s="56"/>
      <c r="II20" s="56"/>
      <c r="IJ20" s="56"/>
      <c r="IK20" s="56"/>
      <c r="IL20" s="56"/>
      <c r="IM20" s="56"/>
      <c r="IN20" s="56"/>
      <c r="IO20" s="56"/>
      <c r="IP20" s="56"/>
      <c r="IQ20" s="56"/>
      <c r="IR20" s="56"/>
      <c r="IS20" s="56"/>
      <c r="IT20" s="56"/>
      <c r="IU20" s="56"/>
      <c r="IV20" s="56"/>
    </row>
    <row r="21" spans="1:256" ht="15.6" x14ac:dyDescent="0.3">
      <c r="A21" s="62"/>
      <c r="B21" s="62"/>
      <c r="C21" s="62"/>
      <c r="D21" s="62"/>
      <c r="E21" s="62"/>
      <c r="F21" s="63"/>
      <c r="G21" s="62"/>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2"/>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c r="BZ21" s="62"/>
      <c r="CA21" s="62"/>
      <c r="CB21" s="62"/>
      <c r="CC21" s="62"/>
      <c r="CD21" s="62"/>
      <c r="CE21" s="62"/>
      <c r="CF21" s="62"/>
      <c r="CG21" s="62"/>
      <c r="CH21" s="62"/>
      <c r="CI21" s="62"/>
      <c r="CJ21" s="62"/>
      <c r="CK21" s="62"/>
      <c r="CL21" s="62"/>
      <c r="CM21" s="62"/>
      <c r="CN21" s="62"/>
      <c r="CO21" s="62"/>
      <c r="CP21" s="62"/>
      <c r="CQ21" s="62"/>
      <c r="CR21" s="62"/>
      <c r="CS21" s="62"/>
      <c r="CT21" s="62"/>
      <c r="CU21" s="62"/>
      <c r="CV21" s="62"/>
      <c r="CW21" s="62"/>
      <c r="CX21" s="62"/>
      <c r="CY21" s="62"/>
      <c r="CZ21" s="62"/>
      <c r="DA21" s="62"/>
      <c r="DB21" s="62"/>
      <c r="DC21" s="62"/>
      <c r="DD21" s="62"/>
      <c r="DE21" s="62"/>
      <c r="DF21" s="62"/>
      <c r="DG21" s="62"/>
      <c r="DH21" s="62"/>
      <c r="DI21" s="62"/>
      <c r="DJ21" s="62"/>
      <c r="DK21" s="62"/>
      <c r="DL21" s="62"/>
      <c r="DM21" s="62"/>
      <c r="DN21" s="62"/>
      <c r="DO21" s="62"/>
      <c r="DP21" s="62"/>
      <c r="DQ21" s="62"/>
      <c r="DR21" s="62"/>
      <c r="DS21" s="62"/>
      <c r="DT21" s="62"/>
      <c r="DU21" s="62"/>
      <c r="DV21" s="62"/>
      <c r="DW21" s="62"/>
      <c r="DX21" s="62"/>
      <c r="DY21" s="62"/>
      <c r="DZ21" s="62"/>
      <c r="EA21" s="62"/>
      <c r="EB21" s="62"/>
      <c r="EC21" s="62"/>
      <c r="ED21" s="62"/>
      <c r="EE21" s="62"/>
      <c r="EF21" s="62"/>
      <c r="EG21" s="62"/>
      <c r="EH21" s="62"/>
      <c r="EI21" s="62"/>
      <c r="EJ21" s="62"/>
      <c r="EK21" s="62"/>
      <c r="EL21" s="62"/>
      <c r="EM21" s="62"/>
      <c r="EN21" s="62"/>
      <c r="EO21" s="62"/>
      <c r="EP21" s="62"/>
      <c r="EQ21" s="62"/>
      <c r="ER21" s="62"/>
      <c r="ES21" s="62"/>
      <c r="ET21" s="62"/>
      <c r="EU21" s="62"/>
      <c r="EV21" s="62"/>
      <c r="EW21" s="62"/>
      <c r="EX21" s="62"/>
      <c r="EY21" s="62"/>
      <c r="EZ21" s="62"/>
      <c r="FA21" s="62"/>
      <c r="FB21" s="62"/>
      <c r="FC21" s="62"/>
      <c r="FD21" s="62"/>
      <c r="FE21" s="62"/>
      <c r="FF21" s="62"/>
      <c r="FG21" s="62"/>
      <c r="FH21" s="62"/>
      <c r="FI21" s="62"/>
      <c r="FJ21" s="62"/>
      <c r="FK21" s="62"/>
      <c r="FL21" s="62"/>
      <c r="FM21" s="62"/>
      <c r="FN21" s="62"/>
      <c r="FO21" s="62"/>
      <c r="FP21" s="62"/>
      <c r="FQ21" s="62"/>
      <c r="FR21" s="62"/>
      <c r="FS21" s="62"/>
      <c r="FT21" s="62"/>
      <c r="FU21" s="62"/>
      <c r="FV21" s="62"/>
      <c r="FW21" s="62"/>
      <c r="FX21" s="62"/>
      <c r="FY21" s="62"/>
      <c r="FZ21" s="62"/>
      <c r="GA21" s="62"/>
      <c r="GB21" s="62"/>
      <c r="GC21" s="62"/>
      <c r="GD21" s="62"/>
      <c r="GE21" s="62"/>
      <c r="GF21" s="62"/>
      <c r="GG21" s="62"/>
      <c r="GH21" s="62"/>
      <c r="GI21" s="62"/>
      <c r="GJ21" s="62"/>
      <c r="GK21" s="62"/>
      <c r="GL21" s="62"/>
      <c r="GM21" s="62"/>
      <c r="GN21" s="62"/>
      <c r="GO21" s="62"/>
      <c r="GP21" s="62"/>
      <c r="GQ21" s="62"/>
      <c r="GR21" s="62"/>
      <c r="GS21" s="62"/>
      <c r="GT21" s="62"/>
      <c r="GU21" s="62"/>
      <c r="GV21" s="62"/>
      <c r="GW21" s="62"/>
      <c r="GX21" s="62"/>
      <c r="GY21" s="62"/>
      <c r="GZ21" s="62"/>
      <c r="HA21" s="62"/>
      <c r="HB21" s="62"/>
      <c r="HC21" s="62"/>
      <c r="HD21" s="62"/>
      <c r="HE21" s="62"/>
      <c r="HF21" s="62"/>
      <c r="HG21" s="62"/>
      <c r="HH21" s="62"/>
      <c r="HI21" s="62"/>
      <c r="HJ21" s="62"/>
      <c r="HK21" s="62"/>
      <c r="HL21" s="62"/>
      <c r="HM21" s="62"/>
      <c r="HN21" s="62"/>
      <c r="HO21" s="62"/>
      <c r="HP21" s="62"/>
      <c r="HQ21" s="62"/>
      <c r="HR21" s="62"/>
      <c r="HS21" s="62"/>
      <c r="HT21" s="62"/>
      <c r="HU21" s="62"/>
      <c r="HV21" s="62"/>
      <c r="HW21" s="62"/>
      <c r="HX21" s="62"/>
      <c r="HY21" s="62"/>
      <c r="HZ21" s="62"/>
      <c r="IA21" s="62"/>
      <c r="IB21" s="62"/>
      <c r="IC21" s="62"/>
      <c r="ID21" s="62"/>
      <c r="IE21" s="62"/>
      <c r="IF21" s="62"/>
      <c r="IG21" s="62"/>
      <c r="IH21" s="62"/>
      <c r="II21" s="62"/>
      <c r="IJ21" s="62"/>
      <c r="IK21" s="62"/>
      <c r="IL21" s="62"/>
      <c r="IM21" s="62"/>
      <c r="IN21" s="62"/>
      <c r="IO21" s="62"/>
      <c r="IP21" s="62"/>
      <c r="IQ21" s="62"/>
      <c r="IR21" s="62"/>
      <c r="IS21" s="62"/>
      <c r="IT21" s="62"/>
      <c r="IU21" s="62"/>
      <c r="IV21" s="62"/>
    </row>
    <row r="22" spans="1:256" ht="15.6" x14ac:dyDescent="0.3">
      <c r="A22" s="64"/>
      <c r="B22" s="64"/>
      <c r="C22" s="65" t="s">
        <v>0</v>
      </c>
      <c r="D22" s="65"/>
      <c r="E22" s="65"/>
      <c r="F22" s="65"/>
      <c r="G22" s="65"/>
      <c r="H22" s="65"/>
      <c r="I22" s="66"/>
      <c r="J22" s="64"/>
      <c r="K22" s="64"/>
      <c r="L22" s="64"/>
      <c r="M22" s="64"/>
      <c r="N22" s="64"/>
      <c r="O22" s="64"/>
      <c r="P22" s="64"/>
      <c r="Q22" s="64"/>
      <c r="R22" s="64"/>
      <c r="S22" s="64"/>
      <c r="T22" s="64"/>
      <c r="U22" s="64"/>
      <c r="V22" s="64"/>
      <c r="W22" s="64"/>
      <c r="X22" s="64"/>
      <c r="Y22" s="64"/>
      <c r="Z22" s="64"/>
      <c r="AA22" s="64"/>
      <c r="AB22" s="64"/>
      <c r="AC22" s="64"/>
      <c r="AD22" s="64"/>
      <c r="AE22" s="64"/>
      <c r="AF22" s="64"/>
      <c r="AG22" s="64"/>
      <c r="AH22" s="64"/>
      <c r="AI22" s="64"/>
      <c r="AJ22" s="64"/>
      <c r="AK22" s="64"/>
      <c r="AL22" s="64"/>
      <c r="AM22" s="64"/>
      <c r="AN22" s="64"/>
      <c r="AO22" s="64"/>
      <c r="AP22" s="64"/>
      <c r="AQ22" s="64"/>
      <c r="AR22" s="64"/>
      <c r="AS22" s="64"/>
      <c r="AT22" s="64"/>
      <c r="AU22" s="64"/>
      <c r="AV22" s="64"/>
      <c r="AW22" s="64"/>
      <c r="AX22" s="64"/>
      <c r="AY22" s="64"/>
      <c r="AZ22" s="64"/>
      <c r="BA22" s="64"/>
      <c r="BB22" s="64"/>
      <c r="BC22" s="64"/>
      <c r="BD22" s="64"/>
      <c r="BE22" s="64"/>
      <c r="BF22" s="64"/>
      <c r="BG22" s="64"/>
      <c r="BH22" s="64"/>
      <c r="BI22" s="64"/>
      <c r="BJ22" s="64"/>
      <c r="BK22" s="64"/>
      <c r="BL22" s="64"/>
      <c r="BM22" s="64"/>
      <c r="BN22" s="64"/>
      <c r="BO22" s="64"/>
      <c r="BP22" s="64"/>
      <c r="BQ22" s="64"/>
      <c r="BR22" s="64"/>
      <c r="BS22" s="64"/>
      <c r="BT22" s="64"/>
      <c r="BU22" s="64"/>
      <c r="BV22" s="64"/>
      <c r="BW22" s="64"/>
      <c r="BX22" s="64"/>
      <c r="BY22" s="64"/>
      <c r="BZ22" s="64"/>
      <c r="CA22" s="64"/>
      <c r="CB22" s="64"/>
      <c r="CC22" s="64"/>
      <c r="CD22" s="64"/>
      <c r="CE22" s="64"/>
      <c r="CF22" s="64"/>
      <c r="CG22" s="64"/>
      <c r="CH22" s="64"/>
      <c r="CI22" s="64"/>
      <c r="CJ22" s="64"/>
      <c r="CK22" s="64"/>
      <c r="CL22" s="64"/>
      <c r="CM22" s="64"/>
      <c r="CN22" s="64"/>
      <c r="CO22" s="64"/>
      <c r="CP22" s="64"/>
      <c r="CQ22" s="64"/>
      <c r="CR22" s="64"/>
      <c r="CS22" s="64"/>
      <c r="CT22" s="64"/>
      <c r="CU22" s="64"/>
      <c r="CV22" s="64"/>
      <c r="CW22" s="64"/>
      <c r="CX22" s="64"/>
      <c r="CY22" s="64"/>
      <c r="CZ22" s="64"/>
      <c r="DA22" s="64"/>
      <c r="DB22" s="64"/>
      <c r="DC22" s="64"/>
      <c r="DD22" s="64"/>
      <c r="DE22" s="64"/>
      <c r="DF22" s="64"/>
      <c r="DG22" s="64"/>
      <c r="DH22" s="64"/>
      <c r="DI22" s="64"/>
      <c r="DJ22" s="64"/>
      <c r="DK22" s="64"/>
      <c r="DL22" s="64"/>
      <c r="DM22" s="64"/>
      <c r="DN22" s="64"/>
      <c r="DO22" s="64"/>
      <c r="DP22" s="64"/>
      <c r="DQ22" s="64"/>
      <c r="DR22" s="64"/>
      <c r="DS22" s="64"/>
      <c r="DT22" s="64"/>
      <c r="DU22" s="64"/>
      <c r="DV22" s="64"/>
      <c r="DW22" s="64"/>
      <c r="DX22" s="64"/>
      <c r="DY22" s="64"/>
      <c r="DZ22" s="64"/>
      <c r="EA22" s="64"/>
      <c r="EB22" s="64"/>
      <c r="EC22" s="64"/>
      <c r="ED22" s="64"/>
      <c r="EE22" s="64"/>
      <c r="EF22" s="64"/>
      <c r="EG22" s="64"/>
      <c r="EH22" s="64"/>
      <c r="EI22" s="64"/>
      <c r="EJ22" s="64"/>
      <c r="EK22" s="64"/>
      <c r="EL22" s="64"/>
      <c r="EM22" s="64"/>
      <c r="EN22" s="64"/>
      <c r="EO22" s="64"/>
      <c r="EP22" s="64"/>
      <c r="EQ22" s="64"/>
      <c r="ER22" s="64"/>
      <c r="ES22" s="64"/>
      <c r="ET22" s="64"/>
      <c r="EU22" s="64"/>
      <c r="EV22" s="64"/>
      <c r="EW22" s="64"/>
      <c r="EX22" s="64"/>
      <c r="EY22" s="64"/>
      <c r="EZ22" s="64"/>
      <c r="FA22" s="64"/>
      <c r="FB22" s="64"/>
      <c r="FC22" s="64"/>
      <c r="FD22" s="64"/>
      <c r="FE22" s="64"/>
      <c r="FF22" s="64"/>
      <c r="FG22" s="64"/>
      <c r="FH22" s="64"/>
      <c r="FI22" s="64"/>
      <c r="FJ22" s="64"/>
      <c r="FK22" s="64"/>
      <c r="FL22" s="64"/>
      <c r="FM22" s="64"/>
      <c r="FN22" s="64"/>
      <c r="FO22" s="64"/>
      <c r="FP22" s="64"/>
      <c r="FQ22" s="64"/>
      <c r="FR22" s="64"/>
      <c r="FS22" s="64"/>
      <c r="FT22" s="64"/>
      <c r="FU22" s="64"/>
      <c r="FV22" s="64"/>
      <c r="FW22" s="64"/>
      <c r="FX22" s="64"/>
      <c r="FY22" s="64"/>
      <c r="FZ22" s="64"/>
      <c r="GA22" s="64"/>
      <c r="GB22" s="64"/>
      <c r="GC22" s="64"/>
      <c r="GD22" s="64"/>
      <c r="GE22" s="64"/>
      <c r="GF22" s="64"/>
      <c r="GG22" s="64"/>
      <c r="GH22" s="64"/>
      <c r="GI22" s="64"/>
      <c r="GJ22" s="64"/>
      <c r="GK22" s="64"/>
      <c r="GL22" s="64"/>
      <c r="GM22" s="64"/>
      <c r="GN22" s="64"/>
      <c r="GO22" s="64"/>
      <c r="GP22" s="64"/>
      <c r="GQ22" s="64"/>
      <c r="GR22" s="64"/>
      <c r="GS22" s="64"/>
      <c r="GT22" s="64"/>
      <c r="GU22" s="64"/>
      <c r="GV22" s="64"/>
      <c r="GW22" s="64"/>
      <c r="GX22" s="64"/>
      <c r="GY22" s="64"/>
      <c r="GZ22" s="64"/>
      <c r="HA22" s="64"/>
      <c r="HB22" s="64"/>
      <c r="HC22" s="64"/>
      <c r="HD22" s="64"/>
      <c r="HE22" s="64"/>
      <c r="HF22" s="64"/>
      <c r="HG22" s="64"/>
      <c r="HH22" s="64"/>
      <c r="HI22" s="64"/>
      <c r="HJ22" s="64"/>
      <c r="HK22" s="64"/>
      <c r="HL22" s="64"/>
      <c r="HM22" s="64"/>
      <c r="HN22" s="64"/>
      <c r="HO22" s="64"/>
      <c r="HP22" s="64"/>
      <c r="HQ22" s="64"/>
      <c r="HR22" s="64"/>
      <c r="HS22" s="64"/>
      <c r="HT22" s="64"/>
      <c r="HU22" s="64"/>
      <c r="HV22" s="64"/>
      <c r="HW22" s="64"/>
      <c r="HX22" s="64"/>
      <c r="HY22" s="64"/>
      <c r="HZ22" s="64"/>
      <c r="IA22" s="64"/>
      <c r="IB22" s="64"/>
      <c r="IC22" s="64"/>
      <c r="ID22" s="64"/>
      <c r="IE22" s="64"/>
      <c r="IF22" s="64"/>
      <c r="IG22" s="64"/>
      <c r="IH22" s="64"/>
      <c r="II22" s="64"/>
      <c r="IJ22" s="64"/>
      <c r="IK22" s="64"/>
      <c r="IL22" s="64"/>
      <c r="IM22" s="64"/>
      <c r="IN22" s="64"/>
      <c r="IO22" s="64"/>
      <c r="IP22" s="64"/>
      <c r="IQ22" s="64"/>
      <c r="IR22" s="64"/>
      <c r="IS22" s="64"/>
      <c r="IT22" s="64"/>
      <c r="IU22" s="64"/>
      <c r="IV22" s="64"/>
    </row>
    <row r="23" spans="1:256" ht="15.6" x14ac:dyDescent="0.3">
      <c r="A23" s="692" t="s">
        <v>46</v>
      </c>
      <c r="B23" s="692"/>
      <c r="C23" s="692"/>
      <c r="D23" s="692"/>
      <c r="E23" s="692"/>
      <c r="F23" s="692"/>
      <c r="G23" s="692"/>
      <c r="H23" s="67"/>
      <c r="I23" s="66"/>
      <c r="J23" s="64"/>
      <c r="K23" s="64"/>
      <c r="L23" s="64"/>
      <c r="M23" s="64"/>
      <c r="N23" s="64"/>
      <c r="O23" s="64"/>
      <c r="P23" s="64"/>
      <c r="Q23" s="64"/>
      <c r="R23" s="64"/>
      <c r="S23" s="64"/>
      <c r="T23" s="64"/>
      <c r="U23" s="64"/>
      <c r="V23" s="64"/>
      <c r="W23" s="64"/>
      <c r="X23" s="64"/>
      <c r="Y23" s="64"/>
      <c r="Z23" s="64"/>
      <c r="AA23" s="64"/>
      <c r="AB23" s="64"/>
      <c r="AC23" s="64"/>
      <c r="AD23" s="64"/>
      <c r="AE23" s="64"/>
      <c r="AF23" s="64"/>
      <c r="AG23" s="64"/>
      <c r="AH23" s="64"/>
      <c r="AI23" s="64"/>
      <c r="AJ23" s="64"/>
      <c r="AK23" s="64"/>
      <c r="AL23" s="64"/>
      <c r="AM23" s="64"/>
      <c r="AN23" s="64"/>
      <c r="AO23" s="64"/>
      <c r="AP23" s="64"/>
      <c r="AQ23" s="64"/>
      <c r="AR23" s="64"/>
      <c r="AS23" s="64"/>
      <c r="AT23" s="64"/>
      <c r="AU23" s="64"/>
      <c r="AV23" s="64"/>
      <c r="AW23" s="64"/>
      <c r="AX23" s="64"/>
      <c r="AY23" s="64"/>
      <c r="AZ23" s="64"/>
      <c r="BA23" s="64"/>
      <c r="BB23" s="64"/>
      <c r="BC23" s="64"/>
      <c r="BD23" s="64"/>
      <c r="BE23" s="64"/>
      <c r="BF23" s="64"/>
      <c r="BG23" s="64"/>
      <c r="BH23" s="64"/>
      <c r="BI23" s="64"/>
      <c r="BJ23" s="64"/>
      <c r="BK23" s="64"/>
      <c r="BL23" s="64"/>
      <c r="BM23" s="64"/>
      <c r="BN23" s="64"/>
      <c r="BO23" s="64"/>
      <c r="BP23" s="64"/>
      <c r="BQ23" s="64"/>
      <c r="BR23" s="64"/>
      <c r="BS23" s="64"/>
      <c r="BT23" s="64"/>
      <c r="BU23" s="64"/>
      <c r="BV23" s="64"/>
      <c r="BW23" s="64"/>
      <c r="BX23" s="64"/>
      <c r="BY23" s="64"/>
      <c r="BZ23" s="64"/>
      <c r="CA23" s="64"/>
      <c r="CB23" s="64"/>
      <c r="CC23" s="64"/>
      <c r="CD23" s="64"/>
      <c r="CE23" s="64"/>
      <c r="CF23" s="64"/>
      <c r="CG23" s="64"/>
      <c r="CH23" s="64"/>
      <c r="CI23" s="64"/>
      <c r="CJ23" s="64"/>
      <c r="CK23" s="64"/>
      <c r="CL23" s="64"/>
      <c r="CM23" s="64"/>
      <c r="CN23" s="64"/>
      <c r="CO23" s="64"/>
      <c r="CP23" s="64"/>
      <c r="CQ23" s="64"/>
      <c r="CR23" s="64"/>
      <c r="CS23" s="64"/>
      <c r="CT23" s="64"/>
      <c r="CU23" s="64"/>
      <c r="CV23" s="64"/>
      <c r="CW23" s="64"/>
      <c r="CX23" s="64"/>
      <c r="CY23" s="64"/>
      <c r="CZ23" s="64"/>
      <c r="DA23" s="64"/>
      <c r="DB23" s="64"/>
      <c r="DC23" s="64"/>
      <c r="DD23" s="64"/>
      <c r="DE23" s="64"/>
      <c r="DF23" s="64"/>
      <c r="DG23" s="64"/>
      <c r="DH23" s="64"/>
      <c r="DI23" s="64"/>
      <c r="DJ23" s="64"/>
      <c r="DK23" s="64"/>
      <c r="DL23" s="64"/>
      <c r="DM23" s="64"/>
      <c r="DN23" s="64"/>
      <c r="DO23" s="64"/>
      <c r="DP23" s="64"/>
      <c r="DQ23" s="64"/>
      <c r="DR23" s="64"/>
      <c r="DS23" s="64"/>
      <c r="DT23" s="64"/>
      <c r="DU23" s="64"/>
      <c r="DV23" s="64"/>
      <c r="DW23" s="64"/>
      <c r="DX23" s="64"/>
      <c r="DY23" s="64"/>
      <c r="DZ23" s="64"/>
      <c r="EA23" s="64"/>
      <c r="EB23" s="64"/>
      <c r="EC23" s="64"/>
      <c r="ED23" s="64"/>
      <c r="EE23" s="64"/>
      <c r="EF23" s="64"/>
      <c r="EG23" s="64"/>
      <c r="EH23" s="64"/>
      <c r="EI23" s="64"/>
      <c r="EJ23" s="64"/>
      <c r="EK23" s="64"/>
      <c r="EL23" s="64"/>
      <c r="EM23" s="64"/>
      <c r="EN23" s="64"/>
      <c r="EO23" s="64"/>
      <c r="EP23" s="64"/>
      <c r="EQ23" s="64"/>
      <c r="ER23" s="64"/>
      <c r="ES23" s="64"/>
      <c r="ET23" s="64"/>
      <c r="EU23" s="64"/>
      <c r="EV23" s="64"/>
      <c r="EW23" s="64"/>
      <c r="EX23" s="64"/>
      <c r="EY23" s="64"/>
      <c r="EZ23" s="64"/>
      <c r="FA23" s="64"/>
      <c r="FB23" s="64"/>
      <c r="FC23" s="64"/>
      <c r="FD23" s="64"/>
      <c r="FE23" s="64"/>
      <c r="FF23" s="64"/>
      <c r="FG23" s="64"/>
      <c r="FH23" s="64"/>
      <c r="FI23" s="64"/>
      <c r="FJ23" s="64"/>
      <c r="FK23" s="64"/>
      <c r="FL23" s="64"/>
      <c r="FM23" s="64"/>
      <c r="FN23" s="64"/>
      <c r="FO23" s="64"/>
      <c r="FP23" s="64"/>
      <c r="FQ23" s="64"/>
      <c r="FR23" s="64"/>
      <c r="FS23" s="64"/>
      <c r="FT23" s="64"/>
      <c r="FU23" s="64"/>
      <c r="FV23" s="64"/>
      <c r="FW23" s="64"/>
      <c r="FX23" s="64"/>
      <c r="FY23" s="64"/>
      <c r="FZ23" s="64"/>
      <c r="GA23" s="64"/>
      <c r="GB23" s="64"/>
      <c r="GC23" s="64"/>
      <c r="GD23" s="64"/>
      <c r="GE23" s="64"/>
      <c r="GF23" s="64"/>
      <c r="GG23" s="64"/>
      <c r="GH23" s="64"/>
      <c r="GI23" s="64"/>
      <c r="GJ23" s="64"/>
      <c r="GK23" s="64"/>
      <c r="GL23" s="64"/>
      <c r="GM23" s="64"/>
      <c r="GN23" s="64"/>
      <c r="GO23" s="64"/>
      <c r="GP23" s="64"/>
      <c r="GQ23" s="64"/>
      <c r="GR23" s="64"/>
      <c r="GS23" s="64"/>
      <c r="GT23" s="64"/>
      <c r="GU23" s="64"/>
      <c r="GV23" s="64"/>
      <c r="GW23" s="64"/>
      <c r="GX23" s="64"/>
      <c r="GY23" s="64"/>
      <c r="GZ23" s="64"/>
      <c r="HA23" s="64"/>
      <c r="HB23" s="64"/>
      <c r="HC23" s="64"/>
      <c r="HD23" s="64"/>
      <c r="HE23" s="64"/>
      <c r="HF23" s="64"/>
      <c r="HG23" s="64"/>
      <c r="HH23" s="64"/>
      <c r="HI23" s="64"/>
      <c r="HJ23" s="64"/>
      <c r="HK23" s="64"/>
      <c r="HL23" s="64"/>
      <c r="HM23" s="64"/>
      <c r="HN23" s="64"/>
      <c r="HO23" s="64"/>
      <c r="HP23" s="64"/>
      <c r="HQ23" s="64"/>
      <c r="HR23" s="64"/>
      <c r="HS23" s="64"/>
      <c r="HT23" s="64"/>
      <c r="HU23" s="64"/>
      <c r="HV23" s="64"/>
      <c r="HW23" s="64"/>
      <c r="HX23" s="64"/>
      <c r="HY23" s="64"/>
      <c r="HZ23" s="64"/>
      <c r="IA23" s="64"/>
      <c r="IB23" s="64"/>
      <c r="IC23" s="64"/>
      <c r="ID23" s="64"/>
      <c r="IE23" s="64"/>
      <c r="IF23" s="64"/>
      <c r="IG23" s="64"/>
      <c r="IH23" s="64"/>
      <c r="II23" s="64"/>
      <c r="IJ23" s="64"/>
      <c r="IK23" s="64"/>
      <c r="IL23" s="64"/>
      <c r="IM23" s="64"/>
      <c r="IN23" s="64"/>
      <c r="IO23" s="64"/>
      <c r="IP23" s="64"/>
      <c r="IQ23" s="64"/>
      <c r="IR23" s="64"/>
      <c r="IS23" s="64"/>
      <c r="IT23" s="64"/>
      <c r="IU23" s="64"/>
      <c r="IV23" s="64"/>
    </row>
    <row r="24" spans="1:256" ht="15.6" x14ac:dyDescent="0.3">
      <c r="A24" s="64"/>
      <c r="B24" s="688" t="s">
        <v>1</v>
      </c>
      <c r="C24" s="688"/>
      <c r="D24" s="688"/>
      <c r="E24" s="688"/>
      <c r="F24" s="68"/>
      <c r="G24" s="68"/>
      <c r="H24" s="68"/>
      <c r="I24" s="66"/>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c r="BP24" s="64"/>
      <c r="BQ24" s="64"/>
      <c r="BR24" s="64"/>
      <c r="BS24" s="64"/>
      <c r="BT24" s="64"/>
      <c r="BU24" s="64"/>
      <c r="BV24" s="64"/>
      <c r="BW24" s="64"/>
      <c r="BX24" s="64"/>
      <c r="BY24" s="64"/>
      <c r="BZ24" s="64"/>
      <c r="CA24" s="64"/>
      <c r="CB24" s="64"/>
      <c r="CC24" s="64"/>
      <c r="CD24" s="64"/>
      <c r="CE24" s="64"/>
      <c r="CF24" s="64"/>
      <c r="CG24" s="64"/>
      <c r="CH24" s="64"/>
      <c r="CI24" s="64"/>
      <c r="CJ24" s="64"/>
      <c r="CK24" s="64"/>
      <c r="CL24" s="64"/>
      <c r="CM24" s="64"/>
      <c r="CN24" s="64"/>
      <c r="CO24" s="64"/>
      <c r="CP24" s="64"/>
      <c r="CQ24" s="64"/>
      <c r="CR24" s="64"/>
      <c r="CS24" s="64"/>
      <c r="CT24" s="64"/>
      <c r="CU24" s="64"/>
      <c r="CV24" s="64"/>
      <c r="CW24" s="64"/>
      <c r="CX24" s="64"/>
      <c r="CY24" s="64"/>
      <c r="CZ24" s="64"/>
      <c r="DA24" s="64"/>
      <c r="DB24" s="64"/>
      <c r="DC24" s="64"/>
      <c r="DD24" s="64"/>
      <c r="DE24" s="64"/>
      <c r="DF24" s="64"/>
      <c r="DG24" s="64"/>
      <c r="DH24" s="64"/>
      <c r="DI24" s="64"/>
      <c r="DJ24" s="64"/>
      <c r="DK24" s="64"/>
      <c r="DL24" s="64"/>
      <c r="DM24" s="64"/>
      <c r="DN24" s="64"/>
      <c r="DO24" s="64"/>
      <c r="DP24" s="64"/>
      <c r="DQ24" s="64"/>
      <c r="DR24" s="64"/>
      <c r="DS24" s="64"/>
      <c r="DT24" s="64"/>
      <c r="DU24" s="64"/>
      <c r="DV24" s="64"/>
      <c r="DW24" s="64"/>
      <c r="DX24" s="64"/>
      <c r="DY24" s="64"/>
      <c r="DZ24" s="64"/>
      <c r="EA24" s="64"/>
      <c r="EB24" s="64"/>
      <c r="EC24" s="64"/>
      <c r="ED24" s="64"/>
      <c r="EE24" s="64"/>
      <c r="EF24" s="64"/>
      <c r="EG24" s="64"/>
      <c r="EH24" s="64"/>
      <c r="EI24" s="64"/>
      <c r="EJ24" s="64"/>
      <c r="EK24" s="64"/>
      <c r="EL24" s="64"/>
      <c r="EM24" s="64"/>
      <c r="EN24" s="64"/>
      <c r="EO24" s="64"/>
      <c r="EP24" s="64"/>
      <c r="EQ24" s="64"/>
      <c r="ER24" s="64"/>
      <c r="ES24" s="64"/>
      <c r="ET24" s="64"/>
      <c r="EU24" s="64"/>
      <c r="EV24" s="64"/>
      <c r="EW24" s="64"/>
      <c r="EX24" s="64"/>
      <c r="EY24" s="64"/>
      <c r="EZ24" s="64"/>
      <c r="FA24" s="64"/>
      <c r="FB24" s="64"/>
      <c r="FC24" s="64"/>
      <c r="FD24" s="64"/>
      <c r="FE24" s="64"/>
      <c r="FF24" s="64"/>
      <c r="FG24" s="64"/>
      <c r="FH24" s="64"/>
      <c r="FI24" s="64"/>
      <c r="FJ24" s="64"/>
      <c r="FK24" s="64"/>
      <c r="FL24" s="64"/>
      <c r="FM24" s="64"/>
      <c r="FN24" s="64"/>
      <c r="FO24" s="64"/>
      <c r="FP24" s="64"/>
      <c r="FQ24" s="64"/>
      <c r="FR24" s="64"/>
      <c r="FS24" s="64"/>
      <c r="FT24" s="64"/>
      <c r="FU24" s="64"/>
      <c r="FV24" s="64"/>
      <c r="FW24" s="64"/>
      <c r="FX24" s="64"/>
      <c r="FY24" s="64"/>
      <c r="FZ24" s="64"/>
      <c r="GA24" s="64"/>
      <c r="GB24" s="64"/>
      <c r="GC24" s="64"/>
      <c r="GD24" s="64"/>
      <c r="GE24" s="64"/>
      <c r="GF24" s="64"/>
      <c r="GG24" s="64"/>
      <c r="GH24" s="64"/>
      <c r="GI24" s="64"/>
      <c r="GJ24" s="64"/>
      <c r="GK24" s="64"/>
      <c r="GL24" s="64"/>
      <c r="GM24" s="64"/>
      <c r="GN24" s="64"/>
      <c r="GO24" s="64"/>
      <c r="GP24" s="64"/>
      <c r="GQ24" s="64"/>
      <c r="GR24" s="64"/>
      <c r="GS24" s="64"/>
      <c r="GT24" s="64"/>
      <c r="GU24" s="64"/>
      <c r="GV24" s="64"/>
      <c r="GW24" s="64"/>
      <c r="GX24" s="64"/>
      <c r="GY24" s="64"/>
      <c r="GZ24" s="64"/>
      <c r="HA24" s="64"/>
      <c r="HB24" s="64"/>
      <c r="HC24" s="64"/>
      <c r="HD24" s="64"/>
      <c r="HE24" s="64"/>
      <c r="HF24" s="64"/>
      <c r="HG24" s="64"/>
      <c r="HH24" s="64"/>
      <c r="HI24" s="64"/>
      <c r="HJ24" s="64"/>
      <c r="HK24" s="64"/>
      <c r="HL24" s="64"/>
      <c r="HM24" s="64"/>
      <c r="HN24" s="64"/>
      <c r="HO24" s="64"/>
      <c r="HP24" s="64"/>
      <c r="HQ24" s="64"/>
      <c r="HR24" s="64"/>
      <c r="HS24" s="64"/>
      <c r="HT24" s="64"/>
      <c r="HU24" s="64"/>
      <c r="HV24" s="64"/>
      <c r="HW24" s="64"/>
      <c r="HX24" s="64"/>
      <c r="HY24" s="64"/>
      <c r="HZ24" s="64"/>
      <c r="IA24" s="64"/>
      <c r="IB24" s="64"/>
      <c r="IC24" s="64"/>
      <c r="ID24" s="64"/>
      <c r="IE24" s="64"/>
      <c r="IF24" s="64"/>
      <c r="IG24" s="64"/>
      <c r="IH24" s="64"/>
      <c r="II24" s="64"/>
      <c r="IJ24" s="64"/>
      <c r="IK24" s="64"/>
      <c r="IL24" s="64"/>
      <c r="IM24" s="64"/>
      <c r="IN24" s="64"/>
      <c r="IO24" s="64"/>
      <c r="IP24" s="64"/>
      <c r="IQ24" s="64"/>
      <c r="IR24" s="64"/>
      <c r="IS24" s="64"/>
      <c r="IT24" s="64"/>
      <c r="IU24" s="64"/>
      <c r="IV24" s="64"/>
    </row>
    <row r="25" spans="1:256" ht="15.6" x14ac:dyDescent="0.3">
      <c r="A25" s="64"/>
      <c r="B25" s="65"/>
      <c r="C25" s="65" t="s">
        <v>232</v>
      </c>
      <c r="D25" s="65"/>
      <c r="E25" s="65"/>
      <c r="F25" s="65"/>
      <c r="G25" s="65"/>
      <c r="H25" s="65"/>
      <c r="I25" s="66"/>
      <c r="J25" s="64"/>
      <c r="K25" s="64"/>
      <c r="L25" s="64"/>
      <c r="M25" s="64"/>
      <c r="N25" s="64"/>
      <c r="O25" s="64"/>
      <c r="P25" s="64"/>
      <c r="Q25" s="64"/>
      <c r="R25" s="64"/>
      <c r="S25" s="64"/>
      <c r="T25" s="64"/>
      <c r="U25" s="64"/>
      <c r="V25" s="64"/>
      <c r="W25" s="64"/>
      <c r="X25" s="64"/>
      <c r="Y25" s="64"/>
      <c r="Z25" s="64"/>
      <c r="AA25" s="64"/>
      <c r="AB25" s="64"/>
      <c r="AC25" s="64"/>
      <c r="AD25" s="64"/>
      <c r="AE25" s="64"/>
      <c r="AF25" s="64"/>
      <c r="AG25" s="64"/>
      <c r="AH25" s="64"/>
      <c r="AI25" s="64"/>
      <c r="AJ25" s="64"/>
      <c r="AK25" s="64"/>
      <c r="AL25" s="64"/>
      <c r="AM25" s="64"/>
      <c r="AN25" s="64"/>
      <c r="AO25" s="64"/>
      <c r="AP25" s="64"/>
      <c r="AQ25" s="64"/>
      <c r="AR25" s="64"/>
      <c r="AS25" s="64"/>
      <c r="AT25" s="64"/>
      <c r="AU25" s="64"/>
      <c r="AV25" s="64"/>
      <c r="AW25" s="64"/>
      <c r="AX25" s="64"/>
      <c r="AY25" s="64"/>
      <c r="AZ25" s="64"/>
      <c r="BA25" s="64"/>
      <c r="BB25" s="64"/>
      <c r="BC25" s="64"/>
      <c r="BD25" s="64"/>
      <c r="BE25" s="64"/>
      <c r="BF25" s="64"/>
      <c r="BG25" s="64"/>
      <c r="BH25" s="64"/>
      <c r="BI25" s="64"/>
      <c r="BJ25" s="64"/>
      <c r="BK25" s="64"/>
      <c r="BL25" s="64"/>
      <c r="BM25" s="64"/>
      <c r="BN25" s="64"/>
      <c r="BO25" s="64"/>
      <c r="BP25" s="64"/>
      <c r="BQ25" s="64"/>
      <c r="BR25" s="64"/>
      <c r="BS25" s="64"/>
      <c r="BT25" s="64"/>
      <c r="BU25" s="64"/>
      <c r="BV25" s="64"/>
      <c r="BW25" s="64"/>
      <c r="BX25" s="64"/>
      <c r="BY25" s="64"/>
      <c r="BZ25" s="64"/>
      <c r="CA25" s="64"/>
      <c r="CB25" s="64"/>
      <c r="CC25" s="64"/>
      <c r="CD25" s="64"/>
      <c r="CE25" s="64"/>
      <c r="CF25" s="64"/>
      <c r="CG25" s="64"/>
      <c r="CH25" s="64"/>
      <c r="CI25" s="64"/>
      <c r="CJ25" s="64"/>
      <c r="CK25" s="64"/>
      <c r="CL25" s="64"/>
      <c r="CM25" s="64"/>
      <c r="CN25" s="64"/>
      <c r="CO25" s="64"/>
      <c r="CP25" s="64"/>
      <c r="CQ25" s="64"/>
      <c r="CR25" s="64"/>
      <c r="CS25" s="64"/>
      <c r="CT25" s="64"/>
      <c r="CU25" s="64"/>
      <c r="CV25" s="64"/>
      <c r="CW25" s="64"/>
      <c r="CX25" s="64"/>
      <c r="CY25" s="64"/>
      <c r="CZ25" s="64"/>
      <c r="DA25" s="64"/>
      <c r="DB25" s="64"/>
      <c r="DC25" s="64"/>
      <c r="DD25" s="64"/>
      <c r="DE25" s="64"/>
      <c r="DF25" s="64"/>
      <c r="DG25" s="64"/>
      <c r="DH25" s="64"/>
      <c r="DI25" s="64"/>
      <c r="DJ25" s="64"/>
      <c r="DK25" s="64"/>
      <c r="DL25" s="64"/>
      <c r="DM25" s="64"/>
      <c r="DN25" s="64"/>
      <c r="DO25" s="64"/>
      <c r="DP25" s="64"/>
      <c r="DQ25" s="64"/>
      <c r="DR25" s="64"/>
      <c r="DS25" s="64"/>
      <c r="DT25" s="64"/>
      <c r="DU25" s="64"/>
      <c r="DV25" s="64"/>
      <c r="DW25" s="64"/>
      <c r="DX25" s="64"/>
      <c r="DY25" s="64"/>
      <c r="DZ25" s="64"/>
      <c r="EA25" s="64"/>
      <c r="EB25" s="64"/>
      <c r="EC25" s="64"/>
      <c r="ED25" s="64"/>
      <c r="EE25" s="64"/>
      <c r="EF25" s="64"/>
      <c r="EG25" s="64"/>
      <c r="EH25" s="64"/>
      <c r="EI25" s="64"/>
      <c r="EJ25" s="64"/>
      <c r="EK25" s="64"/>
      <c r="EL25" s="64"/>
      <c r="EM25" s="64"/>
      <c r="EN25" s="64"/>
      <c r="EO25" s="64"/>
      <c r="EP25" s="64"/>
      <c r="EQ25" s="64"/>
      <c r="ER25" s="64"/>
      <c r="ES25" s="64"/>
      <c r="ET25" s="64"/>
      <c r="EU25" s="64"/>
      <c r="EV25" s="64"/>
      <c r="EW25" s="64"/>
      <c r="EX25" s="64"/>
      <c r="EY25" s="64"/>
      <c r="EZ25" s="64"/>
      <c r="FA25" s="64"/>
      <c r="FB25" s="64"/>
      <c r="FC25" s="64"/>
      <c r="FD25" s="64"/>
      <c r="FE25" s="64"/>
      <c r="FF25" s="64"/>
      <c r="FG25" s="64"/>
      <c r="FH25" s="64"/>
      <c r="FI25" s="64"/>
      <c r="FJ25" s="64"/>
      <c r="FK25" s="64"/>
      <c r="FL25" s="64"/>
      <c r="FM25" s="64"/>
      <c r="FN25" s="64"/>
      <c r="FO25" s="64"/>
      <c r="FP25" s="64"/>
      <c r="FQ25" s="64"/>
      <c r="FR25" s="64"/>
      <c r="FS25" s="64"/>
      <c r="FT25" s="64"/>
      <c r="FU25" s="64"/>
      <c r="FV25" s="64"/>
      <c r="FW25" s="64"/>
      <c r="FX25" s="64"/>
      <c r="FY25" s="64"/>
      <c r="FZ25" s="64"/>
      <c r="GA25" s="64"/>
      <c r="GB25" s="64"/>
      <c r="GC25" s="64"/>
      <c r="GD25" s="64"/>
      <c r="GE25" s="64"/>
      <c r="GF25" s="64"/>
      <c r="GG25" s="64"/>
      <c r="GH25" s="64"/>
      <c r="GI25" s="64"/>
      <c r="GJ25" s="64"/>
      <c r="GK25" s="64"/>
      <c r="GL25" s="64"/>
      <c r="GM25" s="64"/>
      <c r="GN25" s="64"/>
      <c r="GO25" s="64"/>
      <c r="GP25" s="64"/>
      <c r="GQ25" s="64"/>
      <c r="GR25" s="64"/>
      <c r="GS25" s="64"/>
      <c r="GT25" s="64"/>
      <c r="GU25" s="64"/>
      <c r="GV25" s="64"/>
      <c r="GW25" s="64"/>
      <c r="GX25" s="64"/>
      <c r="GY25" s="64"/>
      <c r="GZ25" s="64"/>
      <c r="HA25" s="64"/>
      <c r="HB25" s="64"/>
      <c r="HC25" s="64"/>
      <c r="HD25" s="64"/>
      <c r="HE25" s="64"/>
      <c r="HF25" s="64"/>
      <c r="HG25" s="64"/>
      <c r="HH25" s="64"/>
      <c r="HI25" s="64"/>
      <c r="HJ25" s="64"/>
      <c r="HK25" s="64"/>
      <c r="HL25" s="64"/>
      <c r="HM25" s="64"/>
      <c r="HN25" s="64"/>
      <c r="HO25" s="64"/>
      <c r="HP25" s="64"/>
      <c r="HQ25" s="64"/>
      <c r="HR25" s="64"/>
      <c r="HS25" s="64"/>
      <c r="HT25" s="64"/>
      <c r="HU25" s="64"/>
      <c r="HV25" s="64"/>
      <c r="HW25" s="64"/>
      <c r="HX25" s="64"/>
      <c r="HY25" s="64"/>
      <c r="HZ25" s="64"/>
      <c r="IA25" s="64"/>
      <c r="IB25" s="64"/>
      <c r="IC25" s="64"/>
      <c r="ID25" s="64"/>
      <c r="IE25" s="64"/>
      <c r="IF25" s="64"/>
      <c r="IG25" s="64"/>
      <c r="IH25" s="64"/>
      <c r="II25" s="64"/>
      <c r="IJ25" s="64"/>
      <c r="IK25" s="64"/>
      <c r="IL25" s="64"/>
      <c r="IM25" s="64"/>
      <c r="IN25" s="64"/>
      <c r="IO25" s="64"/>
      <c r="IP25" s="64"/>
      <c r="IQ25" s="64"/>
      <c r="IR25" s="64"/>
      <c r="IS25" s="64"/>
      <c r="IT25" s="64"/>
      <c r="IU25" s="64"/>
      <c r="IV25" s="64"/>
    </row>
    <row r="26" spans="1:256" s="74" customFormat="1" ht="34.200000000000003" customHeight="1" x14ac:dyDescent="0.3">
      <c r="A26" s="677" t="s">
        <v>251</v>
      </c>
      <c r="B26" s="677"/>
      <c r="C26" s="677"/>
      <c r="D26" s="677"/>
      <c r="E26" s="677"/>
      <c r="F26" s="677"/>
      <c r="G26" s="677"/>
      <c r="H26" s="677"/>
      <c r="I26" s="677"/>
      <c r="J26" s="677"/>
      <c r="K26" s="158"/>
      <c r="L26" s="114"/>
      <c r="M26" s="114"/>
    </row>
    <row r="27" spans="1:256" s="376" customFormat="1" ht="51.75" customHeight="1" x14ac:dyDescent="0.3">
      <c r="A27" s="376" t="s">
        <v>242</v>
      </c>
      <c r="B27" s="361"/>
      <c r="C27" s="361"/>
      <c r="D27" s="361"/>
      <c r="E27" s="361"/>
      <c r="F27" s="361"/>
      <c r="G27" s="377"/>
      <c r="H27" s="377"/>
      <c r="I27" s="378"/>
      <c r="J27" s="377"/>
      <c r="K27" s="377"/>
      <c r="L27" s="377"/>
      <c r="M27" s="377"/>
    </row>
    <row r="28" spans="1:256" s="425" customFormat="1" ht="183" customHeight="1" x14ac:dyDescent="0.3">
      <c r="A28" s="690" t="s">
        <v>298</v>
      </c>
      <c r="B28" s="690"/>
      <c r="C28" s="690"/>
      <c r="D28" s="690"/>
      <c r="E28" s="690"/>
      <c r="F28" s="690"/>
      <c r="G28" s="690"/>
      <c r="H28" s="690"/>
      <c r="I28" s="690"/>
      <c r="J28" s="690"/>
      <c r="K28" s="71"/>
    </row>
    <row r="29" spans="1:256" ht="15.6" x14ac:dyDescent="0.3">
      <c r="A29" s="62" t="s">
        <v>51</v>
      </c>
      <c r="B29" s="73"/>
      <c r="C29" s="73"/>
      <c r="D29" s="73"/>
      <c r="E29" s="73"/>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c r="HU29" s="73"/>
      <c r="HV29" s="73"/>
      <c r="HW29" s="73"/>
      <c r="HX29" s="73"/>
      <c r="HY29" s="73"/>
      <c r="HZ29" s="73"/>
      <c r="IA29" s="73"/>
      <c r="IB29" s="73"/>
      <c r="IC29" s="73"/>
      <c r="ID29" s="73"/>
      <c r="IE29" s="73"/>
      <c r="IF29" s="73"/>
      <c r="IG29" s="73"/>
      <c r="IH29" s="73"/>
      <c r="II29" s="73"/>
      <c r="IJ29" s="73"/>
      <c r="IK29" s="73"/>
      <c r="IL29" s="73"/>
      <c r="IM29" s="73"/>
      <c r="IN29" s="73"/>
      <c r="IO29" s="73"/>
      <c r="IP29" s="73"/>
      <c r="IQ29" s="73"/>
      <c r="IR29" s="73"/>
      <c r="IS29" s="73"/>
      <c r="IT29" s="73"/>
      <c r="IU29" s="73"/>
      <c r="IV29" s="73"/>
    </row>
    <row r="30" spans="1:256" ht="24.75" customHeight="1" x14ac:dyDescent="0.3">
      <c r="A30" s="691" t="s">
        <v>52</v>
      </c>
      <c r="B30" s="691"/>
      <c r="C30" s="691"/>
      <c r="D30" s="691"/>
      <c r="E30" s="691"/>
      <c r="F30" s="691"/>
      <c r="G30" s="691"/>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73"/>
      <c r="BI30" s="73"/>
      <c r="BJ30" s="73"/>
      <c r="BK30" s="73"/>
      <c r="BL30" s="73"/>
      <c r="BM30" s="73"/>
      <c r="BN30" s="73"/>
      <c r="BO30" s="73"/>
      <c r="BP30" s="73"/>
      <c r="BQ30" s="73"/>
      <c r="BR30" s="73"/>
      <c r="BS30" s="73"/>
      <c r="BT30" s="73"/>
      <c r="BU30" s="73"/>
      <c r="BV30" s="73"/>
      <c r="BW30" s="73"/>
      <c r="BX30" s="73"/>
      <c r="BY30" s="73"/>
      <c r="BZ30" s="73"/>
      <c r="CA30" s="73"/>
      <c r="CB30" s="73"/>
      <c r="CC30" s="73"/>
      <c r="CD30" s="73"/>
      <c r="CE30" s="73"/>
      <c r="CF30" s="73"/>
      <c r="CG30" s="73"/>
      <c r="CH30" s="73"/>
      <c r="CI30" s="73"/>
      <c r="CJ30" s="73"/>
      <c r="CK30" s="73"/>
      <c r="CL30" s="73"/>
      <c r="CM30" s="73"/>
      <c r="CN30" s="73"/>
      <c r="CO30" s="73"/>
      <c r="CP30" s="73"/>
      <c r="CQ30" s="73"/>
      <c r="CR30" s="73"/>
      <c r="CS30" s="73"/>
      <c r="CT30" s="73"/>
      <c r="CU30" s="73"/>
      <c r="CV30" s="73"/>
      <c r="CW30" s="73"/>
      <c r="CX30" s="73"/>
      <c r="CY30" s="73"/>
      <c r="CZ30" s="73"/>
      <c r="DA30" s="73"/>
      <c r="DB30" s="73"/>
      <c r="DC30" s="73"/>
      <c r="DD30" s="73"/>
      <c r="DE30" s="73"/>
      <c r="DF30" s="73"/>
      <c r="DG30" s="73"/>
      <c r="DH30" s="73"/>
      <c r="DI30" s="73"/>
      <c r="DJ30" s="73"/>
      <c r="DK30" s="73"/>
      <c r="DL30" s="73"/>
      <c r="DM30" s="73"/>
      <c r="DN30" s="73"/>
      <c r="DO30" s="73"/>
      <c r="DP30" s="73"/>
      <c r="DQ30" s="73"/>
      <c r="DR30" s="73"/>
      <c r="DS30" s="73"/>
      <c r="DT30" s="73"/>
      <c r="DU30" s="73"/>
      <c r="DV30" s="73"/>
      <c r="DW30" s="73"/>
      <c r="DX30" s="73"/>
      <c r="DY30" s="73"/>
      <c r="DZ30" s="73"/>
      <c r="EA30" s="73"/>
      <c r="EB30" s="73"/>
      <c r="EC30" s="73"/>
      <c r="ED30" s="73"/>
      <c r="EE30" s="73"/>
      <c r="EF30" s="73"/>
      <c r="EG30" s="73"/>
      <c r="EH30" s="73"/>
      <c r="EI30" s="73"/>
      <c r="EJ30" s="73"/>
      <c r="EK30" s="73"/>
      <c r="EL30" s="73"/>
      <c r="EM30" s="73"/>
      <c r="EN30" s="73"/>
      <c r="EO30" s="73"/>
      <c r="EP30" s="73"/>
      <c r="EQ30" s="73"/>
      <c r="ER30" s="73"/>
      <c r="ES30" s="73"/>
      <c r="ET30" s="73"/>
      <c r="EU30" s="73"/>
      <c r="EV30" s="73"/>
      <c r="EW30" s="73"/>
      <c r="EX30" s="73"/>
      <c r="EY30" s="73"/>
      <c r="EZ30" s="73"/>
      <c r="FA30" s="73"/>
      <c r="FB30" s="73"/>
      <c r="FC30" s="73"/>
      <c r="FD30" s="73"/>
      <c r="FE30" s="73"/>
      <c r="FF30" s="73"/>
      <c r="FG30" s="73"/>
      <c r="FH30" s="73"/>
      <c r="FI30" s="73"/>
      <c r="FJ30" s="73"/>
      <c r="FK30" s="73"/>
      <c r="FL30" s="73"/>
      <c r="FM30" s="73"/>
      <c r="FN30" s="73"/>
      <c r="FO30" s="73"/>
      <c r="FP30" s="73"/>
      <c r="FQ30" s="73"/>
      <c r="FR30" s="73"/>
      <c r="FS30" s="73"/>
      <c r="FT30" s="73"/>
      <c r="FU30" s="73"/>
      <c r="FV30" s="73"/>
      <c r="FW30" s="73"/>
      <c r="FX30" s="73"/>
      <c r="FY30" s="73"/>
      <c r="FZ30" s="73"/>
      <c r="GA30" s="73"/>
      <c r="GB30" s="73"/>
      <c r="GC30" s="73"/>
      <c r="GD30" s="73"/>
      <c r="GE30" s="73"/>
      <c r="GF30" s="73"/>
      <c r="GG30" s="73"/>
      <c r="GH30" s="73"/>
      <c r="GI30" s="73"/>
      <c r="GJ30" s="73"/>
      <c r="GK30" s="73"/>
      <c r="GL30" s="73"/>
      <c r="GM30" s="73"/>
      <c r="GN30" s="73"/>
      <c r="GO30" s="73"/>
      <c r="GP30" s="73"/>
      <c r="GQ30" s="73"/>
      <c r="GR30" s="73"/>
      <c r="GS30" s="73"/>
      <c r="GT30" s="73"/>
      <c r="GU30" s="73"/>
      <c r="GV30" s="73"/>
      <c r="GW30" s="73"/>
      <c r="GX30" s="73"/>
      <c r="GY30" s="73"/>
      <c r="GZ30" s="73"/>
      <c r="HA30" s="73"/>
      <c r="HB30" s="73"/>
      <c r="HC30" s="73"/>
      <c r="HD30" s="73"/>
      <c r="HE30" s="73"/>
      <c r="HF30" s="73"/>
      <c r="HG30" s="73"/>
      <c r="HH30" s="73"/>
      <c r="HI30" s="73"/>
      <c r="HJ30" s="73"/>
      <c r="HK30" s="73"/>
      <c r="HL30" s="73"/>
      <c r="HM30" s="73"/>
      <c r="HN30" s="73"/>
      <c r="HO30" s="73"/>
      <c r="HP30" s="73"/>
      <c r="HQ30" s="73"/>
      <c r="HR30" s="73"/>
      <c r="HS30" s="73"/>
      <c r="HT30" s="73"/>
      <c r="HU30" s="73"/>
      <c r="HV30" s="73"/>
      <c r="HW30" s="73"/>
      <c r="HX30" s="73"/>
      <c r="HY30" s="73"/>
      <c r="HZ30" s="73"/>
      <c r="IA30" s="73"/>
      <c r="IB30" s="73"/>
      <c r="IC30" s="73"/>
      <c r="ID30" s="73"/>
      <c r="IE30" s="73"/>
      <c r="IF30" s="73"/>
      <c r="IG30" s="73"/>
      <c r="IH30" s="73"/>
      <c r="II30" s="73"/>
      <c r="IJ30" s="73"/>
      <c r="IK30" s="73"/>
      <c r="IL30" s="73"/>
      <c r="IM30" s="73"/>
      <c r="IN30" s="73"/>
      <c r="IO30" s="73"/>
      <c r="IP30" s="73"/>
      <c r="IQ30" s="73"/>
      <c r="IR30" s="73"/>
      <c r="IS30" s="73"/>
      <c r="IT30" s="73"/>
      <c r="IU30" s="73"/>
      <c r="IV30" s="73"/>
    </row>
    <row r="31" spans="1:256" ht="28.2" customHeight="1" x14ac:dyDescent="0.3">
      <c r="A31" s="765" t="s">
        <v>83</v>
      </c>
      <c r="B31" s="765"/>
      <c r="C31" s="765"/>
      <c r="D31" s="765"/>
      <c r="E31" s="765"/>
      <c r="F31" s="765"/>
      <c r="G31" s="765"/>
      <c r="H31" s="115"/>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6"/>
      <c r="AL31" s="116"/>
      <c r="AM31" s="116"/>
      <c r="AN31" s="116"/>
      <c r="AO31" s="116"/>
      <c r="AP31" s="116"/>
      <c r="AQ31" s="116"/>
      <c r="AR31" s="116"/>
      <c r="AS31" s="116"/>
      <c r="AT31" s="116"/>
      <c r="AU31" s="116"/>
      <c r="AV31" s="116"/>
      <c r="AW31" s="116"/>
      <c r="AX31" s="116"/>
      <c r="AY31" s="116"/>
      <c r="AZ31" s="116"/>
      <c r="BA31" s="116"/>
      <c r="BB31" s="116"/>
      <c r="BC31" s="116"/>
      <c r="BD31" s="116"/>
      <c r="BE31" s="116"/>
      <c r="BF31" s="116"/>
      <c r="BG31" s="116"/>
      <c r="BH31" s="116"/>
      <c r="BI31" s="116"/>
      <c r="BJ31" s="116"/>
      <c r="BK31" s="116"/>
      <c r="BL31" s="116"/>
      <c r="BM31" s="116"/>
      <c r="BN31" s="116"/>
      <c r="BO31" s="116"/>
      <c r="BP31" s="116"/>
      <c r="BQ31" s="116"/>
      <c r="BR31" s="116"/>
      <c r="BS31" s="116"/>
      <c r="BT31" s="116"/>
      <c r="BU31" s="116"/>
      <c r="BV31" s="116"/>
      <c r="BW31" s="116"/>
      <c r="BX31" s="116"/>
      <c r="BY31" s="116"/>
      <c r="BZ31" s="116"/>
      <c r="CA31" s="116"/>
      <c r="CB31" s="116"/>
      <c r="CC31" s="116"/>
      <c r="CD31" s="116"/>
      <c r="CE31" s="116"/>
      <c r="CF31" s="116"/>
      <c r="CG31" s="116"/>
      <c r="CH31" s="116"/>
      <c r="CI31" s="116"/>
      <c r="CJ31" s="116"/>
      <c r="CK31" s="116"/>
      <c r="CL31" s="116"/>
      <c r="CM31" s="116"/>
      <c r="CN31" s="116"/>
      <c r="CO31" s="116"/>
      <c r="CP31" s="116"/>
      <c r="CQ31" s="116"/>
      <c r="CR31" s="116"/>
      <c r="CS31" s="116"/>
      <c r="CT31" s="116"/>
      <c r="CU31" s="116"/>
      <c r="CV31" s="116"/>
      <c r="CW31" s="116"/>
      <c r="CX31" s="116"/>
      <c r="CY31" s="116"/>
      <c r="CZ31" s="116"/>
      <c r="DA31" s="116"/>
      <c r="DB31" s="116"/>
      <c r="DC31" s="116"/>
      <c r="DD31" s="116"/>
      <c r="DE31" s="116"/>
      <c r="DF31" s="116"/>
      <c r="DG31" s="116"/>
      <c r="DH31" s="116"/>
      <c r="DI31" s="116"/>
      <c r="DJ31" s="116"/>
      <c r="DK31" s="116"/>
      <c r="DL31" s="116"/>
      <c r="DM31" s="116"/>
      <c r="DN31" s="116"/>
      <c r="DO31" s="116"/>
      <c r="DP31" s="116"/>
      <c r="DQ31" s="116"/>
      <c r="DR31" s="116"/>
      <c r="DS31" s="116"/>
      <c r="DT31" s="116"/>
      <c r="DU31" s="116"/>
      <c r="DV31" s="116"/>
      <c r="DW31" s="116"/>
      <c r="DX31" s="116"/>
      <c r="DY31" s="116"/>
      <c r="DZ31" s="116"/>
      <c r="EA31" s="116"/>
      <c r="EB31" s="116"/>
      <c r="EC31" s="116"/>
      <c r="ED31" s="116"/>
      <c r="EE31" s="116"/>
      <c r="EF31" s="116"/>
      <c r="EG31" s="116"/>
      <c r="EH31" s="116"/>
      <c r="EI31" s="116"/>
      <c r="EJ31" s="116"/>
      <c r="EK31" s="116"/>
      <c r="EL31" s="116"/>
      <c r="EM31" s="116"/>
      <c r="EN31" s="116"/>
      <c r="EO31" s="116"/>
      <c r="EP31" s="116"/>
      <c r="EQ31" s="116"/>
      <c r="ER31" s="116"/>
      <c r="ES31" s="116"/>
      <c r="ET31" s="116"/>
      <c r="EU31" s="116"/>
      <c r="EV31" s="116"/>
      <c r="EW31" s="116"/>
      <c r="EX31" s="116"/>
      <c r="EY31" s="116"/>
      <c r="EZ31" s="116"/>
      <c r="FA31" s="116"/>
      <c r="FB31" s="116"/>
      <c r="FC31" s="116"/>
      <c r="FD31" s="116"/>
      <c r="FE31" s="116"/>
      <c r="FF31" s="116"/>
      <c r="FG31" s="116"/>
      <c r="FH31" s="116"/>
      <c r="FI31" s="116"/>
      <c r="FJ31" s="116"/>
      <c r="FK31" s="116"/>
      <c r="FL31" s="116"/>
      <c r="FM31" s="116"/>
      <c r="FN31" s="116"/>
      <c r="FO31" s="116"/>
      <c r="FP31" s="116"/>
      <c r="FQ31" s="116"/>
      <c r="FR31" s="116"/>
      <c r="FS31" s="116"/>
      <c r="FT31" s="116"/>
      <c r="FU31" s="116"/>
      <c r="FV31" s="116"/>
      <c r="FW31" s="116"/>
      <c r="FX31" s="116"/>
      <c r="FY31" s="116"/>
      <c r="FZ31" s="116"/>
      <c r="GA31" s="116"/>
      <c r="GB31" s="116"/>
      <c r="GC31" s="116"/>
      <c r="GD31" s="116"/>
      <c r="GE31" s="116"/>
      <c r="GF31" s="116"/>
      <c r="GG31" s="116"/>
      <c r="GH31" s="116"/>
      <c r="GI31" s="116"/>
      <c r="GJ31" s="116"/>
      <c r="GK31" s="116"/>
      <c r="GL31" s="116"/>
      <c r="GM31" s="116"/>
      <c r="GN31" s="116"/>
      <c r="GO31" s="116"/>
      <c r="GP31" s="116"/>
      <c r="GQ31" s="116"/>
      <c r="GR31" s="116"/>
      <c r="GS31" s="116"/>
      <c r="GT31" s="116"/>
      <c r="GU31" s="116"/>
      <c r="GV31" s="116"/>
      <c r="GW31" s="116"/>
      <c r="GX31" s="116"/>
      <c r="GY31" s="116"/>
      <c r="GZ31" s="116"/>
      <c r="HA31" s="116"/>
      <c r="HB31" s="116"/>
      <c r="HC31" s="116"/>
      <c r="HD31" s="116"/>
      <c r="HE31" s="116"/>
      <c r="HF31" s="116"/>
      <c r="HG31" s="116"/>
      <c r="HH31" s="116"/>
      <c r="HI31" s="116"/>
      <c r="HJ31" s="116"/>
      <c r="HK31" s="116"/>
      <c r="HL31" s="116"/>
      <c r="HM31" s="116"/>
      <c r="HN31" s="116"/>
      <c r="HO31" s="116"/>
      <c r="HP31" s="116"/>
      <c r="HQ31" s="116"/>
      <c r="HR31" s="116"/>
      <c r="HS31" s="116"/>
      <c r="HT31" s="116"/>
      <c r="HU31" s="116"/>
      <c r="HV31" s="116"/>
      <c r="HW31" s="116"/>
      <c r="HX31" s="116"/>
      <c r="HY31" s="116"/>
      <c r="HZ31" s="116"/>
      <c r="IA31" s="116"/>
      <c r="IB31" s="116"/>
      <c r="IC31" s="116"/>
      <c r="ID31" s="116"/>
      <c r="IE31" s="116"/>
      <c r="IF31" s="116"/>
      <c r="IG31" s="116"/>
      <c r="IH31" s="116"/>
      <c r="II31" s="116"/>
      <c r="IJ31" s="116"/>
      <c r="IK31" s="116"/>
      <c r="IL31" s="116"/>
      <c r="IM31" s="116"/>
      <c r="IN31" s="116"/>
      <c r="IO31" s="116"/>
      <c r="IP31" s="116"/>
      <c r="IQ31" s="116"/>
      <c r="IR31" s="116"/>
      <c r="IS31" s="116"/>
      <c r="IT31" s="116"/>
      <c r="IU31" s="116"/>
      <c r="IV31" s="116"/>
    </row>
    <row r="32" spans="1:256" ht="15.6" x14ac:dyDescent="0.3">
      <c r="A32" s="62" t="s">
        <v>54</v>
      </c>
      <c r="B32" s="73"/>
      <c r="C32" s="73"/>
      <c r="D32" s="73"/>
      <c r="E32" s="73"/>
      <c r="F32" s="73"/>
      <c r="G32" s="73"/>
      <c r="H32" s="73"/>
      <c r="I32" s="73"/>
      <c r="J32" s="73"/>
      <c r="K32" s="73"/>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73"/>
      <c r="AX32" s="73"/>
      <c r="AY32" s="73"/>
      <c r="AZ32" s="73"/>
      <c r="BA32" s="73"/>
      <c r="BB32" s="73"/>
      <c r="BC32" s="73"/>
      <c r="BD32" s="73"/>
      <c r="BE32" s="73"/>
      <c r="BF32" s="73"/>
      <c r="BG32" s="73"/>
      <c r="BH32" s="73"/>
      <c r="BI32" s="73"/>
      <c r="BJ32" s="73"/>
      <c r="BK32" s="73"/>
      <c r="BL32" s="73"/>
      <c r="BM32" s="73"/>
      <c r="BN32" s="73"/>
      <c r="BO32" s="73"/>
      <c r="BP32" s="73"/>
      <c r="BQ32" s="73"/>
      <c r="BR32" s="73"/>
      <c r="BS32" s="73"/>
      <c r="BT32" s="73"/>
      <c r="BU32" s="73"/>
      <c r="BV32" s="73"/>
      <c r="BW32" s="73"/>
      <c r="BX32" s="73"/>
      <c r="BY32" s="73"/>
      <c r="BZ32" s="73"/>
      <c r="CA32" s="73"/>
      <c r="CB32" s="73"/>
      <c r="CC32" s="73"/>
      <c r="CD32" s="73"/>
      <c r="CE32" s="73"/>
      <c r="CF32" s="73"/>
      <c r="CG32" s="73"/>
      <c r="CH32" s="73"/>
      <c r="CI32" s="73"/>
      <c r="CJ32" s="73"/>
      <c r="CK32" s="73"/>
      <c r="CL32" s="73"/>
      <c r="CM32" s="73"/>
      <c r="CN32" s="73"/>
      <c r="CO32" s="73"/>
      <c r="CP32" s="73"/>
      <c r="CQ32" s="73"/>
      <c r="CR32" s="73"/>
      <c r="CS32" s="73"/>
      <c r="CT32" s="73"/>
      <c r="CU32" s="73"/>
      <c r="CV32" s="73"/>
      <c r="CW32" s="73"/>
      <c r="CX32" s="73"/>
      <c r="CY32" s="73"/>
      <c r="CZ32" s="73"/>
      <c r="DA32" s="73"/>
      <c r="DB32" s="73"/>
      <c r="DC32" s="73"/>
      <c r="DD32" s="73"/>
      <c r="DE32" s="73"/>
      <c r="DF32" s="73"/>
      <c r="DG32" s="73"/>
      <c r="DH32" s="73"/>
      <c r="DI32" s="73"/>
      <c r="DJ32" s="73"/>
      <c r="DK32" s="73"/>
      <c r="DL32" s="73"/>
      <c r="DM32" s="73"/>
      <c r="DN32" s="73"/>
      <c r="DO32" s="73"/>
      <c r="DP32" s="73"/>
      <c r="DQ32" s="73"/>
      <c r="DR32" s="73"/>
      <c r="DS32" s="73"/>
      <c r="DT32" s="73"/>
      <c r="DU32" s="73"/>
      <c r="DV32" s="73"/>
      <c r="DW32" s="73"/>
      <c r="DX32" s="73"/>
      <c r="DY32" s="73"/>
      <c r="DZ32" s="73"/>
      <c r="EA32" s="73"/>
      <c r="EB32" s="73"/>
      <c r="EC32" s="73"/>
      <c r="ED32" s="73"/>
      <c r="EE32" s="73"/>
      <c r="EF32" s="73"/>
      <c r="EG32" s="73"/>
      <c r="EH32" s="73"/>
      <c r="EI32" s="73"/>
      <c r="EJ32" s="73"/>
      <c r="EK32" s="73"/>
      <c r="EL32" s="73"/>
      <c r="EM32" s="73"/>
      <c r="EN32" s="73"/>
      <c r="EO32" s="73"/>
      <c r="EP32" s="73"/>
      <c r="EQ32" s="73"/>
      <c r="ER32" s="73"/>
      <c r="ES32" s="73"/>
      <c r="ET32" s="73"/>
      <c r="EU32" s="73"/>
      <c r="EV32" s="73"/>
      <c r="EW32" s="73"/>
      <c r="EX32" s="73"/>
      <c r="EY32" s="73"/>
      <c r="EZ32" s="73"/>
      <c r="FA32" s="73"/>
      <c r="FB32" s="73"/>
      <c r="FC32" s="73"/>
      <c r="FD32" s="73"/>
      <c r="FE32" s="73"/>
      <c r="FF32" s="73"/>
      <c r="FG32" s="73"/>
      <c r="FH32" s="73"/>
      <c r="FI32" s="73"/>
      <c r="FJ32" s="73"/>
      <c r="FK32" s="73"/>
      <c r="FL32" s="73"/>
      <c r="FM32" s="73"/>
      <c r="FN32" s="73"/>
      <c r="FO32" s="73"/>
      <c r="FP32" s="73"/>
      <c r="FQ32" s="73"/>
      <c r="FR32" s="73"/>
      <c r="FS32" s="73"/>
      <c r="FT32" s="73"/>
      <c r="FU32" s="73"/>
      <c r="FV32" s="73"/>
      <c r="FW32" s="73"/>
      <c r="FX32" s="73"/>
      <c r="FY32" s="73"/>
      <c r="FZ32" s="73"/>
      <c r="GA32" s="73"/>
      <c r="GB32" s="73"/>
      <c r="GC32" s="73"/>
      <c r="GD32" s="73"/>
      <c r="GE32" s="73"/>
      <c r="GF32" s="73"/>
      <c r="GG32" s="73"/>
      <c r="GH32" s="73"/>
      <c r="GI32" s="73"/>
      <c r="GJ32" s="73"/>
      <c r="GK32" s="73"/>
      <c r="GL32" s="73"/>
      <c r="GM32" s="73"/>
      <c r="GN32" s="73"/>
      <c r="GO32" s="73"/>
      <c r="GP32" s="73"/>
      <c r="GQ32" s="73"/>
      <c r="GR32" s="73"/>
      <c r="GS32" s="73"/>
      <c r="GT32" s="73"/>
      <c r="GU32" s="73"/>
      <c r="GV32" s="73"/>
      <c r="GW32" s="73"/>
      <c r="GX32" s="73"/>
      <c r="GY32" s="73"/>
      <c r="GZ32" s="73"/>
      <c r="HA32" s="73"/>
      <c r="HB32" s="73"/>
      <c r="HC32" s="73"/>
      <c r="HD32" s="73"/>
      <c r="HE32" s="73"/>
      <c r="HF32" s="73"/>
      <c r="HG32" s="73"/>
      <c r="HH32" s="73"/>
      <c r="HI32" s="73"/>
      <c r="HJ32" s="73"/>
      <c r="HK32" s="73"/>
      <c r="HL32" s="73"/>
      <c r="HM32" s="73"/>
      <c r="HN32" s="73"/>
      <c r="HO32" s="73"/>
      <c r="HP32" s="73"/>
      <c r="HQ32" s="73"/>
      <c r="HR32" s="73"/>
      <c r="HS32" s="73"/>
      <c r="HT32" s="73"/>
      <c r="HU32" s="73"/>
      <c r="HV32" s="73"/>
      <c r="HW32" s="73"/>
      <c r="HX32" s="73"/>
      <c r="HY32" s="73"/>
      <c r="HZ32" s="73"/>
      <c r="IA32" s="73"/>
      <c r="IB32" s="73"/>
      <c r="IC32" s="73"/>
      <c r="ID32" s="73"/>
      <c r="IE32" s="73"/>
      <c r="IF32" s="73"/>
      <c r="IG32" s="73"/>
      <c r="IH32" s="73"/>
      <c r="II32" s="73"/>
      <c r="IJ32" s="73"/>
      <c r="IK32" s="73"/>
      <c r="IL32" s="73"/>
      <c r="IM32" s="73"/>
      <c r="IN32" s="73"/>
      <c r="IO32" s="73"/>
      <c r="IP32" s="73"/>
      <c r="IQ32" s="73"/>
      <c r="IR32" s="73"/>
      <c r="IS32" s="73"/>
      <c r="IT32" s="73"/>
      <c r="IU32" s="73"/>
      <c r="IV32" s="73"/>
    </row>
    <row r="33" spans="1:256" ht="15.6" x14ac:dyDescent="0.3">
      <c r="A33" s="62" t="s">
        <v>84</v>
      </c>
      <c r="B33" s="73"/>
      <c r="C33" s="73"/>
      <c r="D33" s="73"/>
      <c r="E33" s="73"/>
      <c r="F33" s="73"/>
      <c r="G33" s="73"/>
      <c r="H33" s="73"/>
      <c r="I33" s="73"/>
      <c r="J33" s="73"/>
      <c r="K33" s="73"/>
      <c r="L33" s="73"/>
      <c r="M33" s="73"/>
      <c r="N33" s="73"/>
      <c r="O33" s="73"/>
      <c r="P33" s="73"/>
      <c r="Q33" s="73"/>
      <c r="R33" s="73"/>
      <c r="S33" s="73"/>
      <c r="T33" s="73"/>
      <c r="U33" s="73"/>
      <c r="V33" s="73"/>
      <c r="W33" s="73"/>
      <c r="X33" s="73"/>
      <c r="Y33" s="73"/>
      <c r="Z33" s="73"/>
      <c r="AA33" s="73"/>
      <c r="AB33" s="73"/>
      <c r="AC33" s="73"/>
      <c r="AD33" s="73"/>
      <c r="AE33" s="73"/>
      <c r="AF33" s="73"/>
      <c r="AG33" s="73"/>
      <c r="AH33" s="73"/>
      <c r="AI33" s="73"/>
      <c r="AJ33" s="73"/>
      <c r="AK33" s="73"/>
      <c r="AL33" s="73"/>
      <c r="AM33" s="73"/>
      <c r="AN33" s="73"/>
      <c r="AO33" s="73"/>
      <c r="AP33" s="73"/>
      <c r="AQ33" s="73"/>
      <c r="AR33" s="73"/>
      <c r="AS33" s="73"/>
      <c r="AT33" s="73"/>
      <c r="AU33" s="73"/>
      <c r="AV33" s="73"/>
      <c r="AW33" s="73"/>
      <c r="AX33" s="73"/>
      <c r="AY33" s="73"/>
      <c r="AZ33" s="73"/>
      <c r="BA33" s="73"/>
      <c r="BB33" s="73"/>
      <c r="BC33" s="73"/>
      <c r="BD33" s="73"/>
      <c r="BE33" s="73"/>
      <c r="BF33" s="73"/>
      <c r="BG33" s="73"/>
      <c r="BH33" s="73"/>
      <c r="BI33" s="73"/>
      <c r="BJ33" s="73"/>
      <c r="BK33" s="73"/>
      <c r="BL33" s="73"/>
      <c r="BM33" s="73"/>
      <c r="BN33" s="73"/>
      <c r="BO33" s="73"/>
      <c r="BP33" s="73"/>
      <c r="BQ33" s="73"/>
      <c r="BR33" s="73"/>
      <c r="BS33" s="73"/>
      <c r="BT33" s="73"/>
      <c r="BU33" s="73"/>
      <c r="BV33" s="73"/>
      <c r="BW33" s="73"/>
      <c r="BX33" s="73"/>
      <c r="BY33" s="73"/>
      <c r="BZ33" s="73"/>
      <c r="CA33" s="73"/>
      <c r="CB33" s="73"/>
      <c r="CC33" s="73"/>
      <c r="CD33" s="73"/>
      <c r="CE33" s="73"/>
      <c r="CF33" s="73"/>
      <c r="CG33" s="73"/>
      <c r="CH33" s="73"/>
      <c r="CI33" s="73"/>
      <c r="CJ33" s="73"/>
      <c r="CK33" s="73"/>
      <c r="CL33" s="73"/>
      <c r="CM33" s="73"/>
      <c r="CN33" s="73"/>
      <c r="CO33" s="73"/>
      <c r="CP33" s="73"/>
      <c r="CQ33" s="73"/>
      <c r="CR33" s="73"/>
      <c r="CS33" s="73"/>
      <c r="CT33" s="73"/>
      <c r="CU33" s="73"/>
      <c r="CV33" s="73"/>
      <c r="CW33" s="73"/>
      <c r="CX33" s="73"/>
      <c r="CY33" s="73"/>
      <c r="CZ33" s="73"/>
      <c r="DA33" s="73"/>
      <c r="DB33" s="73"/>
      <c r="DC33" s="73"/>
      <c r="DD33" s="73"/>
      <c r="DE33" s="73"/>
      <c r="DF33" s="73"/>
      <c r="DG33" s="73"/>
      <c r="DH33" s="73"/>
      <c r="DI33" s="73"/>
      <c r="DJ33" s="73"/>
      <c r="DK33" s="73"/>
      <c r="DL33" s="73"/>
      <c r="DM33" s="73"/>
      <c r="DN33" s="73"/>
      <c r="DO33" s="73"/>
      <c r="DP33" s="73"/>
      <c r="DQ33" s="73"/>
      <c r="DR33" s="73"/>
      <c r="DS33" s="73"/>
      <c r="DT33" s="73"/>
      <c r="DU33" s="73"/>
      <c r="DV33" s="73"/>
      <c r="DW33" s="73"/>
      <c r="DX33" s="73"/>
      <c r="DY33" s="73"/>
      <c r="DZ33" s="73"/>
      <c r="EA33" s="73"/>
      <c r="EB33" s="73"/>
      <c r="EC33" s="73"/>
      <c r="ED33" s="73"/>
      <c r="EE33" s="73"/>
      <c r="EF33" s="73"/>
      <c r="EG33" s="73"/>
      <c r="EH33" s="73"/>
      <c r="EI33" s="73"/>
      <c r="EJ33" s="73"/>
      <c r="EK33" s="73"/>
      <c r="EL33" s="73"/>
      <c r="EM33" s="73"/>
      <c r="EN33" s="73"/>
      <c r="EO33" s="73"/>
      <c r="EP33" s="73"/>
      <c r="EQ33" s="73"/>
      <c r="ER33" s="73"/>
      <c r="ES33" s="73"/>
      <c r="ET33" s="73"/>
      <c r="EU33" s="73"/>
      <c r="EV33" s="73"/>
      <c r="EW33" s="73"/>
      <c r="EX33" s="73"/>
      <c r="EY33" s="73"/>
      <c r="EZ33" s="73"/>
      <c r="FA33" s="73"/>
      <c r="FB33" s="73"/>
      <c r="FC33" s="73"/>
      <c r="FD33" s="73"/>
      <c r="FE33" s="73"/>
      <c r="FF33" s="73"/>
      <c r="FG33" s="73"/>
      <c r="FH33" s="73"/>
      <c r="FI33" s="73"/>
      <c r="FJ33" s="73"/>
      <c r="FK33" s="73"/>
      <c r="FL33" s="73"/>
      <c r="FM33" s="73"/>
      <c r="FN33" s="73"/>
      <c r="FO33" s="73"/>
      <c r="FP33" s="73"/>
      <c r="FQ33" s="73"/>
      <c r="FR33" s="73"/>
      <c r="FS33" s="73"/>
      <c r="FT33" s="73"/>
      <c r="FU33" s="73"/>
      <c r="FV33" s="73"/>
      <c r="FW33" s="73"/>
      <c r="FX33" s="73"/>
      <c r="FY33" s="73"/>
      <c r="FZ33" s="73"/>
      <c r="GA33" s="73"/>
      <c r="GB33" s="73"/>
      <c r="GC33" s="73"/>
      <c r="GD33" s="73"/>
      <c r="GE33" s="73"/>
      <c r="GF33" s="73"/>
      <c r="GG33" s="73"/>
      <c r="GH33" s="73"/>
      <c r="GI33" s="73"/>
      <c r="GJ33" s="73"/>
      <c r="GK33" s="73"/>
      <c r="GL33" s="73"/>
      <c r="GM33" s="73"/>
      <c r="GN33" s="73"/>
      <c r="GO33" s="73"/>
      <c r="GP33" s="73"/>
      <c r="GQ33" s="73"/>
      <c r="GR33" s="73"/>
      <c r="GS33" s="73"/>
      <c r="GT33" s="73"/>
      <c r="GU33" s="73"/>
      <c r="GV33" s="73"/>
      <c r="GW33" s="73"/>
      <c r="GX33" s="73"/>
      <c r="GY33" s="73"/>
      <c r="GZ33" s="73"/>
      <c r="HA33" s="73"/>
      <c r="HB33" s="73"/>
      <c r="HC33" s="73"/>
      <c r="HD33" s="73"/>
      <c r="HE33" s="73"/>
      <c r="HF33" s="73"/>
      <c r="HG33" s="73"/>
      <c r="HH33" s="73"/>
      <c r="HI33" s="73"/>
      <c r="HJ33" s="73"/>
      <c r="HK33" s="73"/>
      <c r="HL33" s="73"/>
      <c r="HM33" s="73"/>
      <c r="HN33" s="73"/>
      <c r="HO33" s="73"/>
      <c r="HP33" s="73"/>
      <c r="HQ33" s="73"/>
      <c r="HR33" s="73"/>
      <c r="HS33" s="73"/>
      <c r="HT33" s="73"/>
      <c r="HU33" s="73"/>
      <c r="HV33" s="73"/>
      <c r="HW33" s="73"/>
      <c r="HX33" s="73"/>
      <c r="HY33" s="73"/>
      <c r="HZ33" s="73"/>
      <c r="IA33" s="73"/>
      <c r="IB33" s="73"/>
      <c r="IC33" s="73"/>
      <c r="ID33" s="73"/>
      <c r="IE33" s="73"/>
      <c r="IF33" s="73"/>
      <c r="IG33" s="73"/>
      <c r="IH33" s="73"/>
      <c r="II33" s="73"/>
      <c r="IJ33" s="73"/>
      <c r="IK33" s="73"/>
      <c r="IL33" s="73"/>
      <c r="IM33" s="73"/>
      <c r="IN33" s="73"/>
      <c r="IO33" s="73"/>
      <c r="IP33" s="73"/>
      <c r="IQ33" s="73"/>
      <c r="IR33" s="73"/>
      <c r="IS33" s="73"/>
      <c r="IT33" s="73"/>
      <c r="IU33" s="73"/>
      <c r="IV33" s="73"/>
    </row>
    <row r="34" spans="1:256" ht="50.4" customHeight="1" x14ac:dyDescent="0.3">
      <c r="A34" s="696" t="s">
        <v>238</v>
      </c>
      <c r="B34" s="696"/>
      <c r="C34" s="696"/>
      <c r="D34" s="696"/>
      <c r="E34" s="696"/>
      <c r="F34" s="696"/>
      <c r="G34" s="696"/>
      <c r="H34" s="117"/>
      <c r="I34" s="118"/>
      <c r="J34" s="110"/>
      <c r="K34" s="110"/>
      <c r="L34" s="110"/>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c r="GM34" s="44"/>
      <c r="GN34" s="44"/>
      <c r="GO34" s="44"/>
      <c r="GP34" s="44"/>
      <c r="GQ34" s="44"/>
      <c r="GR34" s="44"/>
      <c r="GS34" s="44"/>
      <c r="GT34" s="44"/>
      <c r="GU34" s="44"/>
      <c r="GV34" s="44"/>
      <c r="GW34" s="44"/>
      <c r="GX34" s="44"/>
      <c r="GY34" s="44"/>
      <c r="GZ34" s="44"/>
      <c r="HA34" s="44"/>
      <c r="HB34" s="44"/>
      <c r="HC34" s="44"/>
      <c r="HD34" s="44"/>
      <c r="HE34" s="44"/>
      <c r="HF34" s="44"/>
      <c r="HG34" s="44"/>
      <c r="HH34" s="44"/>
      <c r="HI34" s="44"/>
      <c r="HJ34" s="44"/>
      <c r="HK34" s="44"/>
      <c r="HL34" s="44"/>
      <c r="HM34" s="44"/>
      <c r="HN34" s="44"/>
      <c r="HO34" s="44"/>
      <c r="HP34" s="44"/>
      <c r="HQ34" s="44"/>
      <c r="HR34" s="44"/>
      <c r="HS34" s="44"/>
      <c r="HT34" s="44"/>
      <c r="HU34" s="44"/>
      <c r="HV34" s="44"/>
      <c r="HW34" s="44"/>
      <c r="HX34" s="44"/>
      <c r="HY34" s="44"/>
      <c r="HZ34" s="44"/>
      <c r="IA34" s="44"/>
      <c r="IB34" s="44"/>
      <c r="IC34" s="44"/>
      <c r="ID34" s="44"/>
      <c r="IE34" s="44"/>
      <c r="IF34" s="44"/>
      <c r="IG34" s="44"/>
      <c r="IH34" s="44"/>
      <c r="II34" s="44"/>
      <c r="IJ34" s="44"/>
      <c r="IK34" s="44"/>
      <c r="IL34" s="44"/>
      <c r="IM34" s="44"/>
      <c r="IN34" s="44"/>
      <c r="IO34" s="44"/>
      <c r="IP34" s="44"/>
      <c r="IQ34" s="44"/>
      <c r="IR34" s="44"/>
      <c r="IS34" s="44"/>
      <c r="IT34" s="44"/>
      <c r="IU34" s="44"/>
      <c r="IV34" s="44"/>
    </row>
    <row r="35" spans="1:256" ht="65.400000000000006" customHeight="1" x14ac:dyDescent="0.3">
      <c r="A35" s="696" t="s">
        <v>94</v>
      </c>
      <c r="B35" s="696"/>
      <c r="C35" s="696"/>
      <c r="D35" s="696"/>
      <c r="E35" s="696"/>
      <c r="F35" s="696"/>
      <c r="G35" s="696"/>
      <c r="H35" s="696"/>
      <c r="I35" s="696"/>
      <c r="J35" s="696"/>
      <c r="K35" s="110"/>
      <c r="L35" s="110"/>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c r="GP35" s="44"/>
      <c r="GQ35" s="44"/>
      <c r="GR35" s="44"/>
      <c r="GS35" s="44"/>
      <c r="GT35" s="44"/>
      <c r="GU35" s="44"/>
      <c r="GV35" s="44"/>
      <c r="GW35" s="44"/>
      <c r="GX35" s="44"/>
      <c r="GY35" s="44"/>
      <c r="GZ35" s="44"/>
      <c r="HA35" s="44"/>
      <c r="HB35" s="44"/>
      <c r="HC35" s="44"/>
      <c r="HD35" s="44"/>
      <c r="HE35" s="44"/>
      <c r="HF35" s="44"/>
      <c r="HG35" s="44"/>
      <c r="HH35" s="44"/>
      <c r="HI35" s="44"/>
      <c r="HJ35" s="44"/>
      <c r="HK35" s="44"/>
      <c r="HL35" s="44"/>
      <c r="HM35" s="44"/>
      <c r="HN35" s="44"/>
      <c r="HO35" s="44"/>
      <c r="HP35" s="44"/>
      <c r="HQ35" s="44"/>
      <c r="HR35" s="44"/>
      <c r="HS35" s="44"/>
      <c r="HT35" s="44"/>
      <c r="HU35" s="44"/>
      <c r="HV35" s="44"/>
      <c r="HW35" s="44"/>
      <c r="HX35" s="44"/>
      <c r="HY35" s="44"/>
      <c r="HZ35" s="44"/>
      <c r="IA35" s="44"/>
      <c r="IB35" s="44"/>
      <c r="IC35" s="44"/>
      <c r="ID35" s="44"/>
      <c r="IE35" s="44"/>
      <c r="IF35" s="44"/>
      <c r="IG35" s="44"/>
      <c r="IH35" s="44"/>
      <c r="II35" s="44"/>
      <c r="IJ35" s="44"/>
      <c r="IK35" s="44"/>
      <c r="IL35" s="44"/>
      <c r="IM35" s="44"/>
      <c r="IN35" s="44"/>
      <c r="IO35" s="44"/>
      <c r="IP35" s="44"/>
      <c r="IQ35" s="44"/>
      <c r="IR35" s="44"/>
      <c r="IS35" s="44"/>
      <c r="IT35" s="44"/>
      <c r="IU35" s="44"/>
      <c r="IV35" s="44"/>
    </row>
    <row r="36" spans="1:256" ht="34.200000000000003" customHeight="1" x14ac:dyDescent="0.3">
      <c r="A36" s="696" t="s">
        <v>85</v>
      </c>
      <c r="B36" s="696"/>
      <c r="C36" s="696"/>
      <c r="D36" s="696"/>
      <c r="E36" s="696"/>
      <c r="F36" s="696"/>
      <c r="G36" s="696"/>
      <c r="H36" s="117"/>
      <c r="I36" s="43"/>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c r="GM36" s="44"/>
      <c r="GN36" s="44"/>
      <c r="GO36" s="44"/>
      <c r="GP36" s="44"/>
      <c r="GQ36" s="44"/>
      <c r="GR36" s="44"/>
      <c r="GS36" s="44"/>
      <c r="GT36" s="44"/>
      <c r="GU36" s="44"/>
      <c r="GV36" s="44"/>
      <c r="GW36" s="44"/>
      <c r="GX36" s="44"/>
      <c r="GY36" s="44"/>
      <c r="GZ36" s="44"/>
      <c r="HA36" s="44"/>
      <c r="HB36" s="44"/>
      <c r="HC36" s="44"/>
      <c r="HD36" s="44"/>
      <c r="HE36" s="44"/>
      <c r="HF36" s="44"/>
      <c r="HG36" s="44"/>
      <c r="HH36" s="44"/>
      <c r="HI36" s="44"/>
      <c r="HJ36" s="44"/>
      <c r="HK36" s="44"/>
      <c r="HL36" s="44"/>
      <c r="HM36" s="44"/>
      <c r="HN36" s="44"/>
      <c r="HO36" s="44"/>
      <c r="HP36" s="44"/>
      <c r="HQ36" s="44"/>
      <c r="HR36" s="44"/>
      <c r="HS36" s="44"/>
      <c r="HT36" s="44"/>
      <c r="HU36" s="44"/>
      <c r="HV36" s="44"/>
      <c r="HW36" s="44"/>
      <c r="HX36" s="44"/>
      <c r="HY36" s="44"/>
      <c r="HZ36" s="44"/>
      <c r="IA36" s="44"/>
      <c r="IB36" s="44"/>
      <c r="IC36" s="44"/>
      <c r="ID36" s="44"/>
      <c r="IE36" s="44"/>
      <c r="IF36" s="44"/>
      <c r="IG36" s="44"/>
      <c r="IH36" s="44"/>
      <c r="II36" s="44"/>
      <c r="IJ36" s="44"/>
      <c r="IK36" s="44"/>
      <c r="IL36" s="44"/>
      <c r="IM36" s="44"/>
      <c r="IN36" s="44"/>
      <c r="IO36" s="44"/>
      <c r="IP36" s="44"/>
      <c r="IQ36" s="44"/>
      <c r="IR36" s="44"/>
      <c r="IS36" s="44"/>
      <c r="IT36" s="44"/>
      <c r="IU36" s="44"/>
      <c r="IV36" s="44"/>
    </row>
    <row r="37" spans="1:256" ht="15.6" x14ac:dyDescent="0.3">
      <c r="A37" s="104"/>
      <c r="B37" s="104"/>
      <c r="C37" s="104"/>
      <c r="D37" s="104"/>
      <c r="E37" s="104"/>
      <c r="F37" s="104"/>
      <c r="G37" s="104"/>
      <c r="H37" s="69"/>
      <c r="I37" s="66"/>
      <c r="J37" s="64"/>
      <c r="K37" s="64"/>
      <c r="L37" s="64"/>
      <c r="M37" s="64"/>
      <c r="N37" s="64"/>
      <c r="O37" s="64"/>
      <c r="P37" s="64"/>
      <c r="Q37" s="64"/>
      <c r="R37" s="64"/>
      <c r="S37" s="64"/>
      <c r="T37" s="64"/>
      <c r="U37" s="64"/>
      <c r="V37" s="64"/>
      <c r="W37" s="64"/>
      <c r="X37" s="64"/>
      <c r="Y37" s="64"/>
      <c r="Z37" s="64"/>
      <c r="AA37" s="64"/>
      <c r="AB37" s="64"/>
      <c r="AC37" s="64"/>
      <c r="AD37" s="64"/>
      <c r="AE37" s="64"/>
      <c r="AF37" s="64"/>
      <c r="AG37" s="64"/>
      <c r="AH37" s="64"/>
      <c r="AI37" s="64"/>
      <c r="AJ37" s="64"/>
      <c r="AK37" s="64"/>
      <c r="AL37" s="64"/>
      <c r="AM37" s="64"/>
      <c r="AN37" s="64"/>
      <c r="AO37" s="64"/>
      <c r="AP37" s="64"/>
      <c r="AQ37" s="64"/>
      <c r="AR37" s="64"/>
      <c r="AS37" s="64"/>
      <c r="AT37" s="64"/>
      <c r="AU37" s="64"/>
      <c r="AV37" s="64"/>
      <c r="AW37" s="64"/>
      <c r="AX37" s="64"/>
      <c r="AY37" s="64"/>
      <c r="AZ37" s="64"/>
      <c r="BA37" s="64"/>
      <c r="BB37" s="64"/>
      <c r="BC37" s="64"/>
      <c r="BD37" s="64"/>
      <c r="BE37" s="64"/>
      <c r="BF37" s="64"/>
      <c r="BG37" s="64"/>
      <c r="BH37" s="64"/>
      <c r="BI37" s="64"/>
      <c r="BJ37" s="64"/>
      <c r="BK37" s="64"/>
      <c r="BL37" s="64"/>
      <c r="BM37" s="64"/>
      <c r="BN37" s="64"/>
      <c r="BO37" s="64"/>
      <c r="BP37" s="64"/>
      <c r="BQ37" s="64"/>
      <c r="BR37" s="64"/>
      <c r="BS37" s="64"/>
      <c r="BT37" s="64"/>
      <c r="BU37" s="64"/>
      <c r="BV37" s="64"/>
      <c r="BW37" s="64"/>
      <c r="BX37" s="64"/>
      <c r="BY37" s="64"/>
      <c r="BZ37" s="64"/>
      <c r="CA37" s="64"/>
      <c r="CB37" s="64"/>
      <c r="CC37" s="64"/>
      <c r="CD37" s="64"/>
      <c r="CE37" s="64"/>
      <c r="CF37" s="64"/>
      <c r="CG37" s="64"/>
      <c r="CH37" s="64"/>
      <c r="CI37" s="64"/>
      <c r="CJ37" s="64"/>
      <c r="CK37" s="64"/>
      <c r="CL37" s="64"/>
      <c r="CM37" s="64"/>
      <c r="CN37" s="64"/>
      <c r="CO37" s="64"/>
      <c r="CP37" s="64"/>
      <c r="CQ37" s="64"/>
      <c r="CR37" s="64"/>
      <c r="CS37" s="64"/>
      <c r="CT37" s="64"/>
      <c r="CU37" s="64"/>
      <c r="CV37" s="64"/>
      <c r="CW37" s="64"/>
      <c r="CX37" s="64"/>
      <c r="CY37" s="64"/>
      <c r="CZ37" s="64"/>
      <c r="DA37" s="64"/>
      <c r="DB37" s="64"/>
      <c r="DC37" s="64"/>
      <c r="DD37" s="64"/>
      <c r="DE37" s="64"/>
      <c r="DF37" s="64"/>
      <c r="DG37" s="64"/>
      <c r="DH37" s="64"/>
      <c r="DI37" s="64"/>
      <c r="DJ37" s="64"/>
      <c r="DK37" s="64"/>
      <c r="DL37" s="64"/>
      <c r="DM37" s="64"/>
      <c r="DN37" s="64"/>
      <c r="DO37" s="64"/>
      <c r="DP37" s="64"/>
      <c r="DQ37" s="64"/>
      <c r="DR37" s="64"/>
      <c r="DS37" s="64"/>
      <c r="DT37" s="64"/>
      <c r="DU37" s="64"/>
      <c r="DV37" s="64"/>
      <c r="DW37" s="64"/>
      <c r="DX37" s="64"/>
      <c r="DY37" s="64"/>
      <c r="DZ37" s="64"/>
      <c r="EA37" s="64"/>
      <c r="EB37" s="64"/>
      <c r="EC37" s="64"/>
      <c r="ED37" s="64"/>
      <c r="EE37" s="64"/>
      <c r="EF37" s="64"/>
      <c r="EG37" s="64"/>
      <c r="EH37" s="64"/>
      <c r="EI37" s="64"/>
      <c r="EJ37" s="64"/>
      <c r="EK37" s="64"/>
      <c r="EL37" s="64"/>
      <c r="EM37" s="64"/>
      <c r="EN37" s="64"/>
      <c r="EO37" s="64"/>
      <c r="EP37" s="64"/>
      <c r="EQ37" s="64"/>
      <c r="ER37" s="64"/>
      <c r="ES37" s="64"/>
      <c r="ET37" s="64"/>
      <c r="EU37" s="64"/>
      <c r="EV37" s="64"/>
      <c r="EW37" s="64"/>
      <c r="EX37" s="64"/>
      <c r="EY37" s="64"/>
      <c r="EZ37" s="64"/>
      <c r="FA37" s="64"/>
      <c r="FB37" s="64"/>
      <c r="FC37" s="64"/>
      <c r="FD37" s="64"/>
      <c r="FE37" s="64"/>
      <c r="FF37" s="64"/>
      <c r="FG37" s="64"/>
      <c r="FH37" s="64"/>
      <c r="FI37" s="64"/>
      <c r="FJ37" s="64"/>
      <c r="FK37" s="64"/>
      <c r="FL37" s="64"/>
      <c r="FM37" s="64"/>
      <c r="FN37" s="64"/>
      <c r="FO37" s="64"/>
      <c r="FP37" s="64"/>
      <c r="FQ37" s="64"/>
      <c r="FR37" s="64"/>
      <c r="FS37" s="64"/>
      <c r="FT37" s="64"/>
      <c r="FU37" s="64"/>
      <c r="FV37" s="64"/>
      <c r="FW37" s="64"/>
      <c r="FX37" s="64"/>
      <c r="FY37" s="64"/>
      <c r="FZ37" s="64"/>
      <c r="GA37" s="64"/>
      <c r="GB37" s="64"/>
      <c r="GC37" s="64"/>
      <c r="GD37" s="64"/>
      <c r="GE37" s="64"/>
      <c r="GF37" s="64"/>
      <c r="GG37" s="64"/>
      <c r="GH37" s="64"/>
      <c r="GI37" s="64"/>
      <c r="GJ37" s="64"/>
      <c r="GK37" s="64"/>
      <c r="GL37" s="64"/>
      <c r="GM37" s="64"/>
      <c r="GN37" s="64"/>
      <c r="GO37" s="64"/>
      <c r="GP37" s="64"/>
      <c r="GQ37" s="64"/>
      <c r="GR37" s="64"/>
      <c r="GS37" s="64"/>
      <c r="GT37" s="64"/>
      <c r="GU37" s="64"/>
      <c r="GV37" s="64"/>
      <c r="GW37" s="64"/>
      <c r="GX37" s="64"/>
      <c r="GY37" s="64"/>
      <c r="GZ37" s="64"/>
      <c r="HA37" s="64"/>
      <c r="HB37" s="64"/>
      <c r="HC37" s="64"/>
      <c r="HD37" s="64"/>
      <c r="HE37" s="64"/>
      <c r="HF37" s="64"/>
      <c r="HG37" s="64"/>
      <c r="HH37" s="64"/>
      <c r="HI37" s="64"/>
      <c r="HJ37" s="64"/>
      <c r="HK37" s="64"/>
      <c r="HL37" s="64"/>
      <c r="HM37" s="64"/>
      <c r="HN37" s="64"/>
      <c r="HO37" s="64"/>
      <c r="HP37" s="64"/>
      <c r="HQ37" s="64"/>
      <c r="HR37" s="64"/>
      <c r="HS37" s="64"/>
      <c r="HT37" s="64"/>
      <c r="HU37" s="64"/>
      <c r="HV37" s="64"/>
      <c r="HW37" s="64"/>
      <c r="HX37" s="64"/>
      <c r="HY37" s="64"/>
      <c r="HZ37" s="64"/>
      <c r="IA37" s="64"/>
      <c r="IB37" s="64"/>
      <c r="IC37" s="64"/>
      <c r="ID37" s="64"/>
      <c r="IE37" s="64"/>
      <c r="IF37" s="64"/>
      <c r="IG37" s="64"/>
      <c r="IH37" s="64"/>
      <c r="II37" s="64"/>
      <c r="IJ37" s="64"/>
      <c r="IK37" s="64"/>
      <c r="IL37" s="64"/>
      <c r="IM37" s="64"/>
      <c r="IN37" s="64"/>
      <c r="IO37" s="64"/>
      <c r="IP37" s="64"/>
      <c r="IQ37" s="64"/>
      <c r="IR37" s="64"/>
      <c r="IS37" s="64"/>
      <c r="IT37" s="64"/>
      <c r="IU37" s="64"/>
      <c r="IV37" s="64"/>
    </row>
    <row r="38" spans="1:256" ht="15.6" customHeight="1" x14ac:dyDescent="0.3">
      <c r="A38" s="679" t="s">
        <v>57</v>
      </c>
      <c r="B38" s="679" t="s">
        <v>5</v>
      </c>
      <c r="C38" s="679" t="s">
        <v>234</v>
      </c>
      <c r="D38" s="679" t="s">
        <v>233</v>
      </c>
      <c r="E38" s="679" t="s">
        <v>37</v>
      </c>
      <c r="F38" s="679"/>
      <c r="G38" s="679"/>
      <c r="H38" s="69"/>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c r="FG38" s="73"/>
      <c r="FH38" s="73"/>
      <c r="FI38" s="73"/>
      <c r="FJ38" s="73"/>
      <c r="FK38" s="73"/>
      <c r="FL38" s="73"/>
      <c r="FM38" s="73"/>
      <c r="FN38" s="73"/>
      <c r="FO38" s="73"/>
      <c r="FP38" s="73"/>
      <c r="FQ38" s="73"/>
      <c r="FR38" s="73"/>
      <c r="FS38" s="73"/>
      <c r="FT38" s="73"/>
      <c r="FU38" s="73"/>
      <c r="FV38" s="73"/>
      <c r="FW38" s="73"/>
      <c r="FX38" s="73"/>
      <c r="FY38" s="73"/>
      <c r="FZ38" s="73"/>
      <c r="GA38" s="73"/>
      <c r="GB38" s="73"/>
      <c r="GC38" s="73"/>
      <c r="GD38" s="73"/>
      <c r="GE38" s="73"/>
      <c r="GF38" s="73"/>
      <c r="GG38" s="73"/>
      <c r="GH38" s="73"/>
      <c r="GI38" s="73"/>
      <c r="GJ38" s="73"/>
      <c r="GK38" s="73"/>
      <c r="GL38" s="73"/>
      <c r="GM38" s="73"/>
      <c r="GN38" s="73"/>
      <c r="GO38" s="73"/>
      <c r="GP38" s="73"/>
      <c r="GQ38" s="73"/>
      <c r="GR38" s="73"/>
      <c r="GS38" s="73"/>
      <c r="GT38" s="73"/>
      <c r="GU38" s="73"/>
      <c r="GV38" s="73"/>
      <c r="GW38" s="73"/>
      <c r="GX38" s="73"/>
      <c r="GY38" s="73"/>
      <c r="GZ38" s="73"/>
      <c r="HA38" s="73"/>
      <c r="HB38" s="73"/>
      <c r="HC38" s="73"/>
      <c r="HD38" s="73"/>
      <c r="HE38" s="73"/>
      <c r="HF38" s="73"/>
      <c r="HG38" s="73"/>
      <c r="HH38" s="73"/>
      <c r="HI38" s="73"/>
      <c r="HJ38" s="73"/>
      <c r="HK38" s="73"/>
      <c r="HL38" s="73"/>
      <c r="HM38" s="73"/>
      <c r="HN38" s="73"/>
      <c r="HO38" s="73"/>
      <c r="HP38" s="73"/>
      <c r="HQ38" s="73"/>
      <c r="HR38" s="73"/>
      <c r="HS38" s="73"/>
      <c r="HT38" s="73"/>
      <c r="HU38" s="73"/>
      <c r="HV38" s="73"/>
      <c r="HW38" s="73"/>
      <c r="HX38" s="73"/>
      <c r="HY38" s="73"/>
      <c r="HZ38" s="73"/>
      <c r="IA38" s="73"/>
      <c r="IB38" s="73"/>
      <c r="IC38" s="73"/>
      <c r="ID38" s="73"/>
      <c r="IE38" s="73"/>
      <c r="IF38" s="73"/>
      <c r="IG38" s="73"/>
      <c r="IH38" s="73"/>
      <c r="II38" s="73"/>
      <c r="IJ38" s="73"/>
      <c r="IK38" s="73"/>
      <c r="IL38" s="73"/>
      <c r="IM38" s="73"/>
      <c r="IN38" s="73"/>
      <c r="IO38" s="73"/>
      <c r="IP38" s="73"/>
      <c r="IQ38" s="73"/>
      <c r="IR38" s="73"/>
      <c r="IS38" s="73"/>
      <c r="IT38" s="73"/>
      <c r="IU38" s="73"/>
      <c r="IV38" s="73"/>
    </row>
    <row r="39" spans="1:256" ht="23.4" customHeight="1" x14ac:dyDescent="0.3">
      <c r="A39" s="679"/>
      <c r="B39" s="679"/>
      <c r="C39" s="679"/>
      <c r="D39" s="679"/>
      <c r="E39" s="429" t="s">
        <v>24</v>
      </c>
      <c r="F39" s="429" t="s">
        <v>120</v>
      </c>
      <c r="G39" s="429" t="s">
        <v>235</v>
      </c>
      <c r="H39" s="69"/>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73"/>
      <c r="BK39" s="73"/>
      <c r="BL39" s="73"/>
      <c r="BM39" s="73"/>
      <c r="BN39" s="73"/>
      <c r="BO39" s="73"/>
      <c r="BP39" s="73"/>
      <c r="BQ39" s="73"/>
      <c r="BR39" s="73"/>
      <c r="BS39" s="73"/>
      <c r="BT39" s="73"/>
      <c r="BU39" s="73"/>
      <c r="BV39" s="73"/>
      <c r="BW39" s="73"/>
      <c r="BX39" s="73"/>
      <c r="BY39" s="73"/>
      <c r="BZ39" s="73"/>
      <c r="CA39" s="73"/>
      <c r="CB39" s="73"/>
      <c r="CC39" s="73"/>
      <c r="CD39" s="73"/>
      <c r="CE39" s="73"/>
      <c r="CF39" s="73"/>
      <c r="CG39" s="73"/>
      <c r="CH39" s="73"/>
      <c r="CI39" s="73"/>
      <c r="CJ39" s="73"/>
      <c r="CK39" s="73"/>
      <c r="CL39" s="73"/>
      <c r="CM39" s="73"/>
      <c r="CN39" s="73"/>
      <c r="CO39" s="73"/>
      <c r="CP39" s="73"/>
      <c r="CQ39" s="73"/>
      <c r="CR39" s="73"/>
      <c r="CS39" s="73"/>
      <c r="CT39" s="73"/>
      <c r="CU39" s="73"/>
      <c r="CV39" s="73"/>
      <c r="CW39" s="73"/>
      <c r="CX39" s="73"/>
      <c r="CY39" s="73"/>
      <c r="CZ39" s="73"/>
      <c r="DA39" s="73"/>
      <c r="DB39" s="73"/>
      <c r="DC39" s="73"/>
      <c r="DD39" s="73"/>
      <c r="DE39" s="73"/>
      <c r="DF39" s="73"/>
      <c r="DG39" s="73"/>
      <c r="DH39" s="73"/>
      <c r="DI39" s="73"/>
      <c r="DJ39" s="73"/>
      <c r="DK39" s="73"/>
      <c r="DL39" s="73"/>
      <c r="DM39" s="73"/>
      <c r="DN39" s="73"/>
      <c r="DO39" s="73"/>
      <c r="DP39" s="73"/>
      <c r="DQ39" s="73"/>
      <c r="DR39" s="73"/>
      <c r="DS39" s="73"/>
      <c r="DT39" s="73"/>
      <c r="DU39" s="73"/>
      <c r="DV39" s="73"/>
      <c r="DW39" s="73"/>
      <c r="DX39" s="73"/>
      <c r="DY39" s="73"/>
      <c r="DZ39" s="73"/>
      <c r="EA39" s="73"/>
      <c r="EB39" s="73"/>
      <c r="EC39" s="73"/>
      <c r="ED39" s="73"/>
      <c r="EE39" s="73"/>
      <c r="EF39" s="73"/>
      <c r="EG39" s="73"/>
      <c r="EH39" s="73"/>
      <c r="EI39" s="73"/>
      <c r="EJ39" s="73"/>
      <c r="EK39" s="73"/>
      <c r="EL39" s="73"/>
      <c r="EM39" s="73"/>
      <c r="EN39" s="73"/>
      <c r="EO39" s="73"/>
      <c r="EP39" s="73"/>
      <c r="EQ39" s="73"/>
      <c r="ER39" s="73"/>
      <c r="ES39" s="73"/>
      <c r="ET39" s="73"/>
      <c r="EU39" s="73"/>
      <c r="EV39" s="73"/>
      <c r="EW39" s="73"/>
      <c r="EX39" s="73"/>
      <c r="EY39" s="73"/>
      <c r="EZ39" s="73"/>
      <c r="FA39" s="73"/>
      <c r="FB39" s="73"/>
      <c r="FC39" s="73"/>
      <c r="FD39" s="73"/>
      <c r="FE39" s="73"/>
      <c r="FF39" s="73"/>
      <c r="FG39" s="73"/>
      <c r="FH39" s="73"/>
      <c r="FI39" s="73"/>
      <c r="FJ39" s="73"/>
      <c r="FK39" s="73"/>
      <c r="FL39" s="73"/>
      <c r="FM39" s="73"/>
      <c r="FN39" s="73"/>
      <c r="FO39" s="73"/>
      <c r="FP39" s="73"/>
      <c r="FQ39" s="73"/>
      <c r="FR39" s="73"/>
      <c r="FS39" s="73"/>
      <c r="FT39" s="73"/>
      <c r="FU39" s="73"/>
      <c r="FV39" s="73"/>
      <c r="FW39" s="73"/>
      <c r="FX39" s="73"/>
      <c r="FY39" s="73"/>
      <c r="FZ39" s="73"/>
      <c r="GA39" s="73"/>
      <c r="GB39" s="73"/>
      <c r="GC39" s="73"/>
      <c r="GD39" s="73"/>
      <c r="GE39" s="73"/>
      <c r="GF39" s="73"/>
      <c r="GG39" s="73"/>
      <c r="GH39" s="73"/>
      <c r="GI39" s="73"/>
      <c r="GJ39" s="73"/>
      <c r="GK39" s="73"/>
      <c r="GL39" s="73"/>
      <c r="GM39" s="73"/>
      <c r="GN39" s="73"/>
      <c r="GO39" s="73"/>
      <c r="GP39" s="73"/>
      <c r="GQ39" s="73"/>
      <c r="GR39" s="73"/>
      <c r="GS39" s="73"/>
      <c r="GT39" s="73"/>
      <c r="GU39" s="73"/>
      <c r="GV39" s="73"/>
      <c r="GW39" s="73"/>
      <c r="GX39" s="73"/>
      <c r="GY39" s="73"/>
      <c r="GZ39" s="73"/>
      <c r="HA39" s="73"/>
      <c r="HB39" s="73"/>
      <c r="HC39" s="73"/>
      <c r="HD39" s="73"/>
      <c r="HE39" s="73"/>
      <c r="HF39" s="73"/>
      <c r="HG39" s="73"/>
      <c r="HH39" s="73"/>
      <c r="HI39" s="73"/>
      <c r="HJ39" s="73"/>
      <c r="HK39" s="73"/>
      <c r="HL39" s="73"/>
      <c r="HM39" s="73"/>
      <c r="HN39" s="73"/>
      <c r="HO39" s="73"/>
      <c r="HP39" s="73"/>
      <c r="HQ39" s="73"/>
      <c r="HR39" s="73"/>
      <c r="HS39" s="73"/>
      <c r="HT39" s="73"/>
      <c r="HU39" s="73"/>
      <c r="HV39" s="73"/>
      <c r="HW39" s="73"/>
      <c r="HX39" s="73"/>
      <c r="HY39" s="73"/>
      <c r="HZ39" s="73"/>
      <c r="IA39" s="73"/>
      <c r="IB39" s="73"/>
      <c r="IC39" s="73"/>
      <c r="ID39" s="73"/>
      <c r="IE39" s="73"/>
      <c r="IF39" s="73"/>
      <c r="IG39" s="73"/>
      <c r="IH39" s="73"/>
      <c r="II39" s="73"/>
      <c r="IJ39" s="73"/>
      <c r="IK39" s="73"/>
      <c r="IL39" s="73"/>
      <c r="IM39" s="73"/>
      <c r="IN39" s="73"/>
      <c r="IO39" s="73"/>
      <c r="IP39" s="73"/>
      <c r="IQ39" s="73"/>
      <c r="IR39" s="73"/>
      <c r="IS39" s="73"/>
      <c r="IT39" s="73"/>
      <c r="IU39" s="73"/>
      <c r="IV39" s="73"/>
    </row>
    <row r="40" spans="1:256" ht="61.2" customHeight="1" x14ac:dyDescent="0.3">
      <c r="A40" s="456" t="s">
        <v>284</v>
      </c>
      <c r="B40" s="32"/>
      <c r="C40" s="127"/>
      <c r="D40" s="38"/>
      <c r="E40" s="466">
        <f>844+5683</f>
        <v>6527</v>
      </c>
      <c r="F40" s="33"/>
      <c r="G40" s="33"/>
      <c r="H40" s="69">
        <v>41</v>
      </c>
      <c r="I40" s="120"/>
      <c r="J40" s="120"/>
      <c r="K40" s="120"/>
      <c r="L40" s="120"/>
      <c r="M40" s="120"/>
      <c r="N40" s="120"/>
      <c r="O40" s="120"/>
      <c r="P40" s="120"/>
      <c r="Q40" s="120"/>
      <c r="R40" s="120"/>
      <c r="S40" s="120"/>
      <c r="T40" s="120"/>
      <c r="U40" s="120"/>
      <c r="V40" s="120"/>
      <c r="W40" s="120"/>
      <c r="X40" s="120"/>
      <c r="Y40" s="120"/>
      <c r="Z40" s="120"/>
      <c r="AA40" s="120"/>
      <c r="AB40" s="120"/>
      <c r="AC40" s="120"/>
      <c r="AD40" s="120"/>
      <c r="AE40" s="120"/>
      <c r="AF40" s="120"/>
      <c r="AG40" s="120"/>
      <c r="AH40" s="120"/>
      <c r="AI40" s="120"/>
      <c r="AJ40" s="120"/>
      <c r="AK40" s="120"/>
      <c r="AL40" s="120"/>
      <c r="AM40" s="120"/>
      <c r="AN40" s="120"/>
      <c r="AO40" s="120"/>
      <c r="AP40" s="120"/>
      <c r="AQ40" s="120"/>
      <c r="AR40" s="120"/>
      <c r="AS40" s="120"/>
      <c r="AT40" s="120"/>
      <c r="AU40" s="120"/>
      <c r="AV40" s="120"/>
      <c r="AW40" s="120"/>
      <c r="AX40" s="120"/>
      <c r="AY40" s="120"/>
      <c r="AZ40" s="120"/>
      <c r="BA40" s="120"/>
      <c r="BB40" s="120"/>
      <c r="BC40" s="120"/>
      <c r="BD40" s="120"/>
      <c r="BE40" s="120"/>
      <c r="BF40" s="120"/>
      <c r="BG40" s="120"/>
      <c r="BH40" s="120"/>
      <c r="BI40" s="120"/>
      <c r="BJ40" s="120"/>
      <c r="BK40" s="120"/>
      <c r="BL40" s="120"/>
      <c r="BM40" s="120"/>
      <c r="BN40" s="120"/>
      <c r="BO40" s="120"/>
      <c r="BP40" s="120"/>
      <c r="BQ40" s="120"/>
      <c r="BR40" s="120"/>
      <c r="BS40" s="120"/>
      <c r="BT40" s="120"/>
      <c r="BU40" s="120"/>
      <c r="BV40" s="120"/>
      <c r="BW40" s="120"/>
      <c r="BX40" s="120"/>
      <c r="BY40" s="120"/>
      <c r="BZ40" s="120"/>
      <c r="CA40" s="120"/>
      <c r="CB40" s="120"/>
      <c r="CC40" s="120"/>
      <c r="CD40" s="120"/>
      <c r="CE40" s="120"/>
      <c r="CF40" s="120"/>
      <c r="CG40" s="120"/>
      <c r="CH40" s="120"/>
      <c r="CI40" s="120"/>
      <c r="CJ40" s="120"/>
      <c r="CK40" s="120"/>
      <c r="CL40" s="120"/>
      <c r="CM40" s="120"/>
      <c r="CN40" s="120"/>
      <c r="CO40" s="120"/>
      <c r="CP40" s="120"/>
      <c r="CQ40" s="120"/>
      <c r="CR40" s="120"/>
      <c r="CS40" s="120"/>
      <c r="CT40" s="120"/>
      <c r="CU40" s="120"/>
      <c r="CV40" s="120"/>
      <c r="CW40" s="120"/>
      <c r="CX40" s="120"/>
      <c r="CY40" s="120"/>
      <c r="CZ40" s="120"/>
      <c r="DA40" s="120"/>
      <c r="DB40" s="120"/>
      <c r="DC40" s="120"/>
      <c r="DD40" s="120"/>
      <c r="DE40" s="120"/>
      <c r="DF40" s="120"/>
      <c r="DG40" s="120"/>
      <c r="DH40" s="120"/>
      <c r="DI40" s="120"/>
      <c r="DJ40" s="120"/>
      <c r="DK40" s="120"/>
      <c r="DL40" s="120"/>
      <c r="DM40" s="120"/>
      <c r="DN40" s="120"/>
      <c r="DO40" s="120"/>
      <c r="DP40" s="120"/>
      <c r="DQ40" s="120"/>
      <c r="DR40" s="120"/>
      <c r="DS40" s="120"/>
      <c r="DT40" s="120"/>
      <c r="DU40" s="120"/>
      <c r="DV40" s="120"/>
      <c r="DW40" s="120"/>
      <c r="DX40" s="120"/>
      <c r="DY40" s="120"/>
      <c r="DZ40" s="120"/>
      <c r="EA40" s="120"/>
      <c r="EB40" s="120"/>
      <c r="EC40" s="120"/>
      <c r="ED40" s="120"/>
      <c r="EE40" s="120"/>
      <c r="EF40" s="120"/>
      <c r="EG40" s="120"/>
      <c r="EH40" s="120"/>
      <c r="EI40" s="120"/>
      <c r="EJ40" s="120"/>
      <c r="EK40" s="120"/>
      <c r="EL40" s="120"/>
      <c r="EM40" s="120"/>
      <c r="EN40" s="120"/>
      <c r="EO40" s="120"/>
      <c r="EP40" s="120"/>
      <c r="EQ40" s="120"/>
      <c r="ER40" s="120"/>
      <c r="ES40" s="120"/>
      <c r="ET40" s="120"/>
      <c r="EU40" s="120"/>
      <c r="EV40" s="120"/>
      <c r="EW40" s="120"/>
      <c r="EX40" s="120"/>
      <c r="EY40" s="120"/>
      <c r="EZ40" s="120"/>
      <c r="FA40" s="120"/>
      <c r="FB40" s="120"/>
      <c r="FC40" s="120"/>
      <c r="FD40" s="120"/>
      <c r="FE40" s="120"/>
      <c r="FF40" s="120"/>
      <c r="FG40" s="120"/>
      <c r="FH40" s="120"/>
      <c r="FI40" s="120"/>
      <c r="FJ40" s="120"/>
      <c r="FK40" s="120"/>
      <c r="FL40" s="120"/>
      <c r="FM40" s="120"/>
      <c r="FN40" s="120"/>
      <c r="FO40" s="120"/>
      <c r="FP40" s="120"/>
      <c r="FQ40" s="120"/>
      <c r="FR40" s="120"/>
      <c r="FS40" s="120"/>
      <c r="FT40" s="120"/>
      <c r="FU40" s="120"/>
      <c r="FV40" s="120"/>
      <c r="FW40" s="120"/>
      <c r="FX40" s="120"/>
      <c r="FY40" s="120"/>
      <c r="FZ40" s="120"/>
      <c r="GA40" s="120"/>
      <c r="GB40" s="120"/>
      <c r="GC40" s="120"/>
      <c r="GD40" s="120"/>
      <c r="GE40" s="120"/>
      <c r="GF40" s="120"/>
      <c r="GG40" s="120"/>
      <c r="GH40" s="120"/>
      <c r="GI40" s="120"/>
      <c r="GJ40" s="120"/>
      <c r="GK40" s="120"/>
      <c r="GL40" s="120"/>
      <c r="GM40" s="120"/>
      <c r="GN40" s="120"/>
      <c r="GO40" s="120"/>
      <c r="GP40" s="120"/>
      <c r="GQ40" s="120"/>
      <c r="GR40" s="120"/>
      <c r="GS40" s="120"/>
      <c r="GT40" s="120"/>
      <c r="GU40" s="120"/>
      <c r="GV40" s="120"/>
      <c r="GW40" s="120"/>
      <c r="GX40" s="120"/>
      <c r="GY40" s="120"/>
      <c r="GZ40" s="120"/>
      <c r="HA40" s="120"/>
      <c r="HB40" s="120"/>
      <c r="HC40" s="120"/>
      <c r="HD40" s="120"/>
      <c r="HE40" s="120"/>
      <c r="HF40" s="120"/>
      <c r="HG40" s="120"/>
      <c r="HH40" s="120"/>
      <c r="HI40" s="120"/>
      <c r="HJ40" s="120"/>
      <c r="HK40" s="120"/>
      <c r="HL40" s="120"/>
      <c r="HM40" s="120"/>
      <c r="HN40" s="120"/>
      <c r="HO40" s="120"/>
      <c r="HP40" s="120"/>
      <c r="HQ40" s="120"/>
      <c r="HR40" s="120"/>
      <c r="HS40" s="120"/>
      <c r="HT40" s="120"/>
      <c r="HU40" s="120"/>
      <c r="HV40" s="120"/>
      <c r="HW40" s="120"/>
      <c r="HX40" s="120"/>
      <c r="HY40" s="120"/>
      <c r="HZ40" s="120"/>
      <c r="IA40" s="120"/>
      <c r="IB40" s="120"/>
      <c r="IC40" s="120"/>
      <c r="ID40" s="120"/>
      <c r="IE40" s="120"/>
      <c r="IF40" s="120"/>
      <c r="IG40" s="120"/>
      <c r="IH40" s="120"/>
      <c r="II40" s="120"/>
      <c r="IJ40" s="120"/>
      <c r="IK40" s="120"/>
      <c r="IL40" s="120"/>
      <c r="IM40" s="120"/>
      <c r="IN40" s="120"/>
      <c r="IO40" s="120"/>
      <c r="IP40" s="120"/>
      <c r="IQ40" s="120"/>
      <c r="IR40" s="120"/>
      <c r="IS40" s="120"/>
      <c r="IT40" s="120"/>
      <c r="IU40" s="120"/>
      <c r="IV40" s="120"/>
    </row>
    <row r="41" spans="1:256" ht="27.6" customHeight="1" x14ac:dyDescent="0.3">
      <c r="A41" s="119" t="s">
        <v>87</v>
      </c>
      <c r="B41" s="81"/>
      <c r="C41" s="466">
        <f>341137+3200+22785</f>
        <v>367122</v>
      </c>
      <c r="D41" s="468">
        <f>349826-2501+33956</f>
        <v>381281</v>
      </c>
      <c r="E41" s="466">
        <f>391405+3608</f>
        <v>395013</v>
      </c>
      <c r="F41" s="466">
        <v>408760</v>
      </c>
      <c r="G41" s="466">
        <v>415415</v>
      </c>
      <c r="H41" s="69"/>
      <c r="I41" s="120"/>
      <c r="J41" s="120"/>
      <c r="K41" s="120"/>
      <c r="L41" s="120"/>
      <c r="M41" s="120"/>
      <c r="N41" s="120"/>
      <c r="O41" s="120"/>
      <c r="P41" s="120"/>
      <c r="Q41" s="120"/>
      <c r="R41" s="120"/>
      <c r="S41" s="120"/>
      <c r="T41" s="120"/>
      <c r="U41" s="120"/>
      <c r="V41" s="120"/>
      <c r="W41" s="120"/>
      <c r="X41" s="120"/>
      <c r="Y41" s="120"/>
      <c r="Z41" s="120"/>
      <c r="AA41" s="120"/>
      <c r="AB41" s="120"/>
      <c r="AC41" s="120"/>
      <c r="AD41" s="120"/>
      <c r="AE41" s="120"/>
      <c r="AF41" s="120"/>
      <c r="AG41" s="120"/>
      <c r="AH41" s="120"/>
      <c r="AI41" s="120"/>
      <c r="AJ41" s="120"/>
      <c r="AK41" s="120"/>
      <c r="AL41" s="120"/>
      <c r="AM41" s="120"/>
      <c r="AN41" s="120"/>
      <c r="AO41" s="120"/>
      <c r="AP41" s="120"/>
      <c r="AQ41" s="120"/>
      <c r="AR41" s="120"/>
      <c r="AS41" s="120"/>
      <c r="AT41" s="120"/>
      <c r="AU41" s="120"/>
      <c r="AV41" s="120"/>
      <c r="AW41" s="120"/>
      <c r="AX41" s="120"/>
      <c r="AY41" s="120"/>
      <c r="AZ41" s="120"/>
      <c r="BA41" s="120"/>
      <c r="BB41" s="120"/>
      <c r="BC41" s="120"/>
      <c r="BD41" s="120"/>
      <c r="BE41" s="120"/>
      <c r="BF41" s="120"/>
      <c r="BG41" s="120"/>
      <c r="BH41" s="120"/>
      <c r="BI41" s="120"/>
      <c r="BJ41" s="120"/>
      <c r="BK41" s="120"/>
      <c r="BL41" s="120"/>
      <c r="BM41" s="120"/>
      <c r="BN41" s="120"/>
      <c r="BO41" s="120"/>
      <c r="BP41" s="120"/>
      <c r="BQ41" s="120"/>
      <c r="BR41" s="120"/>
      <c r="BS41" s="120"/>
      <c r="BT41" s="120"/>
      <c r="BU41" s="120"/>
      <c r="BV41" s="120"/>
      <c r="BW41" s="120"/>
      <c r="BX41" s="120"/>
      <c r="BY41" s="120"/>
      <c r="BZ41" s="120"/>
      <c r="CA41" s="120"/>
      <c r="CB41" s="120"/>
      <c r="CC41" s="120"/>
      <c r="CD41" s="120"/>
      <c r="CE41" s="120"/>
      <c r="CF41" s="120"/>
      <c r="CG41" s="120"/>
      <c r="CH41" s="120"/>
      <c r="CI41" s="120"/>
      <c r="CJ41" s="120"/>
      <c r="CK41" s="120"/>
      <c r="CL41" s="120"/>
      <c r="CM41" s="120"/>
      <c r="CN41" s="120"/>
      <c r="CO41" s="120"/>
      <c r="CP41" s="120"/>
      <c r="CQ41" s="120"/>
      <c r="CR41" s="120"/>
      <c r="CS41" s="120"/>
      <c r="CT41" s="120"/>
      <c r="CU41" s="120"/>
      <c r="CV41" s="120"/>
      <c r="CW41" s="120"/>
      <c r="CX41" s="120"/>
      <c r="CY41" s="120"/>
      <c r="CZ41" s="120"/>
      <c r="DA41" s="120"/>
      <c r="DB41" s="120"/>
      <c r="DC41" s="120"/>
      <c r="DD41" s="120"/>
      <c r="DE41" s="120"/>
      <c r="DF41" s="120"/>
      <c r="DG41" s="120"/>
      <c r="DH41" s="120"/>
      <c r="DI41" s="120"/>
      <c r="DJ41" s="120"/>
      <c r="DK41" s="120"/>
      <c r="DL41" s="120"/>
      <c r="DM41" s="120"/>
      <c r="DN41" s="120"/>
      <c r="DO41" s="120"/>
      <c r="DP41" s="120"/>
      <c r="DQ41" s="120"/>
      <c r="DR41" s="120"/>
      <c r="DS41" s="120"/>
      <c r="DT41" s="120"/>
      <c r="DU41" s="120"/>
      <c r="DV41" s="120"/>
      <c r="DW41" s="120"/>
      <c r="DX41" s="120"/>
      <c r="DY41" s="120"/>
      <c r="DZ41" s="120"/>
      <c r="EA41" s="120"/>
      <c r="EB41" s="120"/>
      <c r="EC41" s="120"/>
      <c r="ED41" s="120"/>
      <c r="EE41" s="120"/>
      <c r="EF41" s="120"/>
      <c r="EG41" s="120"/>
      <c r="EH41" s="120"/>
      <c r="EI41" s="120"/>
      <c r="EJ41" s="120"/>
      <c r="EK41" s="120"/>
      <c r="EL41" s="120"/>
      <c r="EM41" s="120"/>
      <c r="EN41" s="120"/>
      <c r="EO41" s="120"/>
      <c r="EP41" s="120"/>
      <c r="EQ41" s="120"/>
      <c r="ER41" s="120"/>
      <c r="ES41" s="120"/>
      <c r="ET41" s="120"/>
      <c r="EU41" s="120"/>
      <c r="EV41" s="120"/>
      <c r="EW41" s="120"/>
      <c r="EX41" s="120"/>
      <c r="EY41" s="120"/>
      <c r="EZ41" s="120"/>
      <c r="FA41" s="120"/>
      <c r="FB41" s="120"/>
      <c r="FC41" s="120"/>
      <c r="FD41" s="120"/>
      <c r="FE41" s="120"/>
      <c r="FF41" s="120"/>
      <c r="FG41" s="120"/>
      <c r="FH41" s="120"/>
      <c r="FI41" s="120"/>
      <c r="FJ41" s="120"/>
      <c r="FK41" s="120"/>
      <c r="FL41" s="120"/>
      <c r="FM41" s="120"/>
      <c r="FN41" s="120"/>
      <c r="FO41" s="120"/>
      <c r="FP41" s="120"/>
      <c r="FQ41" s="120"/>
      <c r="FR41" s="120"/>
      <c r="FS41" s="120"/>
      <c r="FT41" s="120"/>
      <c r="FU41" s="120"/>
      <c r="FV41" s="120"/>
      <c r="FW41" s="120"/>
      <c r="FX41" s="120"/>
      <c r="FY41" s="120"/>
      <c r="FZ41" s="120"/>
      <c r="GA41" s="120"/>
      <c r="GB41" s="120"/>
      <c r="GC41" s="120"/>
      <c r="GD41" s="120"/>
      <c r="GE41" s="120"/>
      <c r="GF41" s="120"/>
      <c r="GG41" s="120"/>
      <c r="GH41" s="120"/>
      <c r="GI41" s="120"/>
      <c r="GJ41" s="120"/>
      <c r="GK41" s="120"/>
      <c r="GL41" s="120"/>
      <c r="GM41" s="120"/>
      <c r="GN41" s="120"/>
      <c r="GO41" s="120"/>
      <c r="GP41" s="120"/>
      <c r="GQ41" s="120"/>
      <c r="GR41" s="120"/>
      <c r="GS41" s="120"/>
      <c r="GT41" s="120"/>
      <c r="GU41" s="120"/>
      <c r="GV41" s="120"/>
      <c r="GW41" s="120"/>
      <c r="GX41" s="120"/>
      <c r="GY41" s="120"/>
      <c r="GZ41" s="120"/>
      <c r="HA41" s="120"/>
      <c r="HB41" s="120"/>
      <c r="HC41" s="120"/>
      <c r="HD41" s="120"/>
      <c r="HE41" s="120"/>
      <c r="HF41" s="120"/>
      <c r="HG41" s="120"/>
      <c r="HH41" s="120"/>
      <c r="HI41" s="120"/>
      <c r="HJ41" s="120"/>
      <c r="HK41" s="120"/>
      <c r="HL41" s="120"/>
      <c r="HM41" s="120"/>
      <c r="HN41" s="120"/>
      <c r="HO41" s="120"/>
      <c r="HP41" s="120"/>
      <c r="HQ41" s="120"/>
      <c r="HR41" s="120"/>
      <c r="HS41" s="120"/>
      <c r="HT41" s="120"/>
      <c r="HU41" s="120"/>
      <c r="HV41" s="120"/>
      <c r="HW41" s="120"/>
      <c r="HX41" s="120"/>
      <c r="HY41" s="120"/>
      <c r="HZ41" s="120"/>
      <c r="IA41" s="120"/>
      <c r="IB41" s="120"/>
      <c r="IC41" s="120"/>
      <c r="ID41" s="120"/>
      <c r="IE41" s="120"/>
      <c r="IF41" s="120"/>
      <c r="IG41" s="120"/>
      <c r="IH41" s="120"/>
      <c r="II41" s="120"/>
      <c r="IJ41" s="120"/>
      <c r="IK41" s="120"/>
      <c r="IL41" s="120"/>
      <c r="IM41" s="120"/>
      <c r="IN41" s="120"/>
      <c r="IO41" s="120"/>
      <c r="IP41" s="120"/>
      <c r="IQ41" s="120"/>
      <c r="IR41" s="120"/>
      <c r="IS41" s="120"/>
      <c r="IT41" s="120"/>
      <c r="IU41" s="120"/>
      <c r="IV41" s="120"/>
    </row>
    <row r="42" spans="1:256" s="64" customFormat="1" ht="27.6" customHeight="1" x14ac:dyDescent="0.3">
      <c r="A42" s="463" t="s">
        <v>16</v>
      </c>
      <c r="B42" s="154" t="s">
        <v>14</v>
      </c>
      <c r="C42" s="147">
        <f>C40+C41</f>
        <v>367122</v>
      </c>
      <c r="D42" s="147">
        <f>D40+D41</f>
        <v>381281</v>
      </c>
      <c r="E42" s="147">
        <f>E40+E41</f>
        <v>401540</v>
      </c>
      <c r="F42" s="147">
        <f>F40+F41</f>
        <v>408760</v>
      </c>
      <c r="G42" s="147">
        <f>G40+G41</f>
        <v>415415</v>
      </c>
      <c r="H42" s="122"/>
      <c r="I42" s="123"/>
      <c r="J42" s="123"/>
      <c r="K42" s="123"/>
      <c r="L42" s="123"/>
      <c r="M42" s="123"/>
      <c r="N42" s="123"/>
      <c r="O42" s="123"/>
      <c r="P42" s="123"/>
      <c r="Q42" s="123"/>
      <c r="R42" s="123"/>
      <c r="S42" s="123"/>
      <c r="T42" s="123"/>
      <c r="U42" s="123"/>
      <c r="V42" s="123"/>
      <c r="W42" s="123"/>
      <c r="X42" s="123"/>
      <c r="Y42" s="123"/>
      <c r="Z42" s="123"/>
      <c r="AA42" s="123"/>
      <c r="AB42" s="123"/>
      <c r="AC42" s="123"/>
      <c r="AD42" s="123"/>
      <c r="AE42" s="123"/>
      <c r="AF42" s="123"/>
      <c r="AG42" s="123"/>
      <c r="AH42" s="123"/>
      <c r="AI42" s="123"/>
      <c r="AJ42" s="123"/>
      <c r="AK42" s="123"/>
      <c r="AL42" s="123"/>
      <c r="AM42" s="123"/>
      <c r="AN42" s="123"/>
      <c r="AO42" s="123"/>
      <c r="AP42" s="123"/>
      <c r="AQ42" s="123"/>
      <c r="AR42" s="123"/>
      <c r="AS42" s="123"/>
      <c r="AT42" s="123"/>
      <c r="AU42" s="123"/>
      <c r="AV42" s="123"/>
      <c r="AW42" s="123"/>
      <c r="AX42" s="123"/>
      <c r="AY42" s="123"/>
      <c r="AZ42" s="123"/>
      <c r="BA42" s="123"/>
      <c r="BB42" s="123"/>
      <c r="BC42" s="123"/>
      <c r="BD42" s="123"/>
      <c r="BE42" s="123"/>
      <c r="BF42" s="123"/>
      <c r="BG42" s="123"/>
      <c r="BH42" s="123"/>
      <c r="BI42" s="123"/>
      <c r="BJ42" s="123"/>
      <c r="BK42" s="123"/>
      <c r="BL42" s="123"/>
      <c r="BM42" s="123"/>
      <c r="BN42" s="123"/>
      <c r="BO42" s="123"/>
      <c r="BP42" s="123"/>
      <c r="BQ42" s="123"/>
      <c r="BR42" s="123"/>
      <c r="BS42" s="123"/>
      <c r="BT42" s="123"/>
      <c r="BU42" s="123"/>
      <c r="BV42" s="123"/>
      <c r="BW42" s="123"/>
      <c r="BX42" s="123"/>
      <c r="BY42" s="123"/>
      <c r="BZ42" s="123"/>
      <c r="CA42" s="123"/>
      <c r="CB42" s="123"/>
      <c r="CC42" s="123"/>
      <c r="CD42" s="123"/>
      <c r="CE42" s="123"/>
      <c r="CF42" s="123"/>
      <c r="CG42" s="123"/>
      <c r="CH42" s="123"/>
      <c r="CI42" s="123"/>
      <c r="CJ42" s="123"/>
      <c r="CK42" s="123"/>
      <c r="CL42" s="123"/>
      <c r="CM42" s="123"/>
      <c r="CN42" s="123"/>
      <c r="CO42" s="123"/>
      <c r="CP42" s="123"/>
      <c r="CQ42" s="123"/>
      <c r="CR42" s="123"/>
      <c r="CS42" s="123"/>
      <c r="CT42" s="123"/>
      <c r="CU42" s="123"/>
      <c r="CV42" s="123"/>
      <c r="CW42" s="123"/>
      <c r="CX42" s="123"/>
      <c r="CY42" s="123"/>
      <c r="CZ42" s="123"/>
      <c r="DA42" s="123"/>
      <c r="DB42" s="123"/>
      <c r="DC42" s="123"/>
      <c r="DD42" s="123"/>
      <c r="DE42" s="123"/>
      <c r="DF42" s="123"/>
      <c r="DG42" s="123"/>
      <c r="DH42" s="123"/>
      <c r="DI42" s="123"/>
      <c r="DJ42" s="123"/>
      <c r="DK42" s="123"/>
      <c r="DL42" s="123"/>
      <c r="DM42" s="123"/>
      <c r="DN42" s="123"/>
      <c r="DO42" s="123"/>
      <c r="DP42" s="123"/>
      <c r="DQ42" s="123"/>
      <c r="DR42" s="123"/>
      <c r="DS42" s="123"/>
      <c r="DT42" s="123"/>
      <c r="DU42" s="123"/>
      <c r="DV42" s="123"/>
      <c r="DW42" s="123"/>
      <c r="DX42" s="123"/>
      <c r="DY42" s="123"/>
      <c r="DZ42" s="123"/>
      <c r="EA42" s="123"/>
      <c r="EB42" s="123"/>
      <c r="EC42" s="123"/>
      <c r="ED42" s="123"/>
      <c r="EE42" s="123"/>
      <c r="EF42" s="123"/>
      <c r="EG42" s="123"/>
      <c r="EH42" s="123"/>
      <c r="EI42" s="123"/>
      <c r="EJ42" s="123"/>
      <c r="EK42" s="123"/>
      <c r="EL42" s="123"/>
      <c r="EM42" s="123"/>
      <c r="EN42" s="123"/>
      <c r="EO42" s="123"/>
      <c r="EP42" s="123"/>
      <c r="EQ42" s="123"/>
      <c r="ER42" s="123"/>
      <c r="ES42" s="123"/>
      <c r="ET42" s="123"/>
      <c r="EU42" s="123"/>
      <c r="EV42" s="123"/>
      <c r="EW42" s="123"/>
      <c r="EX42" s="123"/>
      <c r="EY42" s="123"/>
      <c r="EZ42" s="123"/>
      <c r="FA42" s="123"/>
      <c r="FB42" s="123"/>
      <c r="FC42" s="123"/>
      <c r="FD42" s="123"/>
      <c r="FE42" s="123"/>
      <c r="FF42" s="123"/>
      <c r="FG42" s="123"/>
      <c r="FH42" s="123"/>
      <c r="FI42" s="123"/>
      <c r="FJ42" s="123"/>
      <c r="FK42" s="123"/>
      <c r="FL42" s="123"/>
      <c r="FM42" s="123"/>
      <c r="FN42" s="123"/>
      <c r="FO42" s="123"/>
      <c r="FP42" s="123"/>
      <c r="FQ42" s="123"/>
      <c r="FR42" s="123"/>
      <c r="FS42" s="123"/>
      <c r="FT42" s="123"/>
      <c r="FU42" s="123"/>
      <c r="FV42" s="123"/>
      <c r="FW42" s="123"/>
      <c r="FX42" s="123"/>
      <c r="FY42" s="123"/>
      <c r="FZ42" s="123"/>
      <c r="GA42" s="123"/>
      <c r="GB42" s="123"/>
      <c r="GC42" s="123"/>
      <c r="GD42" s="123"/>
      <c r="GE42" s="123"/>
      <c r="GF42" s="123"/>
      <c r="GG42" s="123"/>
      <c r="GH42" s="123"/>
      <c r="GI42" s="123"/>
      <c r="GJ42" s="123"/>
      <c r="GK42" s="123"/>
      <c r="GL42" s="123"/>
      <c r="GM42" s="123"/>
      <c r="GN42" s="123"/>
      <c r="GO42" s="123"/>
      <c r="GP42" s="123"/>
      <c r="GQ42" s="123"/>
      <c r="GR42" s="123"/>
      <c r="GS42" s="123"/>
      <c r="GT42" s="123"/>
      <c r="GU42" s="123"/>
      <c r="GV42" s="123"/>
      <c r="GW42" s="123"/>
      <c r="GX42" s="123"/>
      <c r="GY42" s="123"/>
      <c r="GZ42" s="123"/>
      <c r="HA42" s="123"/>
      <c r="HB42" s="123"/>
      <c r="HC42" s="123"/>
      <c r="HD42" s="123"/>
      <c r="HE42" s="123"/>
      <c r="HF42" s="123"/>
      <c r="HG42" s="123"/>
      <c r="HH42" s="123"/>
      <c r="HI42" s="123"/>
      <c r="HJ42" s="123"/>
      <c r="HK42" s="123"/>
      <c r="HL42" s="123"/>
      <c r="HM42" s="123"/>
      <c r="HN42" s="123"/>
      <c r="HO42" s="123"/>
      <c r="HP42" s="123"/>
      <c r="HQ42" s="123"/>
      <c r="HR42" s="123"/>
      <c r="HS42" s="123"/>
      <c r="HT42" s="123"/>
      <c r="HU42" s="123"/>
      <c r="HV42" s="123"/>
      <c r="HW42" s="123"/>
      <c r="HX42" s="123"/>
      <c r="HY42" s="123"/>
      <c r="HZ42" s="123"/>
      <c r="IA42" s="123"/>
      <c r="IB42" s="123"/>
      <c r="IC42" s="123"/>
      <c r="ID42" s="123"/>
      <c r="IE42" s="123"/>
      <c r="IF42" s="123"/>
      <c r="IG42" s="123"/>
      <c r="IH42" s="123"/>
      <c r="II42" s="123"/>
      <c r="IJ42" s="123"/>
      <c r="IK42" s="123"/>
      <c r="IL42" s="123"/>
      <c r="IM42" s="123"/>
      <c r="IN42" s="123"/>
      <c r="IO42" s="123"/>
      <c r="IP42" s="123"/>
      <c r="IQ42" s="123"/>
      <c r="IR42" s="123"/>
      <c r="IS42" s="123"/>
      <c r="IT42" s="123"/>
      <c r="IU42" s="123"/>
      <c r="IV42" s="123"/>
    </row>
    <row r="43" spans="1:256" s="126" customFormat="1" ht="39.75" customHeight="1" x14ac:dyDescent="0.3">
      <c r="A43" s="689" t="s">
        <v>59</v>
      </c>
      <c r="B43" s="689"/>
      <c r="C43" s="689"/>
      <c r="D43" s="689"/>
      <c r="E43" s="689"/>
      <c r="F43" s="689"/>
      <c r="G43" s="689"/>
      <c r="H43" s="689"/>
      <c r="I43" s="124"/>
      <c r="J43" s="125"/>
      <c r="K43" s="125"/>
      <c r="L43" s="125"/>
      <c r="M43" s="125"/>
    </row>
    <row r="44" spans="1:256" ht="19.95" customHeight="1" x14ac:dyDescent="0.3">
      <c r="A44" s="62" t="s">
        <v>60</v>
      </c>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73"/>
      <c r="BB44" s="73"/>
      <c r="BC44" s="73"/>
      <c r="BD44" s="73"/>
      <c r="BE44" s="73"/>
      <c r="BF44" s="73"/>
      <c r="BG44" s="73"/>
      <c r="BH44" s="73"/>
      <c r="BI44" s="73"/>
      <c r="BJ44" s="73"/>
      <c r="BK44" s="73"/>
      <c r="BL44" s="73"/>
      <c r="BM44" s="73"/>
      <c r="BN44" s="73"/>
      <c r="BO44" s="73"/>
      <c r="BP44" s="73"/>
      <c r="BQ44" s="73"/>
      <c r="BR44" s="73"/>
      <c r="BS44" s="73"/>
      <c r="BT44" s="73"/>
      <c r="BU44" s="73"/>
      <c r="BV44" s="73"/>
      <c r="BW44" s="73"/>
      <c r="BX44" s="73"/>
      <c r="BY44" s="73"/>
      <c r="BZ44" s="73"/>
      <c r="CA44" s="73"/>
      <c r="CB44" s="73"/>
      <c r="CC44" s="73"/>
      <c r="CD44" s="73"/>
      <c r="CE44" s="73"/>
      <c r="CF44" s="73"/>
      <c r="CG44" s="73"/>
      <c r="CH44" s="73"/>
      <c r="CI44" s="73"/>
      <c r="CJ44" s="73"/>
      <c r="CK44" s="73"/>
      <c r="CL44" s="73"/>
      <c r="CM44" s="73"/>
      <c r="CN44" s="73"/>
      <c r="CO44" s="73"/>
      <c r="CP44" s="73"/>
      <c r="CQ44" s="73"/>
      <c r="CR44" s="73"/>
      <c r="CS44" s="73"/>
      <c r="CT44" s="73"/>
      <c r="CU44" s="73"/>
      <c r="CV44" s="73"/>
      <c r="CW44" s="73"/>
      <c r="CX44" s="73"/>
      <c r="CY44" s="73"/>
      <c r="CZ44" s="73"/>
      <c r="DA44" s="73"/>
      <c r="DB44" s="73"/>
      <c r="DC44" s="73"/>
      <c r="DD44" s="73"/>
      <c r="DE44" s="73"/>
      <c r="DF44" s="73"/>
      <c r="DG44" s="73"/>
      <c r="DH44" s="73"/>
      <c r="DI44" s="73"/>
      <c r="DJ44" s="73"/>
      <c r="DK44" s="73"/>
      <c r="DL44" s="73"/>
      <c r="DM44" s="73"/>
      <c r="DN44" s="73"/>
      <c r="DO44" s="73"/>
      <c r="DP44" s="73"/>
      <c r="DQ44" s="73"/>
      <c r="DR44" s="73"/>
      <c r="DS44" s="73"/>
      <c r="DT44" s="73"/>
      <c r="DU44" s="73"/>
      <c r="DV44" s="73"/>
      <c r="DW44" s="73"/>
      <c r="DX44" s="73"/>
      <c r="DY44" s="73"/>
      <c r="DZ44" s="73"/>
      <c r="EA44" s="73"/>
      <c r="EB44" s="73"/>
      <c r="EC44" s="73"/>
      <c r="ED44" s="73"/>
      <c r="EE44" s="73"/>
      <c r="EF44" s="73"/>
      <c r="EG44" s="73"/>
      <c r="EH44" s="73"/>
      <c r="EI44" s="73"/>
      <c r="EJ44" s="73"/>
      <c r="EK44" s="73"/>
      <c r="EL44" s="73"/>
      <c r="EM44" s="73"/>
      <c r="EN44" s="73"/>
      <c r="EO44" s="73"/>
      <c r="EP44" s="73"/>
      <c r="EQ44" s="73"/>
      <c r="ER44" s="73"/>
      <c r="ES44" s="73"/>
      <c r="ET44" s="73"/>
      <c r="EU44" s="73"/>
      <c r="EV44" s="73"/>
      <c r="EW44" s="73"/>
      <c r="EX44" s="73"/>
      <c r="EY44" s="73"/>
      <c r="EZ44" s="73"/>
      <c r="FA44" s="73"/>
      <c r="FB44" s="73"/>
      <c r="FC44" s="73"/>
      <c r="FD44" s="73"/>
      <c r="FE44" s="73"/>
      <c r="FF44" s="73"/>
      <c r="FG44" s="73"/>
      <c r="FH44" s="73"/>
      <c r="FI44" s="73"/>
      <c r="FJ44" s="73"/>
      <c r="FK44" s="73"/>
      <c r="FL44" s="73"/>
      <c r="FM44" s="73"/>
      <c r="FN44" s="73"/>
      <c r="FO44" s="73"/>
      <c r="FP44" s="73"/>
      <c r="FQ44" s="73"/>
      <c r="FR44" s="73"/>
      <c r="FS44" s="73"/>
      <c r="FT44" s="73"/>
      <c r="FU44" s="73"/>
      <c r="FV44" s="73"/>
      <c r="FW44" s="73"/>
      <c r="FX44" s="73"/>
      <c r="FY44" s="73"/>
      <c r="FZ44" s="73"/>
      <c r="GA44" s="73"/>
      <c r="GB44" s="73"/>
      <c r="GC44" s="73"/>
      <c r="GD44" s="73"/>
      <c r="GE44" s="73"/>
      <c r="GF44" s="73"/>
      <c r="GG44" s="73"/>
      <c r="GH44" s="73"/>
      <c r="GI44" s="73"/>
      <c r="GJ44" s="73"/>
      <c r="GK44" s="73"/>
      <c r="GL44" s="73"/>
      <c r="GM44" s="73"/>
      <c r="GN44" s="73"/>
      <c r="GO44" s="73"/>
      <c r="GP44" s="73"/>
      <c r="GQ44" s="73"/>
      <c r="GR44" s="73"/>
      <c r="GS44" s="73"/>
      <c r="GT44" s="73"/>
      <c r="GU44" s="73"/>
      <c r="GV44" s="73"/>
      <c r="GW44" s="73"/>
      <c r="GX44" s="73"/>
      <c r="GY44" s="73"/>
      <c r="GZ44" s="73"/>
      <c r="HA44" s="73"/>
      <c r="HB44" s="73"/>
      <c r="HC44" s="73"/>
      <c r="HD44" s="73"/>
      <c r="HE44" s="73"/>
      <c r="HF44" s="73"/>
      <c r="HG44" s="73"/>
      <c r="HH44" s="73"/>
      <c r="HI44" s="73"/>
      <c r="HJ44" s="73"/>
      <c r="HK44" s="73"/>
      <c r="HL44" s="73"/>
      <c r="HM44" s="73"/>
      <c r="HN44" s="73"/>
      <c r="HO44" s="73"/>
      <c r="HP44" s="73"/>
      <c r="HQ44" s="73"/>
      <c r="HR44" s="73"/>
      <c r="HS44" s="73"/>
      <c r="HT44" s="73"/>
      <c r="HU44" s="73"/>
      <c r="HV44" s="73"/>
      <c r="HW44" s="73"/>
      <c r="HX44" s="73"/>
      <c r="HY44" s="73"/>
      <c r="HZ44" s="73"/>
      <c r="IA44" s="73"/>
      <c r="IB44" s="73"/>
      <c r="IC44" s="73"/>
      <c r="ID44" s="73"/>
      <c r="IE44" s="73"/>
      <c r="IF44" s="73"/>
      <c r="IG44" s="73"/>
      <c r="IH44" s="73"/>
      <c r="II44" s="73"/>
      <c r="IJ44" s="73"/>
      <c r="IK44" s="73"/>
      <c r="IL44" s="73"/>
      <c r="IM44" s="73"/>
      <c r="IN44" s="73"/>
      <c r="IO44" s="73"/>
      <c r="IP44" s="73"/>
      <c r="IQ44" s="73"/>
      <c r="IR44" s="73"/>
      <c r="IS44" s="73"/>
      <c r="IT44" s="73"/>
      <c r="IU44" s="73"/>
      <c r="IV44" s="73"/>
    </row>
    <row r="45" spans="1:256" ht="43.5" customHeight="1" x14ac:dyDescent="0.3">
      <c r="A45" s="765" t="s">
        <v>83</v>
      </c>
      <c r="B45" s="765"/>
      <c r="C45" s="765"/>
      <c r="D45" s="765"/>
      <c r="E45" s="765"/>
      <c r="F45" s="765"/>
      <c r="G45" s="765"/>
      <c r="H45" s="115"/>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116"/>
      <c r="BC45" s="116"/>
      <c r="BD45" s="116"/>
      <c r="BE45" s="116"/>
      <c r="BF45" s="116"/>
      <c r="BG45" s="116"/>
      <c r="BH45" s="116"/>
      <c r="BI45" s="116"/>
      <c r="BJ45" s="116"/>
      <c r="BK45" s="116"/>
      <c r="BL45" s="116"/>
      <c r="BM45" s="116"/>
      <c r="BN45" s="116"/>
      <c r="BO45" s="116"/>
      <c r="BP45" s="116"/>
      <c r="BQ45" s="116"/>
      <c r="BR45" s="116"/>
      <c r="BS45" s="116"/>
      <c r="BT45" s="116"/>
      <c r="BU45" s="116"/>
      <c r="BV45" s="116"/>
      <c r="BW45" s="116"/>
      <c r="BX45" s="116"/>
      <c r="BY45" s="116"/>
      <c r="BZ45" s="116"/>
      <c r="CA45" s="116"/>
      <c r="CB45" s="116"/>
      <c r="CC45" s="116"/>
      <c r="CD45" s="116"/>
      <c r="CE45" s="116"/>
      <c r="CF45" s="116"/>
      <c r="CG45" s="116"/>
      <c r="CH45" s="116"/>
      <c r="CI45" s="116"/>
      <c r="CJ45" s="116"/>
      <c r="CK45" s="116"/>
      <c r="CL45" s="116"/>
      <c r="CM45" s="116"/>
      <c r="CN45" s="116"/>
      <c r="CO45" s="116"/>
      <c r="CP45" s="116"/>
      <c r="CQ45" s="116"/>
      <c r="CR45" s="116"/>
      <c r="CS45" s="116"/>
      <c r="CT45" s="116"/>
      <c r="CU45" s="116"/>
      <c r="CV45" s="116"/>
      <c r="CW45" s="116"/>
      <c r="CX45" s="116"/>
      <c r="CY45" s="116"/>
      <c r="CZ45" s="116"/>
      <c r="DA45" s="116"/>
      <c r="DB45" s="116"/>
      <c r="DC45" s="116"/>
      <c r="DD45" s="116"/>
      <c r="DE45" s="116"/>
      <c r="DF45" s="116"/>
      <c r="DG45" s="116"/>
      <c r="DH45" s="116"/>
      <c r="DI45" s="116"/>
      <c r="DJ45" s="116"/>
      <c r="DK45" s="116"/>
      <c r="DL45" s="116"/>
      <c r="DM45" s="116"/>
      <c r="DN45" s="116"/>
      <c r="DO45" s="116"/>
      <c r="DP45" s="116"/>
      <c r="DQ45" s="116"/>
      <c r="DR45" s="116"/>
      <c r="DS45" s="116"/>
      <c r="DT45" s="116"/>
      <c r="DU45" s="116"/>
      <c r="DV45" s="116"/>
      <c r="DW45" s="116"/>
      <c r="DX45" s="116"/>
      <c r="DY45" s="116"/>
      <c r="DZ45" s="116"/>
      <c r="EA45" s="116"/>
      <c r="EB45" s="116"/>
      <c r="EC45" s="116"/>
      <c r="ED45" s="116"/>
      <c r="EE45" s="116"/>
      <c r="EF45" s="116"/>
      <c r="EG45" s="116"/>
      <c r="EH45" s="116"/>
      <c r="EI45" s="116"/>
      <c r="EJ45" s="116"/>
      <c r="EK45" s="116"/>
      <c r="EL45" s="116"/>
      <c r="EM45" s="116"/>
      <c r="EN45" s="116"/>
      <c r="EO45" s="116"/>
      <c r="EP45" s="116"/>
      <c r="EQ45" s="116"/>
      <c r="ER45" s="116"/>
      <c r="ES45" s="116"/>
      <c r="ET45" s="116"/>
      <c r="EU45" s="116"/>
      <c r="EV45" s="116"/>
      <c r="EW45" s="116"/>
      <c r="EX45" s="116"/>
      <c r="EY45" s="116"/>
      <c r="EZ45" s="116"/>
      <c r="FA45" s="116"/>
      <c r="FB45" s="116"/>
      <c r="FC45" s="116"/>
      <c r="FD45" s="116"/>
      <c r="FE45" s="116"/>
      <c r="FF45" s="116"/>
      <c r="FG45" s="116"/>
      <c r="FH45" s="116"/>
      <c r="FI45" s="116"/>
      <c r="FJ45" s="116"/>
      <c r="FK45" s="116"/>
      <c r="FL45" s="116"/>
      <c r="FM45" s="116"/>
      <c r="FN45" s="116"/>
      <c r="FO45" s="116"/>
      <c r="FP45" s="116"/>
      <c r="FQ45" s="116"/>
      <c r="FR45" s="116"/>
      <c r="FS45" s="116"/>
      <c r="FT45" s="116"/>
      <c r="FU45" s="116"/>
      <c r="FV45" s="116"/>
      <c r="FW45" s="116"/>
      <c r="FX45" s="116"/>
      <c r="FY45" s="116"/>
      <c r="FZ45" s="116"/>
      <c r="GA45" s="116"/>
      <c r="GB45" s="116"/>
      <c r="GC45" s="116"/>
      <c r="GD45" s="116"/>
      <c r="GE45" s="116"/>
      <c r="GF45" s="116"/>
      <c r="GG45" s="116"/>
      <c r="GH45" s="116"/>
      <c r="GI45" s="116"/>
      <c r="GJ45" s="116"/>
      <c r="GK45" s="116"/>
      <c r="GL45" s="116"/>
      <c r="GM45" s="116"/>
      <c r="GN45" s="116"/>
      <c r="GO45" s="116"/>
      <c r="GP45" s="116"/>
      <c r="GQ45" s="116"/>
      <c r="GR45" s="116"/>
      <c r="GS45" s="116"/>
      <c r="GT45" s="116"/>
      <c r="GU45" s="116"/>
      <c r="GV45" s="116"/>
      <c r="GW45" s="116"/>
      <c r="GX45" s="116"/>
      <c r="GY45" s="116"/>
      <c r="GZ45" s="116"/>
      <c r="HA45" s="116"/>
      <c r="HB45" s="116"/>
      <c r="HC45" s="116"/>
      <c r="HD45" s="116"/>
      <c r="HE45" s="116"/>
      <c r="HF45" s="116"/>
      <c r="HG45" s="116"/>
      <c r="HH45" s="116"/>
      <c r="HI45" s="116"/>
      <c r="HJ45" s="116"/>
      <c r="HK45" s="116"/>
      <c r="HL45" s="116"/>
      <c r="HM45" s="116"/>
      <c r="HN45" s="116"/>
      <c r="HO45" s="116"/>
      <c r="HP45" s="116"/>
      <c r="HQ45" s="116"/>
      <c r="HR45" s="116"/>
      <c r="HS45" s="116"/>
      <c r="HT45" s="116"/>
      <c r="HU45" s="116"/>
      <c r="HV45" s="116"/>
      <c r="HW45" s="116"/>
      <c r="HX45" s="116"/>
      <c r="HY45" s="116"/>
      <c r="HZ45" s="116"/>
      <c r="IA45" s="116"/>
      <c r="IB45" s="116"/>
      <c r="IC45" s="116"/>
      <c r="ID45" s="116"/>
      <c r="IE45" s="116"/>
      <c r="IF45" s="116"/>
      <c r="IG45" s="116"/>
      <c r="IH45" s="116"/>
      <c r="II45" s="116"/>
      <c r="IJ45" s="116"/>
      <c r="IK45" s="116"/>
      <c r="IL45" s="116"/>
      <c r="IM45" s="116"/>
      <c r="IN45" s="116"/>
      <c r="IO45" s="116"/>
      <c r="IP45" s="116"/>
      <c r="IQ45" s="116"/>
      <c r="IR45" s="116"/>
      <c r="IS45" s="116"/>
      <c r="IT45" s="116"/>
      <c r="IU45" s="116"/>
      <c r="IV45" s="116"/>
    </row>
    <row r="46" spans="1:256" ht="25.95" customHeight="1" x14ac:dyDescent="0.3">
      <c r="A46" s="62" t="s">
        <v>88</v>
      </c>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c r="AS46" s="73"/>
      <c r="AT46" s="73"/>
      <c r="AU46" s="73"/>
      <c r="AV46" s="73"/>
      <c r="AW46" s="73"/>
      <c r="AX46" s="73"/>
      <c r="AY46" s="73"/>
      <c r="AZ46" s="73"/>
      <c r="BA46" s="73"/>
      <c r="BB46" s="73"/>
      <c r="BC46" s="73"/>
      <c r="BD46" s="73"/>
      <c r="BE46" s="73"/>
      <c r="BF46" s="73"/>
      <c r="BG46" s="73"/>
      <c r="BH46" s="73"/>
      <c r="BI46" s="73"/>
      <c r="BJ46" s="73"/>
      <c r="BK46" s="73"/>
      <c r="BL46" s="73"/>
      <c r="BM46" s="73"/>
      <c r="BN46" s="73"/>
      <c r="BO46" s="73"/>
      <c r="BP46" s="73"/>
      <c r="BQ46" s="73"/>
      <c r="BR46" s="73"/>
      <c r="BS46" s="73"/>
      <c r="BT46" s="73"/>
      <c r="BU46" s="73"/>
      <c r="BV46" s="73"/>
      <c r="BW46" s="73"/>
      <c r="BX46" s="73"/>
      <c r="BY46" s="73"/>
      <c r="BZ46" s="73"/>
      <c r="CA46" s="73"/>
      <c r="CB46" s="73"/>
      <c r="CC46" s="73"/>
      <c r="CD46" s="73"/>
      <c r="CE46" s="73"/>
      <c r="CF46" s="73"/>
      <c r="CG46" s="73"/>
      <c r="CH46" s="73"/>
      <c r="CI46" s="73"/>
      <c r="CJ46" s="73"/>
      <c r="CK46" s="73"/>
      <c r="CL46" s="73"/>
      <c r="CM46" s="73"/>
      <c r="CN46" s="73"/>
      <c r="CO46" s="73"/>
      <c r="CP46" s="73"/>
      <c r="CQ46" s="73"/>
      <c r="CR46" s="73"/>
      <c r="CS46" s="73"/>
      <c r="CT46" s="73"/>
      <c r="CU46" s="73"/>
      <c r="CV46" s="73"/>
      <c r="CW46" s="73"/>
      <c r="CX46" s="73"/>
      <c r="CY46" s="73"/>
      <c r="CZ46" s="73"/>
      <c r="DA46" s="73"/>
      <c r="DB46" s="73"/>
      <c r="DC46" s="73"/>
      <c r="DD46" s="73"/>
      <c r="DE46" s="73"/>
      <c r="DF46" s="73"/>
      <c r="DG46" s="73"/>
      <c r="DH46" s="73"/>
      <c r="DI46" s="73"/>
      <c r="DJ46" s="73"/>
      <c r="DK46" s="73"/>
      <c r="DL46" s="73"/>
      <c r="DM46" s="73"/>
      <c r="DN46" s="73"/>
      <c r="DO46" s="73"/>
      <c r="DP46" s="73"/>
      <c r="DQ46" s="73"/>
      <c r="DR46" s="73"/>
      <c r="DS46" s="73"/>
      <c r="DT46" s="73"/>
      <c r="DU46" s="73"/>
      <c r="DV46" s="73"/>
      <c r="DW46" s="73"/>
      <c r="DX46" s="73"/>
      <c r="DY46" s="73"/>
      <c r="DZ46" s="73"/>
      <c r="EA46" s="73"/>
      <c r="EB46" s="73"/>
      <c r="EC46" s="73"/>
      <c r="ED46" s="73"/>
      <c r="EE46" s="73"/>
      <c r="EF46" s="73"/>
      <c r="EG46" s="73"/>
      <c r="EH46" s="73"/>
      <c r="EI46" s="73"/>
      <c r="EJ46" s="73"/>
      <c r="EK46" s="73"/>
      <c r="EL46" s="73"/>
      <c r="EM46" s="73"/>
      <c r="EN46" s="73"/>
      <c r="EO46" s="73"/>
      <c r="EP46" s="73"/>
      <c r="EQ46" s="73"/>
      <c r="ER46" s="73"/>
      <c r="ES46" s="73"/>
      <c r="ET46" s="73"/>
      <c r="EU46" s="73"/>
      <c r="EV46" s="73"/>
      <c r="EW46" s="73"/>
      <c r="EX46" s="73"/>
      <c r="EY46" s="73"/>
      <c r="EZ46" s="73"/>
      <c r="FA46" s="73"/>
      <c r="FB46" s="73"/>
      <c r="FC46" s="73"/>
      <c r="FD46" s="73"/>
      <c r="FE46" s="73"/>
      <c r="FF46" s="73"/>
      <c r="FG46" s="73"/>
      <c r="FH46" s="73"/>
      <c r="FI46" s="73"/>
      <c r="FJ46" s="73"/>
      <c r="FK46" s="73"/>
      <c r="FL46" s="73"/>
      <c r="FM46" s="73"/>
      <c r="FN46" s="73"/>
      <c r="FO46" s="73"/>
      <c r="FP46" s="73"/>
      <c r="FQ46" s="73"/>
      <c r="FR46" s="73"/>
      <c r="FS46" s="73"/>
      <c r="FT46" s="73"/>
      <c r="FU46" s="73"/>
      <c r="FV46" s="73"/>
      <c r="FW46" s="73"/>
      <c r="FX46" s="73"/>
      <c r="FY46" s="73"/>
      <c r="FZ46" s="73"/>
      <c r="GA46" s="73"/>
      <c r="GB46" s="73"/>
      <c r="GC46" s="73"/>
      <c r="GD46" s="73"/>
      <c r="GE46" s="73"/>
      <c r="GF46" s="73"/>
      <c r="GG46" s="73"/>
      <c r="GH46" s="73"/>
      <c r="GI46" s="73"/>
      <c r="GJ46" s="73"/>
      <c r="GK46" s="73"/>
      <c r="GL46" s="73"/>
      <c r="GM46" s="73"/>
      <c r="GN46" s="73"/>
      <c r="GO46" s="73"/>
      <c r="GP46" s="73"/>
      <c r="GQ46" s="73"/>
      <c r="GR46" s="73"/>
      <c r="GS46" s="73"/>
      <c r="GT46" s="73"/>
      <c r="GU46" s="73"/>
      <c r="GV46" s="73"/>
      <c r="GW46" s="73"/>
      <c r="GX46" s="73"/>
      <c r="GY46" s="73"/>
      <c r="GZ46" s="73"/>
      <c r="HA46" s="73"/>
      <c r="HB46" s="73"/>
      <c r="HC46" s="73"/>
      <c r="HD46" s="73"/>
      <c r="HE46" s="73"/>
      <c r="HF46" s="73"/>
      <c r="HG46" s="73"/>
      <c r="HH46" s="73"/>
      <c r="HI46" s="73"/>
      <c r="HJ46" s="73"/>
      <c r="HK46" s="73"/>
      <c r="HL46" s="73"/>
      <c r="HM46" s="73"/>
      <c r="HN46" s="73"/>
      <c r="HO46" s="73"/>
      <c r="HP46" s="73"/>
      <c r="HQ46" s="73"/>
      <c r="HR46" s="73"/>
      <c r="HS46" s="73"/>
      <c r="HT46" s="73"/>
      <c r="HU46" s="73"/>
      <c r="HV46" s="73"/>
      <c r="HW46" s="73"/>
      <c r="HX46" s="73"/>
      <c r="HY46" s="73"/>
      <c r="HZ46" s="73"/>
      <c r="IA46" s="73"/>
      <c r="IB46" s="73"/>
      <c r="IC46" s="73"/>
      <c r="ID46" s="73"/>
      <c r="IE46" s="73"/>
      <c r="IF46" s="73"/>
      <c r="IG46" s="73"/>
      <c r="IH46" s="73"/>
      <c r="II46" s="73"/>
      <c r="IJ46" s="73"/>
      <c r="IK46" s="73"/>
      <c r="IL46" s="73"/>
      <c r="IM46" s="73"/>
      <c r="IN46" s="73"/>
      <c r="IO46" s="73"/>
      <c r="IP46" s="73"/>
      <c r="IQ46" s="73"/>
      <c r="IR46" s="73"/>
      <c r="IS46" s="73"/>
      <c r="IT46" s="73"/>
      <c r="IU46" s="73"/>
      <c r="IV46" s="73"/>
    </row>
    <row r="47" spans="1:256" s="64" customFormat="1" ht="49.2" customHeight="1" x14ac:dyDescent="0.3">
      <c r="A47" s="696" t="s">
        <v>85</v>
      </c>
      <c r="B47" s="696"/>
      <c r="C47" s="696"/>
      <c r="D47" s="696"/>
      <c r="E47" s="696"/>
      <c r="F47" s="696"/>
      <c r="G47" s="696"/>
      <c r="H47" s="117"/>
      <c r="I47" s="43"/>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c r="GM47" s="44"/>
      <c r="GN47" s="44"/>
      <c r="GO47" s="44"/>
      <c r="GP47" s="44"/>
      <c r="GQ47" s="44"/>
      <c r="GR47" s="44"/>
      <c r="GS47" s="44"/>
      <c r="GT47" s="44"/>
      <c r="GU47" s="44"/>
      <c r="GV47" s="44"/>
      <c r="GW47" s="44"/>
      <c r="GX47" s="44"/>
      <c r="GY47" s="44"/>
      <c r="GZ47" s="44"/>
      <c r="HA47" s="44"/>
      <c r="HB47" s="44"/>
      <c r="HC47" s="44"/>
      <c r="HD47" s="44"/>
      <c r="HE47" s="44"/>
      <c r="HF47" s="44"/>
      <c r="HG47" s="44"/>
      <c r="HH47" s="44"/>
      <c r="HI47" s="44"/>
      <c r="HJ47" s="44"/>
      <c r="HK47" s="44"/>
      <c r="HL47" s="44"/>
      <c r="HM47" s="44"/>
      <c r="HN47" s="44"/>
      <c r="HO47" s="44"/>
      <c r="HP47" s="44"/>
      <c r="HQ47" s="44"/>
      <c r="HR47" s="44"/>
      <c r="HS47" s="44"/>
      <c r="HT47" s="44"/>
      <c r="HU47" s="44"/>
      <c r="HV47" s="44"/>
      <c r="HW47" s="44"/>
      <c r="HX47" s="44"/>
      <c r="HY47" s="44"/>
      <c r="HZ47" s="44"/>
      <c r="IA47" s="44"/>
      <c r="IB47" s="44"/>
      <c r="IC47" s="44"/>
      <c r="ID47" s="44"/>
      <c r="IE47" s="44"/>
      <c r="IF47" s="44"/>
      <c r="IG47" s="44"/>
      <c r="IH47" s="44"/>
      <c r="II47" s="44"/>
      <c r="IJ47" s="44"/>
      <c r="IK47" s="44"/>
      <c r="IL47" s="44"/>
      <c r="IM47" s="44"/>
      <c r="IN47" s="44"/>
      <c r="IO47" s="44"/>
      <c r="IP47" s="44"/>
      <c r="IQ47" s="44"/>
      <c r="IR47" s="44"/>
      <c r="IS47" s="44"/>
      <c r="IT47" s="44"/>
      <c r="IU47" s="44"/>
      <c r="IV47" s="44"/>
    </row>
    <row r="48" spans="1:256" s="64" customFormat="1" ht="15.6" x14ac:dyDescent="0.3">
      <c r="A48" s="479"/>
      <c r="B48" s="479"/>
      <c r="I48" s="66"/>
    </row>
    <row r="49" spans="1:11" s="64" customFormat="1" ht="25.2" customHeight="1" x14ac:dyDescent="0.3">
      <c r="A49" s="678" t="s">
        <v>19</v>
      </c>
      <c r="B49" s="678"/>
      <c r="C49" s="679" t="s">
        <v>5</v>
      </c>
      <c r="D49" s="679" t="s">
        <v>234</v>
      </c>
      <c r="E49" s="679" t="s">
        <v>233</v>
      </c>
      <c r="F49" s="679" t="s">
        <v>37</v>
      </c>
      <c r="G49" s="679"/>
      <c r="H49" s="679"/>
      <c r="I49" s="66"/>
    </row>
    <row r="50" spans="1:11" s="64" customFormat="1" ht="26.4" customHeight="1" x14ac:dyDescent="0.3">
      <c r="A50" s="678"/>
      <c r="B50" s="678"/>
      <c r="C50" s="679"/>
      <c r="D50" s="679"/>
      <c r="E50" s="679"/>
      <c r="F50" s="461" t="s">
        <v>24</v>
      </c>
      <c r="G50" s="461" t="s">
        <v>120</v>
      </c>
      <c r="H50" s="461" t="s">
        <v>235</v>
      </c>
      <c r="I50" s="66"/>
    </row>
    <row r="51" spans="1:11" s="64" customFormat="1" ht="28.2" customHeight="1" x14ac:dyDescent="0.3">
      <c r="A51" s="682" t="s">
        <v>19</v>
      </c>
      <c r="B51" s="683"/>
      <c r="C51" s="464" t="s">
        <v>61</v>
      </c>
      <c r="D51" s="464" t="s">
        <v>61</v>
      </c>
      <c r="E51" s="464" t="s">
        <v>61</v>
      </c>
      <c r="F51" s="32" t="s">
        <v>61</v>
      </c>
      <c r="G51" s="32" t="s">
        <v>61</v>
      </c>
      <c r="H51" s="480"/>
      <c r="I51" s="481"/>
      <c r="J51" s="88"/>
      <c r="K51" s="88"/>
    </row>
    <row r="52" spans="1:11" s="64" customFormat="1" ht="28.2" customHeight="1" x14ac:dyDescent="0.3">
      <c r="A52" s="863" t="s">
        <v>89</v>
      </c>
      <c r="B52" s="864"/>
      <c r="C52" s="32" t="s">
        <v>30</v>
      </c>
      <c r="D52" s="464">
        <v>225</v>
      </c>
      <c r="E52" s="464">
        <v>225</v>
      </c>
      <c r="F52" s="32">
        <f>175+50</f>
        <v>225</v>
      </c>
      <c r="G52" s="32">
        <f>175+50</f>
        <v>225</v>
      </c>
      <c r="H52" s="32">
        <f>175+50</f>
        <v>225</v>
      </c>
      <c r="I52" s="482"/>
      <c r="J52" s="482"/>
      <c r="K52" s="482"/>
    </row>
    <row r="53" spans="1:11" s="64" customFormat="1" ht="28.2" customHeight="1" x14ac:dyDescent="0.3">
      <c r="A53" s="865" t="s">
        <v>90</v>
      </c>
      <c r="B53" s="865"/>
      <c r="C53" s="32" t="s">
        <v>30</v>
      </c>
      <c r="D53" s="464">
        <v>205</v>
      </c>
      <c r="E53" s="464">
        <v>240</v>
      </c>
      <c r="F53" s="32">
        <f>289+49</f>
        <v>338</v>
      </c>
      <c r="G53" s="32">
        <f>289+48</f>
        <v>337</v>
      </c>
      <c r="H53" s="32">
        <f>141+50</f>
        <v>191</v>
      </c>
      <c r="I53" s="482"/>
      <c r="J53" s="482"/>
      <c r="K53" s="482"/>
    </row>
    <row r="54" spans="1:11" s="64" customFormat="1" ht="34.200000000000003" customHeight="1" x14ac:dyDescent="0.3">
      <c r="A54" s="865" t="s">
        <v>91</v>
      </c>
      <c r="B54" s="865"/>
      <c r="C54" s="32" t="s">
        <v>30</v>
      </c>
      <c r="D54" s="464">
        <v>584</v>
      </c>
      <c r="E54" s="464">
        <v>576</v>
      </c>
      <c r="F54" s="32">
        <f>392+137</f>
        <v>529</v>
      </c>
      <c r="G54" s="32">
        <f>392+137</f>
        <v>529</v>
      </c>
      <c r="H54" s="32">
        <f>339+137</f>
        <v>476</v>
      </c>
      <c r="I54" s="482"/>
      <c r="J54" s="482"/>
      <c r="K54" s="482"/>
    </row>
    <row r="55" spans="1:11" s="64" customFormat="1" ht="36" customHeight="1" x14ac:dyDescent="0.3">
      <c r="A55" s="865" t="s">
        <v>92</v>
      </c>
      <c r="B55" s="865"/>
      <c r="C55" s="32" t="s">
        <v>30</v>
      </c>
      <c r="D55" s="464">
        <v>759</v>
      </c>
      <c r="E55" s="464">
        <v>761</v>
      </c>
      <c r="F55" s="32">
        <f>478+194</f>
        <v>672</v>
      </c>
      <c r="G55" s="32">
        <f>478+194</f>
        <v>672</v>
      </c>
      <c r="H55" s="32">
        <f>413+194</f>
        <v>607</v>
      </c>
      <c r="I55" s="482"/>
      <c r="J55" s="482"/>
      <c r="K55" s="482"/>
    </row>
    <row r="56" spans="1:11" s="64" customFormat="1" ht="15.6" x14ac:dyDescent="0.3">
      <c r="A56" s="479"/>
      <c r="B56" s="479"/>
      <c r="I56" s="66"/>
    </row>
    <row r="57" spans="1:11" s="64" customFormat="1" ht="22.8" customHeight="1" x14ac:dyDescent="0.3">
      <c r="A57" s="679" t="s">
        <v>57</v>
      </c>
      <c r="B57" s="679" t="s">
        <v>5</v>
      </c>
      <c r="C57" s="679" t="s">
        <v>234</v>
      </c>
      <c r="D57" s="679" t="s">
        <v>233</v>
      </c>
      <c r="E57" s="679" t="s">
        <v>37</v>
      </c>
      <c r="F57" s="679"/>
      <c r="G57" s="679"/>
      <c r="I57" s="66"/>
    </row>
    <row r="58" spans="1:11" s="64" customFormat="1" ht="20.399999999999999" customHeight="1" x14ac:dyDescent="0.3">
      <c r="A58" s="679"/>
      <c r="B58" s="679"/>
      <c r="C58" s="679"/>
      <c r="D58" s="679"/>
      <c r="E58" s="461" t="s">
        <v>24</v>
      </c>
      <c r="F58" s="461" t="s">
        <v>120</v>
      </c>
      <c r="G58" s="461" t="s">
        <v>235</v>
      </c>
      <c r="I58" s="66"/>
    </row>
    <row r="59" spans="1:11" s="64" customFormat="1" ht="28.8" customHeight="1" x14ac:dyDescent="0.3">
      <c r="A59" s="119" t="s">
        <v>87</v>
      </c>
      <c r="B59" s="81"/>
      <c r="C59" s="34">
        <f>C41</f>
        <v>367122</v>
      </c>
      <c r="D59" s="34">
        <f>D41</f>
        <v>381281</v>
      </c>
      <c r="E59" s="34">
        <f>E41</f>
        <v>395013</v>
      </c>
      <c r="F59" s="34">
        <f>F41</f>
        <v>408760</v>
      </c>
      <c r="G59" s="34">
        <f>G41</f>
        <v>415415</v>
      </c>
      <c r="I59" s="66" t="s">
        <v>48</v>
      </c>
    </row>
    <row r="60" spans="1:11" s="64" customFormat="1" ht="28.2" customHeight="1" x14ac:dyDescent="0.3">
      <c r="A60" s="463" t="s">
        <v>16</v>
      </c>
      <c r="B60" s="154" t="s">
        <v>14</v>
      </c>
      <c r="C60" s="147">
        <f>C59</f>
        <v>367122</v>
      </c>
      <c r="D60" s="147">
        <f>D59</f>
        <v>381281</v>
      </c>
      <c r="E60" s="147">
        <f>E59</f>
        <v>395013</v>
      </c>
      <c r="F60" s="147">
        <f>F59</f>
        <v>408760</v>
      </c>
      <c r="G60" s="147">
        <f>G59</f>
        <v>415415</v>
      </c>
      <c r="I60" s="66"/>
    </row>
    <row r="61" spans="1:11" s="64" customFormat="1" ht="15.6" x14ac:dyDescent="0.3">
      <c r="A61" s="479"/>
      <c r="B61" s="479"/>
      <c r="I61" s="66"/>
    </row>
    <row r="62" spans="1:11" x14ac:dyDescent="0.3">
      <c r="J62" s="45" t="s">
        <v>48</v>
      </c>
    </row>
    <row r="63" spans="1:11" x14ac:dyDescent="0.3">
      <c r="G63" s="45" t="s">
        <v>48</v>
      </c>
    </row>
  </sheetData>
  <mergeCells count="43">
    <mergeCell ref="A57:A58"/>
    <mergeCell ref="B57:B58"/>
    <mergeCell ref="C57:C58"/>
    <mergeCell ref="D57:D58"/>
    <mergeCell ref="E57:G57"/>
    <mergeCell ref="A43:H43"/>
    <mergeCell ref="A45:G45"/>
    <mergeCell ref="A47:G47"/>
    <mergeCell ref="A49:B50"/>
    <mergeCell ref="C49:C50"/>
    <mergeCell ref="D49:D50"/>
    <mergeCell ref="E49:E50"/>
    <mergeCell ref="F49:H49"/>
    <mergeCell ref="A51:B51"/>
    <mergeCell ref="A52:B52"/>
    <mergeCell ref="A53:B53"/>
    <mergeCell ref="A54:B54"/>
    <mergeCell ref="A55:B55"/>
    <mergeCell ref="A35:J35"/>
    <mergeCell ref="A36:G36"/>
    <mergeCell ref="A38:A39"/>
    <mergeCell ref="B38:B39"/>
    <mergeCell ref="C38:C39"/>
    <mergeCell ref="D38:D39"/>
    <mergeCell ref="E38:G38"/>
    <mergeCell ref="A34:G34"/>
    <mergeCell ref="D14:L14"/>
    <mergeCell ref="D15:L15"/>
    <mergeCell ref="D16:L16"/>
    <mergeCell ref="D17:H17"/>
    <mergeCell ref="D18:H18"/>
    <mergeCell ref="D20:I20"/>
    <mergeCell ref="B24:E24"/>
    <mergeCell ref="A30:G30"/>
    <mergeCell ref="A31:G31"/>
    <mergeCell ref="A23:G23"/>
    <mergeCell ref="A28:J28"/>
    <mergeCell ref="A26:J26"/>
    <mergeCell ref="D13:L13"/>
    <mergeCell ref="E8:H8"/>
    <mergeCell ref="E9:H9"/>
    <mergeCell ref="E10:H10"/>
    <mergeCell ref="E11:H11"/>
  </mergeCells>
  <hyperlinks>
    <hyperlink ref="G2" r:id="rId1" display="jl:31665116.100 "/>
  </hyperlinks>
  <pageMargins left="0.39370078740157483" right="0.19685039370078741" top="0.39370078740157483" bottom="0.39370078740157483" header="0.59055118110236227" footer="0.98425196850393704"/>
  <pageSetup paperSize="9" scale="67" orientation="landscape" useFirstPageNumber="1" r:id="rId2"/>
  <headerFooter alignWithMargins="0">
    <oddHeader>&amp;C&amp;P</oddHeader>
  </headerFooter>
  <rowBreaks count="2" manualBreakCount="2">
    <brk id="34" max="16383" man="1"/>
    <brk id="6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8"/>
  <sheetViews>
    <sheetView topLeftCell="A7" zoomScale="60" zoomScaleNormal="60" zoomScaleSheetLayoutView="75" workbookViewId="0">
      <selection activeCell="A25" sqref="A25"/>
    </sheetView>
  </sheetViews>
  <sheetFormatPr defaultRowHeight="13.8" x14ac:dyDescent="0.3"/>
  <cols>
    <col min="1" max="1" width="46.109375" style="50" customWidth="1"/>
    <col min="2" max="2" width="11.6640625" style="50" customWidth="1"/>
    <col min="3" max="3" width="15.6640625" style="45" customWidth="1"/>
    <col min="4" max="4" width="17.44140625" style="45" customWidth="1"/>
    <col min="5" max="5" width="18.88671875" style="45" customWidth="1"/>
    <col min="6" max="6" width="14.6640625" style="45" customWidth="1"/>
    <col min="7" max="7" width="17.5546875" style="45" customWidth="1"/>
    <col min="8" max="8" width="14.6640625" style="45" customWidth="1"/>
    <col min="9" max="9" width="11" style="51" customWidth="1"/>
    <col min="10" max="10" width="11.109375" style="45" customWidth="1"/>
    <col min="11" max="12" width="13.33203125" style="45" customWidth="1"/>
    <col min="13" max="13" width="13.88671875" style="45" customWidth="1"/>
    <col min="14" max="17" width="9.109375" style="45" customWidth="1"/>
    <col min="18" max="256" width="8.88671875" style="45"/>
    <col min="257" max="257" width="46.109375" style="45" customWidth="1"/>
    <col min="258" max="258" width="11.6640625" style="45" customWidth="1"/>
    <col min="259" max="259" width="15.6640625" style="45" customWidth="1"/>
    <col min="260" max="260" width="17.44140625" style="45" customWidth="1"/>
    <col min="261" max="261" width="18.88671875" style="45" customWidth="1"/>
    <col min="262" max="262" width="14.6640625" style="45" customWidth="1"/>
    <col min="263" max="263" width="17.5546875" style="45" customWidth="1"/>
    <col min="264" max="264" width="14.6640625" style="45" customWidth="1"/>
    <col min="265" max="265" width="11" style="45" customWidth="1"/>
    <col min="266" max="266" width="11.109375" style="45" customWidth="1"/>
    <col min="267" max="268" width="13.33203125" style="45" customWidth="1"/>
    <col min="269" max="269" width="13.88671875" style="45" customWidth="1"/>
    <col min="270" max="273" width="9.109375" style="45" customWidth="1"/>
    <col min="274" max="512" width="8.88671875" style="45"/>
    <col min="513" max="513" width="46.109375" style="45" customWidth="1"/>
    <col min="514" max="514" width="11.6640625" style="45" customWidth="1"/>
    <col min="515" max="515" width="15.6640625" style="45" customWidth="1"/>
    <col min="516" max="516" width="17.44140625" style="45" customWidth="1"/>
    <col min="517" max="517" width="18.88671875" style="45" customWidth="1"/>
    <col min="518" max="518" width="14.6640625" style="45" customWidth="1"/>
    <col min="519" max="519" width="17.5546875" style="45" customWidth="1"/>
    <col min="520" max="520" width="14.6640625" style="45" customWidth="1"/>
    <col min="521" max="521" width="11" style="45" customWidth="1"/>
    <col min="522" max="522" width="11.109375" style="45" customWidth="1"/>
    <col min="523" max="524" width="13.33203125" style="45" customWidth="1"/>
    <col min="525" max="525" width="13.88671875" style="45" customWidth="1"/>
    <col min="526" max="529" width="9.109375" style="45" customWidth="1"/>
    <col min="530" max="768" width="8.88671875" style="45"/>
    <col min="769" max="769" width="46.109375" style="45" customWidth="1"/>
    <col min="770" max="770" width="11.6640625" style="45" customWidth="1"/>
    <col min="771" max="771" width="15.6640625" style="45" customWidth="1"/>
    <col min="772" max="772" width="17.44140625" style="45" customWidth="1"/>
    <col min="773" max="773" width="18.88671875" style="45" customWidth="1"/>
    <col min="774" max="774" width="14.6640625" style="45" customWidth="1"/>
    <col min="775" max="775" width="17.5546875" style="45" customWidth="1"/>
    <col min="776" max="776" width="14.6640625" style="45" customWidth="1"/>
    <col min="777" max="777" width="11" style="45" customWidth="1"/>
    <col min="778" max="778" width="11.109375" style="45" customWidth="1"/>
    <col min="779" max="780" width="13.33203125" style="45" customWidth="1"/>
    <col min="781" max="781" width="13.88671875" style="45" customWidth="1"/>
    <col min="782" max="785" width="9.109375" style="45" customWidth="1"/>
    <col min="786" max="1024" width="8.88671875" style="45"/>
    <col min="1025" max="1025" width="46.109375" style="45" customWidth="1"/>
    <col min="1026" max="1026" width="11.6640625" style="45" customWidth="1"/>
    <col min="1027" max="1027" width="15.6640625" style="45" customWidth="1"/>
    <col min="1028" max="1028" width="17.44140625" style="45" customWidth="1"/>
    <col min="1029" max="1029" width="18.88671875" style="45" customWidth="1"/>
    <col min="1030" max="1030" width="14.6640625" style="45" customWidth="1"/>
    <col min="1031" max="1031" width="17.5546875" style="45" customWidth="1"/>
    <col min="1032" max="1032" width="14.6640625" style="45" customWidth="1"/>
    <col min="1033" max="1033" width="11" style="45" customWidth="1"/>
    <col min="1034" max="1034" width="11.109375" style="45" customWidth="1"/>
    <col min="1035" max="1036" width="13.33203125" style="45" customWidth="1"/>
    <col min="1037" max="1037" width="13.88671875" style="45" customWidth="1"/>
    <col min="1038" max="1041" width="9.109375" style="45" customWidth="1"/>
    <col min="1042" max="1280" width="8.88671875" style="45"/>
    <col min="1281" max="1281" width="46.109375" style="45" customWidth="1"/>
    <col min="1282" max="1282" width="11.6640625" style="45" customWidth="1"/>
    <col min="1283" max="1283" width="15.6640625" style="45" customWidth="1"/>
    <col min="1284" max="1284" width="17.44140625" style="45" customWidth="1"/>
    <col min="1285" max="1285" width="18.88671875" style="45" customWidth="1"/>
    <col min="1286" max="1286" width="14.6640625" style="45" customWidth="1"/>
    <col min="1287" max="1287" width="17.5546875" style="45" customWidth="1"/>
    <col min="1288" max="1288" width="14.6640625" style="45" customWidth="1"/>
    <col min="1289" max="1289" width="11" style="45" customWidth="1"/>
    <col min="1290" max="1290" width="11.109375" style="45" customWidth="1"/>
    <col min="1291" max="1292" width="13.33203125" style="45" customWidth="1"/>
    <col min="1293" max="1293" width="13.88671875" style="45" customWidth="1"/>
    <col min="1294" max="1297" width="9.109375" style="45" customWidth="1"/>
    <col min="1298" max="1536" width="8.88671875" style="45"/>
    <col min="1537" max="1537" width="46.109375" style="45" customWidth="1"/>
    <col min="1538" max="1538" width="11.6640625" style="45" customWidth="1"/>
    <col min="1539" max="1539" width="15.6640625" style="45" customWidth="1"/>
    <col min="1540" max="1540" width="17.44140625" style="45" customWidth="1"/>
    <col min="1541" max="1541" width="18.88671875" style="45" customWidth="1"/>
    <col min="1542" max="1542" width="14.6640625" style="45" customWidth="1"/>
    <col min="1543" max="1543" width="17.5546875" style="45" customWidth="1"/>
    <col min="1544" max="1544" width="14.6640625" style="45" customWidth="1"/>
    <col min="1545" max="1545" width="11" style="45" customWidth="1"/>
    <col min="1546" max="1546" width="11.109375" style="45" customWidth="1"/>
    <col min="1547" max="1548" width="13.33203125" style="45" customWidth="1"/>
    <col min="1549" max="1549" width="13.88671875" style="45" customWidth="1"/>
    <col min="1550" max="1553" width="9.109375" style="45" customWidth="1"/>
    <col min="1554" max="1792" width="8.88671875" style="45"/>
    <col min="1793" max="1793" width="46.109375" style="45" customWidth="1"/>
    <col min="1794" max="1794" width="11.6640625" style="45" customWidth="1"/>
    <col min="1795" max="1795" width="15.6640625" style="45" customWidth="1"/>
    <col min="1796" max="1796" width="17.44140625" style="45" customWidth="1"/>
    <col min="1797" max="1797" width="18.88671875" style="45" customWidth="1"/>
    <col min="1798" max="1798" width="14.6640625" style="45" customWidth="1"/>
    <col min="1799" max="1799" width="17.5546875" style="45" customWidth="1"/>
    <col min="1800" max="1800" width="14.6640625" style="45" customWidth="1"/>
    <col min="1801" max="1801" width="11" style="45" customWidth="1"/>
    <col min="1802" max="1802" width="11.109375" style="45" customWidth="1"/>
    <col min="1803" max="1804" width="13.33203125" style="45" customWidth="1"/>
    <col min="1805" max="1805" width="13.88671875" style="45" customWidth="1"/>
    <col min="1806" max="1809" width="9.109375" style="45" customWidth="1"/>
    <col min="1810" max="2048" width="8.88671875" style="45"/>
    <col min="2049" max="2049" width="46.109375" style="45" customWidth="1"/>
    <col min="2050" max="2050" width="11.6640625" style="45" customWidth="1"/>
    <col min="2051" max="2051" width="15.6640625" style="45" customWidth="1"/>
    <col min="2052" max="2052" width="17.44140625" style="45" customWidth="1"/>
    <col min="2053" max="2053" width="18.88671875" style="45" customWidth="1"/>
    <col min="2054" max="2054" width="14.6640625" style="45" customWidth="1"/>
    <col min="2055" max="2055" width="17.5546875" style="45" customWidth="1"/>
    <col min="2056" max="2056" width="14.6640625" style="45" customWidth="1"/>
    <col min="2057" max="2057" width="11" style="45" customWidth="1"/>
    <col min="2058" max="2058" width="11.109375" style="45" customWidth="1"/>
    <col min="2059" max="2060" width="13.33203125" style="45" customWidth="1"/>
    <col min="2061" max="2061" width="13.88671875" style="45" customWidth="1"/>
    <col min="2062" max="2065" width="9.109375" style="45" customWidth="1"/>
    <col min="2066" max="2304" width="8.88671875" style="45"/>
    <col min="2305" max="2305" width="46.109375" style="45" customWidth="1"/>
    <col min="2306" max="2306" width="11.6640625" style="45" customWidth="1"/>
    <col min="2307" max="2307" width="15.6640625" style="45" customWidth="1"/>
    <col min="2308" max="2308" width="17.44140625" style="45" customWidth="1"/>
    <col min="2309" max="2309" width="18.88671875" style="45" customWidth="1"/>
    <col min="2310" max="2310" width="14.6640625" style="45" customWidth="1"/>
    <col min="2311" max="2311" width="17.5546875" style="45" customWidth="1"/>
    <col min="2312" max="2312" width="14.6640625" style="45" customWidth="1"/>
    <col min="2313" max="2313" width="11" style="45" customWidth="1"/>
    <col min="2314" max="2314" width="11.109375" style="45" customWidth="1"/>
    <col min="2315" max="2316" width="13.33203125" style="45" customWidth="1"/>
    <col min="2317" max="2317" width="13.88671875" style="45" customWidth="1"/>
    <col min="2318" max="2321" width="9.109375" style="45" customWidth="1"/>
    <col min="2322" max="2560" width="8.88671875" style="45"/>
    <col min="2561" max="2561" width="46.109375" style="45" customWidth="1"/>
    <col min="2562" max="2562" width="11.6640625" style="45" customWidth="1"/>
    <col min="2563" max="2563" width="15.6640625" style="45" customWidth="1"/>
    <col min="2564" max="2564" width="17.44140625" style="45" customWidth="1"/>
    <col min="2565" max="2565" width="18.88671875" style="45" customWidth="1"/>
    <col min="2566" max="2566" width="14.6640625" style="45" customWidth="1"/>
    <col min="2567" max="2567" width="17.5546875" style="45" customWidth="1"/>
    <col min="2568" max="2568" width="14.6640625" style="45" customWidth="1"/>
    <col min="2569" max="2569" width="11" style="45" customWidth="1"/>
    <col min="2570" max="2570" width="11.109375" style="45" customWidth="1"/>
    <col min="2571" max="2572" width="13.33203125" style="45" customWidth="1"/>
    <col min="2573" max="2573" width="13.88671875" style="45" customWidth="1"/>
    <col min="2574" max="2577" width="9.109375" style="45" customWidth="1"/>
    <col min="2578" max="2816" width="8.88671875" style="45"/>
    <col min="2817" max="2817" width="46.109375" style="45" customWidth="1"/>
    <col min="2818" max="2818" width="11.6640625" style="45" customWidth="1"/>
    <col min="2819" max="2819" width="15.6640625" style="45" customWidth="1"/>
    <col min="2820" max="2820" width="17.44140625" style="45" customWidth="1"/>
    <col min="2821" max="2821" width="18.88671875" style="45" customWidth="1"/>
    <col min="2822" max="2822" width="14.6640625" style="45" customWidth="1"/>
    <col min="2823" max="2823" width="17.5546875" style="45" customWidth="1"/>
    <col min="2824" max="2824" width="14.6640625" style="45" customWidth="1"/>
    <col min="2825" max="2825" width="11" style="45" customWidth="1"/>
    <col min="2826" max="2826" width="11.109375" style="45" customWidth="1"/>
    <col min="2827" max="2828" width="13.33203125" style="45" customWidth="1"/>
    <col min="2829" max="2829" width="13.88671875" style="45" customWidth="1"/>
    <col min="2830" max="2833" width="9.109375" style="45" customWidth="1"/>
    <col min="2834" max="3072" width="8.88671875" style="45"/>
    <col min="3073" max="3073" width="46.109375" style="45" customWidth="1"/>
    <col min="3074" max="3074" width="11.6640625" style="45" customWidth="1"/>
    <col min="3075" max="3075" width="15.6640625" style="45" customWidth="1"/>
    <col min="3076" max="3076" width="17.44140625" style="45" customWidth="1"/>
    <col min="3077" max="3077" width="18.88671875" style="45" customWidth="1"/>
    <col min="3078" max="3078" width="14.6640625" style="45" customWidth="1"/>
    <col min="3079" max="3079" width="17.5546875" style="45" customWidth="1"/>
    <col min="3080" max="3080" width="14.6640625" style="45" customWidth="1"/>
    <col min="3081" max="3081" width="11" style="45" customWidth="1"/>
    <col min="3082" max="3082" width="11.109375" style="45" customWidth="1"/>
    <col min="3083" max="3084" width="13.33203125" style="45" customWidth="1"/>
    <col min="3085" max="3085" width="13.88671875" style="45" customWidth="1"/>
    <col min="3086" max="3089" width="9.109375" style="45" customWidth="1"/>
    <col min="3090" max="3328" width="8.88671875" style="45"/>
    <col min="3329" max="3329" width="46.109375" style="45" customWidth="1"/>
    <col min="3330" max="3330" width="11.6640625" style="45" customWidth="1"/>
    <col min="3331" max="3331" width="15.6640625" style="45" customWidth="1"/>
    <col min="3332" max="3332" width="17.44140625" style="45" customWidth="1"/>
    <col min="3333" max="3333" width="18.88671875" style="45" customWidth="1"/>
    <col min="3334" max="3334" width="14.6640625" style="45" customWidth="1"/>
    <col min="3335" max="3335" width="17.5546875" style="45" customWidth="1"/>
    <col min="3336" max="3336" width="14.6640625" style="45" customWidth="1"/>
    <col min="3337" max="3337" width="11" style="45" customWidth="1"/>
    <col min="3338" max="3338" width="11.109375" style="45" customWidth="1"/>
    <col min="3339" max="3340" width="13.33203125" style="45" customWidth="1"/>
    <col min="3341" max="3341" width="13.88671875" style="45" customWidth="1"/>
    <col min="3342" max="3345" width="9.109375" style="45" customWidth="1"/>
    <col min="3346" max="3584" width="8.88671875" style="45"/>
    <col min="3585" max="3585" width="46.109375" style="45" customWidth="1"/>
    <col min="3586" max="3586" width="11.6640625" style="45" customWidth="1"/>
    <col min="3587" max="3587" width="15.6640625" style="45" customWidth="1"/>
    <col min="3588" max="3588" width="17.44140625" style="45" customWidth="1"/>
    <col min="3589" max="3589" width="18.88671875" style="45" customWidth="1"/>
    <col min="3590" max="3590" width="14.6640625" style="45" customWidth="1"/>
    <col min="3591" max="3591" width="17.5546875" style="45" customWidth="1"/>
    <col min="3592" max="3592" width="14.6640625" style="45" customWidth="1"/>
    <col min="3593" max="3593" width="11" style="45" customWidth="1"/>
    <col min="3594" max="3594" width="11.109375" style="45" customWidth="1"/>
    <col min="3595" max="3596" width="13.33203125" style="45" customWidth="1"/>
    <col min="3597" max="3597" width="13.88671875" style="45" customWidth="1"/>
    <col min="3598" max="3601" width="9.109375" style="45" customWidth="1"/>
    <col min="3602" max="3840" width="8.88671875" style="45"/>
    <col min="3841" max="3841" width="46.109375" style="45" customWidth="1"/>
    <col min="3842" max="3842" width="11.6640625" style="45" customWidth="1"/>
    <col min="3843" max="3843" width="15.6640625" style="45" customWidth="1"/>
    <col min="3844" max="3844" width="17.44140625" style="45" customWidth="1"/>
    <col min="3845" max="3845" width="18.88671875" style="45" customWidth="1"/>
    <col min="3846" max="3846" width="14.6640625" style="45" customWidth="1"/>
    <col min="3847" max="3847" width="17.5546875" style="45" customWidth="1"/>
    <col min="3848" max="3848" width="14.6640625" style="45" customWidth="1"/>
    <col min="3849" max="3849" width="11" style="45" customWidth="1"/>
    <col min="3850" max="3850" width="11.109375" style="45" customWidth="1"/>
    <col min="3851" max="3852" width="13.33203125" style="45" customWidth="1"/>
    <col min="3853" max="3853" width="13.88671875" style="45" customWidth="1"/>
    <col min="3854" max="3857" width="9.109375" style="45" customWidth="1"/>
    <col min="3858" max="4096" width="8.88671875" style="45"/>
    <col min="4097" max="4097" width="46.109375" style="45" customWidth="1"/>
    <col min="4098" max="4098" width="11.6640625" style="45" customWidth="1"/>
    <col min="4099" max="4099" width="15.6640625" style="45" customWidth="1"/>
    <col min="4100" max="4100" width="17.44140625" style="45" customWidth="1"/>
    <col min="4101" max="4101" width="18.88671875" style="45" customWidth="1"/>
    <col min="4102" max="4102" width="14.6640625" style="45" customWidth="1"/>
    <col min="4103" max="4103" width="17.5546875" style="45" customWidth="1"/>
    <col min="4104" max="4104" width="14.6640625" style="45" customWidth="1"/>
    <col min="4105" max="4105" width="11" style="45" customWidth="1"/>
    <col min="4106" max="4106" width="11.109375" style="45" customWidth="1"/>
    <col min="4107" max="4108" width="13.33203125" style="45" customWidth="1"/>
    <col min="4109" max="4109" width="13.88671875" style="45" customWidth="1"/>
    <col min="4110" max="4113" width="9.109375" style="45" customWidth="1"/>
    <col min="4114" max="4352" width="8.88671875" style="45"/>
    <col min="4353" max="4353" width="46.109375" style="45" customWidth="1"/>
    <col min="4354" max="4354" width="11.6640625" style="45" customWidth="1"/>
    <col min="4355" max="4355" width="15.6640625" style="45" customWidth="1"/>
    <col min="4356" max="4356" width="17.44140625" style="45" customWidth="1"/>
    <col min="4357" max="4357" width="18.88671875" style="45" customWidth="1"/>
    <col min="4358" max="4358" width="14.6640625" style="45" customWidth="1"/>
    <col min="4359" max="4359" width="17.5546875" style="45" customWidth="1"/>
    <col min="4360" max="4360" width="14.6640625" style="45" customWidth="1"/>
    <col min="4361" max="4361" width="11" style="45" customWidth="1"/>
    <col min="4362" max="4362" width="11.109375" style="45" customWidth="1"/>
    <col min="4363" max="4364" width="13.33203125" style="45" customWidth="1"/>
    <col min="4365" max="4365" width="13.88671875" style="45" customWidth="1"/>
    <col min="4366" max="4369" width="9.109375" style="45" customWidth="1"/>
    <col min="4370" max="4608" width="8.88671875" style="45"/>
    <col min="4609" max="4609" width="46.109375" style="45" customWidth="1"/>
    <col min="4610" max="4610" width="11.6640625" style="45" customWidth="1"/>
    <col min="4611" max="4611" width="15.6640625" style="45" customWidth="1"/>
    <col min="4612" max="4612" width="17.44140625" style="45" customWidth="1"/>
    <col min="4613" max="4613" width="18.88671875" style="45" customWidth="1"/>
    <col min="4614" max="4614" width="14.6640625" style="45" customWidth="1"/>
    <col min="4615" max="4615" width="17.5546875" style="45" customWidth="1"/>
    <col min="4616" max="4616" width="14.6640625" style="45" customWidth="1"/>
    <col min="4617" max="4617" width="11" style="45" customWidth="1"/>
    <col min="4618" max="4618" width="11.109375" style="45" customWidth="1"/>
    <col min="4619" max="4620" width="13.33203125" style="45" customWidth="1"/>
    <col min="4621" max="4621" width="13.88671875" style="45" customWidth="1"/>
    <col min="4622" max="4625" width="9.109375" style="45" customWidth="1"/>
    <col min="4626" max="4864" width="8.88671875" style="45"/>
    <col min="4865" max="4865" width="46.109375" style="45" customWidth="1"/>
    <col min="4866" max="4866" width="11.6640625" style="45" customWidth="1"/>
    <col min="4867" max="4867" width="15.6640625" style="45" customWidth="1"/>
    <col min="4868" max="4868" width="17.44140625" style="45" customWidth="1"/>
    <col min="4869" max="4869" width="18.88671875" style="45" customWidth="1"/>
    <col min="4870" max="4870" width="14.6640625" style="45" customWidth="1"/>
    <col min="4871" max="4871" width="17.5546875" style="45" customWidth="1"/>
    <col min="4872" max="4872" width="14.6640625" style="45" customWidth="1"/>
    <col min="4873" max="4873" width="11" style="45" customWidth="1"/>
    <col min="4874" max="4874" width="11.109375" style="45" customWidth="1"/>
    <col min="4875" max="4876" width="13.33203125" style="45" customWidth="1"/>
    <col min="4877" max="4877" width="13.88671875" style="45" customWidth="1"/>
    <col min="4878" max="4881" width="9.109375" style="45" customWidth="1"/>
    <col min="4882" max="5120" width="8.88671875" style="45"/>
    <col min="5121" max="5121" width="46.109375" style="45" customWidth="1"/>
    <col min="5122" max="5122" width="11.6640625" style="45" customWidth="1"/>
    <col min="5123" max="5123" width="15.6640625" style="45" customWidth="1"/>
    <col min="5124" max="5124" width="17.44140625" style="45" customWidth="1"/>
    <col min="5125" max="5125" width="18.88671875" style="45" customWidth="1"/>
    <col min="5126" max="5126" width="14.6640625" style="45" customWidth="1"/>
    <col min="5127" max="5127" width="17.5546875" style="45" customWidth="1"/>
    <col min="5128" max="5128" width="14.6640625" style="45" customWidth="1"/>
    <col min="5129" max="5129" width="11" style="45" customWidth="1"/>
    <col min="5130" max="5130" width="11.109375" style="45" customWidth="1"/>
    <col min="5131" max="5132" width="13.33203125" style="45" customWidth="1"/>
    <col min="5133" max="5133" width="13.88671875" style="45" customWidth="1"/>
    <col min="5134" max="5137" width="9.109375" style="45" customWidth="1"/>
    <col min="5138" max="5376" width="8.88671875" style="45"/>
    <col min="5377" max="5377" width="46.109375" style="45" customWidth="1"/>
    <col min="5378" max="5378" width="11.6640625" style="45" customWidth="1"/>
    <col min="5379" max="5379" width="15.6640625" style="45" customWidth="1"/>
    <col min="5380" max="5380" width="17.44140625" style="45" customWidth="1"/>
    <col min="5381" max="5381" width="18.88671875" style="45" customWidth="1"/>
    <col min="5382" max="5382" width="14.6640625" style="45" customWidth="1"/>
    <col min="5383" max="5383" width="17.5546875" style="45" customWidth="1"/>
    <col min="5384" max="5384" width="14.6640625" style="45" customWidth="1"/>
    <col min="5385" max="5385" width="11" style="45" customWidth="1"/>
    <col min="5386" max="5386" width="11.109375" style="45" customWidth="1"/>
    <col min="5387" max="5388" width="13.33203125" style="45" customWidth="1"/>
    <col min="5389" max="5389" width="13.88671875" style="45" customWidth="1"/>
    <col min="5390" max="5393" width="9.109375" style="45" customWidth="1"/>
    <col min="5394" max="5632" width="8.88671875" style="45"/>
    <col min="5633" max="5633" width="46.109375" style="45" customWidth="1"/>
    <col min="5634" max="5634" width="11.6640625" style="45" customWidth="1"/>
    <col min="5635" max="5635" width="15.6640625" style="45" customWidth="1"/>
    <col min="5636" max="5636" width="17.44140625" style="45" customWidth="1"/>
    <col min="5637" max="5637" width="18.88671875" style="45" customWidth="1"/>
    <col min="5638" max="5638" width="14.6640625" style="45" customWidth="1"/>
    <col min="5639" max="5639" width="17.5546875" style="45" customWidth="1"/>
    <col min="5640" max="5640" width="14.6640625" style="45" customWidth="1"/>
    <col min="5641" max="5641" width="11" style="45" customWidth="1"/>
    <col min="5642" max="5642" width="11.109375" style="45" customWidth="1"/>
    <col min="5643" max="5644" width="13.33203125" style="45" customWidth="1"/>
    <col min="5645" max="5645" width="13.88671875" style="45" customWidth="1"/>
    <col min="5646" max="5649" width="9.109375" style="45" customWidth="1"/>
    <col min="5650" max="5888" width="8.88671875" style="45"/>
    <col min="5889" max="5889" width="46.109375" style="45" customWidth="1"/>
    <col min="5890" max="5890" width="11.6640625" style="45" customWidth="1"/>
    <col min="5891" max="5891" width="15.6640625" style="45" customWidth="1"/>
    <col min="5892" max="5892" width="17.44140625" style="45" customWidth="1"/>
    <col min="5893" max="5893" width="18.88671875" style="45" customWidth="1"/>
    <col min="5894" max="5894" width="14.6640625" style="45" customWidth="1"/>
    <col min="5895" max="5895" width="17.5546875" style="45" customWidth="1"/>
    <col min="5896" max="5896" width="14.6640625" style="45" customWidth="1"/>
    <col min="5897" max="5897" width="11" style="45" customWidth="1"/>
    <col min="5898" max="5898" width="11.109375" style="45" customWidth="1"/>
    <col min="5899" max="5900" width="13.33203125" style="45" customWidth="1"/>
    <col min="5901" max="5901" width="13.88671875" style="45" customWidth="1"/>
    <col min="5902" max="5905" width="9.109375" style="45" customWidth="1"/>
    <col min="5906" max="6144" width="8.88671875" style="45"/>
    <col min="6145" max="6145" width="46.109375" style="45" customWidth="1"/>
    <col min="6146" max="6146" width="11.6640625" style="45" customWidth="1"/>
    <col min="6147" max="6147" width="15.6640625" style="45" customWidth="1"/>
    <col min="6148" max="6148" width="17.44140625" style="45" customWidth="1"/>
    <col min="6149" max="6149" width="18.88671875" style="45" customWidth="1"/>
    <col min="6150" max="6150" width="14.6640625" style="45" customWidth="1"/>
    <col min="6151" max="6151" width="17.5546875" style="45" customWidth="1"/>
    <col min="6152" max="6152" width="14.6640625" style="45" customWidth="1"/>
    <col min="6153" max="6153" width="11" style="45" customWidth="1"/>
    <col min="6154" max="6154" width="11.109375" style="45" customWidth="1"/>
    <col min="6155" max="6156" width="13.33203125" style="45" customWidth="1"/>
    <col min="6157" max="6157" width="13.88671875" style="45" customWidth="1"/>
    <col min="6158" max="6161" width="9.109375" style="45" customWidth="1"/>
    <col min="6162" max="6400" width="8.88671875" style="45"/>
    <col min="6401" max="6401" width="46.109375" style="45" customWidth="1"/>
    <col min="6402" max="6402" width="11.6640625" style="45" customWidth="1"/>
    <col min="6403" max="6403" width="15.6640625" style="45" customWidth="1"/>
    <col min="6404" max="6404" width="17.44140625" style="45" customWidth="1"/>
    <col min="6405" max="6405" width="18.88671875" style="45" customWidth="1"/>
    <col min="6406" max="6406" width="14.6640625" style="45" customWidth="1"/>
    <col min="6407" max="6407" width="17.5546875" style="45" customWidth="1"/>
    <col min="6408" max="6408" width="14.6640625" style="45" customWidth="1"/>
    <col min="6409" max="6409" width="11" style="45" customWidth="1"/>
    <col min="6410" max="6410" width="11.109375" style="45" customWidth="1"/>
    <col min="6411" max="6412" width="13.33203125" style="45" customWidth="1"/>
    <col min="6413" max="6413" width="13.88671875" style="45" customWidth="1"/>
    <col min="6414" max="6417" width="9.109375" style="45" customWidth="1"/>
    <col min="6418" max="6656" width="8.88671875" style="45"/>
    <col min="6657" max="6657" width="46.109375" style="45" customWidth="1"/>
    <col min="6658" max="6658" width="11.6640625" style="45" customWidth="1"/>
    <col min="6659" max="6659" width="15.6640625" style="45" customWidth="1"/>
    <col min="6660" max="6660" width="17.44140625" style="45" customWidth="1"/>
    <col min="6661" max="6661" width="18.88671875" style="45" customWidth="1"/>
    <col min="6662" max="6662" width="14.6640625" style="45" customWidth="1"/>
    <col min="6663" max="6663" width="17.5546875" style="45" customWidth="1"/>
    <col min="6664" max="6664" width="14.6640625" style="45" customWidth="1"/>
    <col min="6665" max="6665" width="11" style="45" customWidth="1"/>
    <col min="6666" max="6666" width="11.109375" style="45" customWidth="1"/>
    <col min="6667" max="6668" width="13.33203125" style="45" customWidth="1"/>
    <col min="6669" max="6669" width="13.88671875" style="45" customWidth="1"/>
    <col min="6670" max="6673" width="9.109375" style="45" customWidth="1"/>
    <col min="6674" max="6912" width="8.88671875" style="45"/>
    <col min="6913" max="6913" width="46.109375" style="45" customWidth="1"/>
    <col min="6914" max="6914" width="11.6640625" style="45" customWidth="1"/>
    <col min="6915" max="6915" width="15.6640625" style="45" customWidth="1"/>
    <col min="6916" max="6916" width="17.44140625" style="45" customWidth="1"/>
    <col min="6917" max="6917" width="18.88671875" style="45" customWidth="1"/>
    <col min="6918" max="6918" width="14.6640625" style="45" customWidth="1"/>
    <col min="6919" max="6919" width="17.5546875" style="45" customWidth="1"/>
    <col min="6920" max="6920" width="14.6640625" style="45" customWidth="1"/>
    <col min="6921" max="6921" width="11" style="45" customWidth="1"/>
    <col min="6922" max="6922" width="11.109375" style="45" customWidth="1"/>
    <col min="6923" max="6924" width="13.33203125" style="45" customWidth="1"/>
    <col min="6925" max="6925" width="13.88671875" style="45" customWidth="1"/>
    <col min="6926" max="6929" width="9.109375" style="45" customWidth="1"/>
    <col min="6930" max="7168" width="8.88671875" style="45"/>
    <col min="7169" max="7169" width="46.109375" style="45" customWidth="1"/>
    <col min="7170" max="7170" width="11.6640625" style="45" customWidth="1"/>
    <col min="7171" max="7171" width="15.6640625" style="45" customWidth="1"/>
    <col min="7172" max="7172" width="17.44140625" style="45" customWidth="1"/>
    <col min="7173" max="7173" width="18.88671875" style="45" customWidth="1"/>
    <col min="7174" max="7174" width="14.6640625" style="45" customWidth="1"/>
    <col min="7175" max="7175" width="17.5546875" style="45" customWidth="1"/>
    <col min="7176" max="7176" width="14.6640625" style="45" customWidth="1"/>
    <col min="7177" max="7177" width="11" style="45" customWidth="1"/>
    <col min="7178" max="7178" width="11.109375" style="45" customWidth="1"/>
    <col min="7179" max="7180" width="13.33203125" style="45" customWidth="1"/>
    <col min="7181" max="7181" width="13.88671875" style="45" customWidth="1"/>
    <col min="7182" max="7185" width="9.109375" style="45" customWidth="1"/>
    <col min="7186" max="7424" width="8.88671875" style="45"/>
    <col min="7425" max="7425" width="46.109375" style="45" customWidth="1"/>
    <col min="7426" max="7426" width="11.6640625" style="45" customWidth="1"/>
    <col min="7427" max="7427" width="15.6640625" style="45" customWidth="1"/>
    <col min="7428" max="7428" width="17.44140625" style="45" customWidth="1"/>
    <col min="7429" max="7429" width="18.88671875" style="45" customWidth="1"/>
    <col min="7430" max="7430" width="14.6640625" style="45" customWidth="1"/>
    <col min="7431" max="7431" width="17.5546875" style="45" customWidth="1"/>
    <col min="7432" max="7432" width="14.6640625" style="45" customWidth="1"/>
    <col min="7433" max="7433" width="11" style="45" customWidth="1"/>
    <col min="7434" max="7434" width="11.109375" style="45" customWidth="1"/>
    <col min="7435" max="7436" width="13.33203125" style="45" customWidth="1"/>
    <col min="7437" max="7437" width="13.88671875" style="45" customWidth="1"/>
    <col min="7438" max="7441" width="9.109375" style="45" customWidth="1"/>
    <col min="7442" max="7680" width="8.88671875" style="45"/>
    <col min="7681" max="7681" width="46.109375" style="45" customWidth="1"/>
    <col min="7682" max="7682" width="11.6640625" style="45" customWidth="1"/>
    <col min="7683" max="7683" width="15.6640625" style="45" customWidth="1"/>
    <col min="7684" max="7684" width="17.44140625" style="45" customWidth="1"/>
    <col min="7685" max="7685" width="18.88671875" style="45" customWidth="1"/>
    <col min="7686" max="7686" width="14.6640625" style="45" customWidth="1"/>
    <col min="7687" max="7687" width="17.5546875" style="45" customWidth="1"/>
    <col min="7688" max="7688" width="14.6640625" style="45" customWidth="1"/>
    <col min="7689" max="7689" width="11" style="45" customWidth="1"/>
    <col min="7690" max="7690" width="11.109375" style="45" customWidth="1"/>
    <col min="7691" max="7692" width="13.33203125" style="45" customWidth="1"/>
    <col min="7693" max="7693" width="13.88671875" style="45" customWidth="1"/>
    <col min="7694" max="7697" width="9.109375" style="45" customWidth="1"/>
    <col min="7698" max="7936" width="8.88671875" style="45"/>
    <col min="7937" max="7937" width="46.109375" style="45" customWidth="1"/>
    <col min="7938" max="7938" width="11.6640625" style="45" customWidth="1"/>
    <col min="7939" max="7939" width="15.6640625" style="45" customWidth="1"/>
    <col min="7940" max="7940" width="17.44140625" style="45" customWidth="1"/>
    <col min="7941" max="7941" width="18.88671875" style="45" customWidth="1"/>
    <col min="7942" max="7942" width="14.6640625" style="45" customWidth="1"/>
    <col min="7943" max="7943" width="17.5546875" style="45" customWidth="1"/>
    <col min="7944" max="7944" width="14.6640625" style="45" customWidth="1"/>
    <col min="7945" max="7945" width="11" style="45" customWidth="1"/>
    <col min="7946" max="7946" width="11.109375" style="45" customWidth="1"/>
    <col min="7947" max="7948" width="13.33203125" style="45" customWidth="1"/>
    <col min="7949" max="7949" width="13.88671875" style="45" customWidth="1"/>
    <col min="7950" max="7953" width="9.109375" style="45" customWidth="1"/>
    <col min="7954" max="8192" width="8.88671875" style="45"/>
    <col min="8193" max="8193" width="46.109375" style="45" customWidth="1"/>
    <col min="8194" max="8194" width="11.6640625" style="45" customWidth="1"/>
    <col min="8195" max="8195" width="15.6640625" style="45" customWidth="1"/>
    <col min="8196" max="8196" width="17.44140625" style="45" customWidth="1"/>
    <col min="8197" max="8197" width="18.88671875" style="45" customWidth="1"/>
    <col min="8198" max="8198" width="14.6640625" style="45" customWidth="1"/>
    <col min="8199" max="8199" width="17.5546875" style="45" customWidth="1"/>
    <col min="8200" max="8200" width="14.6640625" style="45" customWidth="1"/>
    <col min="8201" max="8201" width="11" style="45" customWidth="1"/>
    <col min="8202" max="8202" width="11.109375" style="45" customWidth="1"/>
    <col min="8203" max="8204" width="13.33203125" style="45" customWidth="1"/>
    <col min="8205" max="8205" width="13.88671875" style="45" customWidth="1"/>
    <col min="8206" max="8209" width="9.109375" style="45" customWidth="1"/>
    <col min="8210" max="8448" width="8.88671875" style="45"/>
    <col min="8449" max="8449" width="46.109375" style="45" customWidth="1"/>
    <col min="8450" max="8450" width="11.6640625" style="45" customWidth="1"/>
    <col min="8451" max="8451" width="15.6640625" style="45" customWidth="1"/>
    <col min="8452" max="8452" width="17.44140625" style="45" customWidth="1"/>
    <col min="8453" max="8453" width="18.88671875" style="45" customWidth="1"/>
    <col min="8454" max="8454" width="14.6640625" style="45" customWidth="1"/>
    <col min="8455" max="8455" width="17.5546875" style="45" customWidth="1"/>
    <col min="8456" max="8456" width="14.6640625" style="45" customWidth="1"/>
    <col min="8457" max="8457" width="11" style="45" customWidth="1"/>
    <col min="8458" max="8458" width="11.109375" style="45" customWidth="1"/>
    <col min="8459" max="8460" width="13.33203125" style="45" customWidth="1"/>
    <col min="8461" max="8461" width="13.88671875" style="45" customWidth="1"/>
    <col min="8462" max="8465" width="9.109375" style="45" customWidth="1"/>
    <col min="8466" max="8704" width="8.88671875" style="45"/>
    <col min="8705" max="8705" width="46.109375" style="45" customWidth="1"/>
    <col min="8706" max="8706" width="11.6640625" style="45" customWidth="1"/>
    <col min="8707" max="8707" width="15.6640625" style="45" customWidth="1"/>
    <col min="8708" max="8708" width="17.44140625" style="45" customWidth="1"/>
    <col min="8709" max="8709" width="18.88671875" style="45" customWidth="1"/>
    <col min="8710" max="8710" width="14.6640625" style="45" customWidth="1"/>
    <col min="8711" max="8711" width="17.5546875" style="45" customWidth="1"/>
    <col min="8712" max="8712" width="14.6640625" style="45" customWidth="1"/>
    <col min="8713" max="8713" width="11" style="45" customWidth="1"/>
    <col min="8714" max="8714" width="11.109375" style="45" customWidth="1"/>
    <col min="8715" max="8716" width="13.33203125" style="45" customWidth="1"/>
    <col min="8717" max="8717" width="13.88671875" style="45" customWidth="1"/>
    <col min="8718" max="8721" width="9.109375" style="45" customWidth="1"/>
    <col min="8722" max="8960" width="8.88671875" style="45"/>
    <col min="8961" max="8961" width="46.109375" style="45" customWidth="1"/>
    <col min="8962" max="8962" width="11.6640625" style="45" customWidth="1"/>
    <col min="8963" max="8963" width="15.6640625" style="45" customWidth="1"/>
    <col min="8964" max="8964" width="17.44140625" style="45" customWidth="1"/>
    <col min="8965" max="8965" width="18.88671875" style="45" customWidth="1"/>
    <col min="8966" max="8966" width="14.6640625" style="45" customWidth="1"/>
    <col min="8967" max="8967" width="17.5546875" style="45" customWidth="1"/>
    <col min="8968" max="8968" width="14.6640625" style="45" customWidth="1"/>
    <col min="8969" max="8969" width="11" style="45" customWidth="1"/>
    <col min="8970" max="8970" width="11.109375" style="45" customWidth="1"/>
    <col min="8971" max="8972" width="13.33203125" style="45" customWidth="1"/>
    <col min="8973" max="8973" width="13.88671875" style="45" customWidth="1"/>
    <col min="8974" max="8977" width="9.109375" style="45" customWidth="1"/>
    <col min="8978" max="9216" width="8.88671875" style="45"/>
    <col min="9217" max="9217" width="46.109375" style="45" customWidth="1"/>
    <col min="9218" max="9218" width="11.6640625" style="45" customWidth="1"/>
    <col min="9219" max="9219" width="15.6640625" style="45" customWidth="1"/>
    <col min="9220" max="9220" width="17.44140625" style="45" customWidth="1"/>
    <col min="9221" max="9221" width="18.88671875" style="45" customWidth="1"/>
    <col min="9222" max="9222" width="14.6640625" style="45" customWidth="1"/>
    <col min="9223" max="9223" width="17.5546875" style="45" customWidth="1"/>
    <col min="9224" max="9224" width="14.6640625" style="45" customWidth="1"/>
    <col min="9225" max="9225" width="11" style="45" customWidth="1"/>
    <col min="9226" max="9226" width="11.109375" style="45" customWidth="1"/>
    <col min="9227" max="9228" width="13.33203125" style="45" customWidth="1"/>
    <col min="9229" max="9229" width="13.88671875" style="45" customWidth="1"/>
    <col min="9230" max="9233" width="9.109375" style="45" customWidth="1"/>
    <col min="9234" max="9472" width="8.88671875" style="45"/>
    <col min="9473" max="9473" width="46.109375" style="45" customWidth="1"/>
    <col min="9474" max="9474" width="11.6640625" style="45" customWidth="1"/>
    <col min="9475" max="9475" width="15.6640625" style="45" customWidth="1"/>
    <col min="9476" max="9476" width="17.44140625" style="45" customWidth="1"/>
    <col min="9477" max="9477" width="18.88671875" style="45" customWidth="1"/>
    <col min="9478" max="9478" width="14.6640625" style="45" customWidth="1"/>
    <col min="9479" max="9479" width="17.5546875" style="45" customWidth="1"/>
    <col min="9480" max="9480" width="14.6640625" style="45" customWidth="1"/>
    <col min="9481" max="9481" width="11" style="45" customWidth="1"/>
    <col min="9482" max="9482" width="11.109375" style="45" customWidth="1"/>
    <col min="9483" max="9484" width="13.33203125" style="45" customWidth="1"/>
    <col min="9485" max="9485" width="13.88671875" style="45" customWidth="1"/>
    <col min="9486" max="9489" width="9.109375" style="45" customWidth="1"/>
    <col min="9490" max="9728" width="8.88671875" style="45"/>
    <col min="9729" max="9729" width="46.109375" style="45" customWidth="1"/>
    <col min="9730" max="9730" width="11.6640625" style="45" customWidth="1"/>
    <col min="9731" max="9731" width="15.6640625" style="45" customWidth="1"/>
    <col min="9732" max="9732" width="17.44140625" style="45" customWidth="1"/>
    <col min="9733" max="9733" width="18.88671875" style="45" customWidth="1"/>
    <col min="9734" max="9734" width="14.6640625" style="45" customWidth="1"/>
    <col min="9735" max="9735" width="17.5546875" style="45" customWidth="1"/>
    <col min="9736" max="9736" width="14.6640625" style="45" customWidth="1"/>
    <col min="9737" max="9737" width="11" style="45" customWidth="1"/>
    <col min="9738" max="9738" width="11.109375" style="45" customWidth="1"/>
    <col min="9739" max="9740" width="13.33203125" style="45" customWidth="1"/>
    <col min="9741" max="9741" width="13.88671875" style="45" customWidth="1"/>
    <col min="9742" max="9745" width="9.109375" style="45" customWidth="1"/>
    <col min="9746" max="9984" width="8.88671875" style="45"/>
    <col min="9985" max="9985" width="46.109375" style="45" customWidth="1"/>
    <col min="9986" max="9986" width="11.6640625" style="45" customWidth="1"/>
    <col min="9987" max="9987" width="15.6640625" style="45" customWidth="1"/>
    <col min="9988" max="9988" width="17.44140625" style="45" customWidth="1"/>
    <col min="9989" max="9989" width="18.88671875" style="45" customWidth="1"/>
    <col min="9990" max="9990" width="14.6640625" style="45" customWidth="1"/>
    <col min="9991" max="9991" width="17.5546875" style="45" customWidth="1"/>
    <col min="9992" max="9992" width="14.6640625" style="45" customWidth="1"/>
    <col min="9993" max="9993" width="11" style="45" customWidth="1"/>
    <col min="9994" max="9994" width="11.109375" style="45" customWidth="1"/>
    <col min="9995" max="9996" width="13.33203125" style="45" customWidth="1"/>
    <col min="9997" max="9997" width="13.88671875" style="45" customWidth="1"/>
    <col min="9998" max="10001" width="9.109375" style="45" customWidth="1"/>
    <col min="10002" max="10240" width="8.88671875" style="45"/>
    <col min="10241" max="10241" width="46.109375" style="45" customWidth="1"/>
    <col min="10242" max="10242" width="11.6640625" style="45" customWidth="1"/>
    <col min="10243" max="10243" width="15.6640625" style="45" customWidth="1"/>
    <col min="10244" max="10244" width="17.44140625" style="45" customWidth="1"/>
    <col min="10245" max="10245" width="18.88671875" style="45" customWidth="1"/>
    <col min="10246" max="10246" width="14.6640625" style="45" customWidth="1"/>
    <col min="10247" max="10247" width="17.5546875" style="45" customWidth="1"/>
    <col min="10248" max="10248" width="14.6640625" style="45" customWidth="1"/>
    <col min="10249" max="10249" width="11" style="45" customWidth="1"/>
    <col min="10250" max="10250" width="11.109375" style="45" customWidth="1"/>
    <col min="10251" max="10252" width="13.33203125" style="45" customWidth="1"/>
    <col min="10253" max="10253" width="13.88671875" style="45" customWidth="1"/>
    <col min="10254" max="10257" width="9.109375" style="45" customWidth="1"/>
    <col min="10258" max="10496" width="8.88671875" style="45"/>
    <col min="10497" max="10497" width="46.109375" style="45" customWidth="1"/>
    <col min="10498" max="10498" width="11.6640625" style="45" customWidth="1"/>
    <col min="10499" max="10499" width="15.6640625" style="45" customWidth="1"/>
    <col min="10500" max="10500" width="17.44140625" style="45" customWidth="1"/>
    <col min="10501" max="10501" width="18.88671875" style="45" customWidth="1"/>
    <col min="10502" max="10502" width="14.6640625" style="45" customWidth="1"/>
    <col min="10503" max="10503" width="17.5546875" style="45" customWidth="1"/>
    <col min="10504" max="10504" width="14.6640625" style="45" customWidth="1"/>
    <col min="10505" max="10505" width="11" style="45" customWidth="1"/>
    <col min="10506" max="10506" width="11.109375" style="45" customWidth="1"/>
    <col min="10507" max="10508" width="13.33203125" style="45" customWidth="1"/>
    <col min="10509" max="10509" width="13.88671875" style="45" customWidth="1"/>
    <col min="10510" max="10513" width="9.109375" style="45" customWidth="1"/>
    <col min="10514" max="10752" width="8.88671875" style="45"/>
    <col min="10753" max="10753" width="46.109375" style="45" customWidth="1"/>
    <col min="10754" max="10754" width="11.6640625" style="45" customWidth="1"/>
    <col min="10755" max="10755" width="15.6640625" style="45" customWidth="1"/>
    <col min="10756" max="10756" width="17.44140625" style="45" customWidth="1"/>
    <col min="10757" max="10757" width="18.88671875" style="45" customWidth="1"/>
    <col min="10758" max="10758" width="14.6640625" style="45" customWidth="1"/>
    <col min="10759" max="10759" width="17.5546875" style="45" customWidth="1"/>
    <col min="10760" max="10760" width="14.6640625" style="45" customWidth="1"/>
    <col min="10761" max="10761" width="11" style="45" customWidth="1"/>
    <col min="10762" max="10762" width="11.109375" style="45" customWidth="1"/>
    <col min="10763" max="10764" width="13.33203125" style="45" customWidth="1"/>
    <col min="10765" max="10765" width="13.88671875" style="45" customWidth="1"/>
    <col min="10766" max="10769" width="9.109375" style="45" customWidth="1"/>
    <col min="10770" max="11008" width="8.88671875" style="45"/>
    <col min="11009" max="11009" width="46.109375" style="45" customWidth="1"/>
    <col min="11010" max="11010" width="11.6640625" style="45" customWidth="1"/>
    <col min="11011" max="11011" width="15.6640625" style="45" customWidth="1"/>
    <col min="11012" max="11012" width="17.44140625" style="45" customWidth="1"/>
    <col min="11013" max="11013" width="18.88671875" style="45" customWidth="1"/>
    <col min="11014" max="11014" width="14.6640625" style="45" customWidth="1"/>
    <col min="11015" max="11015" width="17.5546875" style="45" customWidth="1"/>
    <col min="11016" max="11016" width="14.6640625" style="45" customWidth="1"/>
    <col min="11017" max="11017" width="11" style="45" customWidth="1"/>
    <col min="11018" max="11018" width="11.109375" style="45" customWidth="1"/>
    <col min="11019" max="11020" width="13.33203125" style="45" customWidth="1"/>
    <col min="11021" max="11021" width="13.88671875" style="45" customWidth="1"/>
    <col min="11022" max="11025" width="9.109375" style="45" customWidth="1"/>
    <col min="11026" max="11264" width="8.88671875" style="45"/>
    <col min="11265" max="11265" width="46.109375" style="45" customWidth="1"/>
    <col min="11266" max="11266" width="11.6640625" style="45" customWidth="1"/>
    <col min="11267" max="11267" width="15.6640625" style="45" customWidth="1"/>
    <col min="11268" max="11268" width="17.44140625" style="45" customWidth="1"/>
    <col min="11269" max="11269" width="18.88671875" style="45" customWidth="1"/>
    <col min="11270" max="11270" width="14.6640625" style="45" customWidth="1"/>
    <col min="11271" max="11271" width="17.5546875" style="45" customWidth="1"/>
    <col min="11272" max="11272" width="14.6640625" style="45" customWidth="1"/>
    <col min="11273" max="11273" width="11" style="45" customWidth="1"/>
    <col min="11274" max="11274" width="11.109375" style="45" customWidth="1"/>
    <col min="11275" max="11276" width="13.33203125" style="45" customWidth="1"/>
    <col min="11277" max="11277" width="13.88671875" style="45" customWidth="1"/>
    <col min="11278" max="11281" width="9.109375" style="45" customWidth="1"/>
    <col min="11282" max="11520" width="8.88671875" style="45"/>
    <col min="11521" max="11521" width="46.109375" style="45" customWidth="1"/>
    <col min="11522" max="11522" width="11.6640625" style="45" customWidth="1"/>
    <col min="11523" max="11523" width="15.6640625" style="45" customWidth="1"/>
    <col min="11524" max="11524" width="17.44140625" style="45" customWidth="1"/>
    <col min="11525" max="11525" width="18.88671875" style="45" customWidth="1"/>
    <col min="11526" max="11526" width="14.6640625" style="45" customWidth="1"/>
    <col min="11527" max="11527" width="17.5546875" style="45" customWidth="1"/>
    <col min="11528" max="11528" width="14.6640625" style="45" customWidth="1"/>
    <col min="11529" max="11529" width="11" style="45" customWidth="1"/>
    <col min="11530" max="11530" width="11.109375" style="45" customWidth="1"/>
    <col min="11531" max="11532" width="13.33203125" style="45" customWidth="1"/>
    <col min="11533" max="11533" width="13.88671875" style="45" customWidth="1"/>
    <col min="11534" max="11537" width="9.109375" style="45" customWidth="1"/>
    <col min="11538" max="11776" width="8.88671875" style="45"/>
    <col min="11777" max="11777" width="46.109375" style="45" customWidth="1"/>
    <col min="11778" max="11778" width="11.6640625" style="45" customWidth="1"/>
    <col min="11779" max="11779" width="15.6640625" style="45" customWidth="1"/>
    <col min="11780" max="11780" width="17.44140625" style="45" customWidth="1"/>
    <col min="11781" max="11781" width="18.88671875" style="45" customWidth="1"/>
    <col min="11782" max="11782" width="14.6640625" style="45" customWidth="1"/>
    <col min="11783" max="11783" width="17.5546875" style="45" customWidth="1"/>
    <col min="11784" max="11784" width="14.6640625" style="45" customWidth="1"/>
    <col min="11785" max="11785" width="11" style="45" customWidth="1"/>
    <col min="11786" max="11786" width="11.109375" style="45" customWidth="1"/>
    <col min="11787" max="11788" width="13.33203125" style="45" customWidth="1"/>
    <col min="11789" max="11789" width="13.88671875" style="45" customWidth="1"/>
    <col min="11790" max="11793" width="9.109375" style="45" customWidth="1"/>
    <col min="11794" max="12032" width="8.88671875" style="45"/>
    <col min="12033" max="12033" width="46.109375" style="45" customWidth="1"/>
    <col min="12034" max="12034" width="11.6640625" style="45" customWidth="1"/>
    <col min="12035" max="12035" width="15.6640625" style="45" customWidth="1"/>
    <col min="12036" max="12036" width="17.44140625" style="45" customWidth="1"/>
    <col min="12037" max="12037" width="18.88671875" style="45" customWidth="1"/>
    <col min="12038" max="12038" width="14.6640625" style="45" customWidth="1"/>
    <col min="12039" max="12039" width="17.5546875" style="45" customWidth="1"/>
    <col min="12040" max="12040" width="14.6640625" style="45" customWidth="1"/>
    <col min="12041" max="12041" width="11" style="45" customWidth="1"/>
    <col min="12042" max="12042" width="11.109375" style="45" customWidth="1"/>
    <col min="12043" max="12044" width="13.33203125" style="45" customWidth="1"/>
    <col min="12045" max="12045" width="13.88671875" style="45" customWidth="1"/>
    <col min="12046" max="12049" width="9.109375" style="45" customWidth="1"/>
    <col min="12050" max="12288" width="8.88671875" style="45"/>
    <col min="12289" max="12289" width="46.109375" style="45" customWidth="1"/>
    <col min="12290" max="12290" width="11.6640625" style="45" customWidth="1"/>
    <col min="12291" max="12291" width="15.6640625" style="45" customWidth="1"/>
    <col min="12292" max="12292" width="17.44140625" style="45" customWidth="1"/>
    <col min="12293" max="12293" width="18.88671875" style="45" customWidth="1"/>
    <col min="12294" max="12294" width="14.6640625" style="45" customWidth="1"/>
    <col min="12295" max="12295" width="17.5546875" style="45" customWidth="1"/>
    <col min="12296" max="12296" width="14.6640625" style="45" customWidth="1"/>
    <col min="12297" max="12297" width="11" style="45" customWidth="1"/>
    <col min="12298" max="12298" width="11.109375" style="45" customWidth="1"/>
    <col min="12299" max="12300" width="13.33203125" style="45" customWidth="1"/>
    <col min="12301" max="12301" width="13.88671875" style="45" customWidth="1"/>
    <col min="12302" max="12305" width="9.109375" style="45" customWidth="1"/>
    <col min="12306" max="12544" width="8.88671875" style="45"/>
    <col min="12545" max="12545" width="46.109375" style="45" customWidth="1"/>
    <col min="12546" max="12546" width="11.6640625" style="45" customWidth="1"/>
    <col min="12547" max="12547" width="15.6640625" style="45" customWidth="1"/>
    <col min="12548" max="12548" width="17.44140625" style="45" customWidth="1"/>
    <col min="12549" max="12549" width="18.88671875" style="45" customWidth="1"/>
    <col min="12550" max="12550" width="14.6640625" style="45" customWidth="1"/>
    <col min="12551" max="12551" width="17.5546875" style="45" customWidth="1"/>
    <col min="12552" max="12552" width="14.6640625" style="45" customWidth="1"/>
    <col min="12553" max="12553" width="11" style="45" customWidth="1"/>
    <col min="12554" max="12554" width="11.109375" style="45" customWidth="1"/>
    <col min="12555" max="12556" width="13.33203125" style="45" customWidth="1"/>
    <col min="12557" max="12557" width="13.88671875" style="45" customWidth="1"/>
    <col min="12558" max="12561" width="9.109375" style="45" customWidth="1"/>
    <col min="12562" max="12800" width="8.88671875" style="45"/>
    <col min="12801" max="12801" width="46.109375" style="45" customWidth="1"/>
    <col min="12802" max="12802" width="11.6640625" style="45" customWidth="1"/>
    <col min="12803" max="12803" width="15.6640625" style="45" customWidth="1"/>
    <col min="12804" max="12804" width="17.44140625" style="45" customWidth="1"/>
    <col min="12805" max="12805" width="18.88671875" style="45" customWidth="1"/>
    <col min="12806" max="12806" width="14.6640625" style="45" customWidth="1"/>
    <col min="12807" max="12807" width="17.5546875" style="45" customWidth="1"/>
    <col min="12808" max="12808" width="14.6640625" style="45" customWidth="1"/>
    <col min="12809" max="12809" width="11" style="45" customWidth="1"/>
    <col min="12810" max="12810" width="11.109375" style="45" customWidth="1"/>
    <col min="12811" max="12812" width="13.33203125" style="45" customWidth="1"/>
    <col min="12813" max="12813" width="13.88671875" style="45" customWidth="1"/>
    <col min="12814" max="12817" width="9.109375" style="45" customWidth="1"/>
    <col min="12818" max="13056" width="8.88671875" style="45"/>
    <col min="13057" max="13057" width="46.109375" style="45" customWidth="1"/>
    <col min="13058" max="13058" width="11.6640625" style="45" customWidth="1"/>
    <col min="13059" max="13059" width="15.6640625" style="45" customWidth="1"/>
    <col min="13060" max="13060" width="17.44140625" style="45" customWidth="1"/>
    <col min="13061" max="13061" width="18.88671875" style="45" customWidth="1"/>
    <col min="13062" max="13062" width="14.6640625" style="45" customWidth="1"/>
    <col min="13063" max="13063" width="17.5546875" style="45" customWidth="1"/>
    <col min="13064" max="13064" width="14.6640625" style="45" customWidth="1"/>
    <col min="13065" max="13065" width="11" style="45" customWidth="1"/>
    <col min="13066" max="13066" width="11.109375" style="45" customWidth="1"/>
    <col min="13067" max="13068" width="13.33203125" style="45" customWidth="1"/>
    <col min="13069" max="13069" width="13.88671875" style="45" customWidth="1"/>
    <col min="13070" max="13073" width="9.109375" style="45" customWidth="1"/>
    <col min="13074" max="13312" width="8.88671875" style="45"/>
    <col min="13313" max="13313" width="46.109375" style="45" customWidth="1"/>
    <col min="13314" max="13314" width="11.6640625" style="45" customWidth="1"/>
    <col min="13315" max="13315" width="15.6640625" style="45" customWidth="1"/>
    <col min="13316" max="13316" width="17.44140625" style="45" customWidth="1"/>
    <col min="13317" max="13317" width="18.88671875" style="45" customWidth="1"/>
    <col min="13318" max="13318" width="14.6640625" style="45" customWidth="1"/>
    <col min="13319" max="13319" width="17.5546875" style="45" customWidth="1"/>
    <col min="13320" max="13320" width="14.6640625" style="45" customWidth="1"/>
    <col min="13321" max="13321" width="11" style="45" customWidth="1"/>
    <col min="13322" max="13322" width="11.109375" style="45" customWidth="1"/>
    <col min="13323" max="13324" width="13.33203125" style="45" customWidth="1"/>
    <col min="13325" max="13325" width="13.88671875" style="45" customWidth="1"/>
    <col min="13326" max="13329" width="9.109375" style="45" customWidth="1"/>
    <col min="13330" max="13568" width="8.88671875" style="45"/>
    <col min="13569" max="13569" width="46.109375" style="45" customWidth="1"/>
    <col min="13570" max="13570" width="11.6640625" style="45" customWidth="1"/>
    <col min="13571" max="13571" width="15.6640625" style="45" customWidth="1"/>
    <col min="13572" max="13572" width="17.44140625" style="45" customWidth="1"/>
    <col min="13573" max="13573" width="18.88671875" style="45" customWidth="1"/>
    <col min="13574" max="13574" width="14.6640625" style="45" customWidth="1"/>
    <col min="13575" max="13575" width="17.5546875" style="45" customWidth="1"/>
    <col min="13576" max="13576" width="14.6640625" style="45" customWidth="1"/>
    <col min="13577" max="13577" width="11" style="45" customWidth="1"/>
    <col min="13578" max="13578" width="11.109375" style="45" customWidth="1"/>
    <col min="13579" max="13580" width="13.33203125" style="45" customWidth="1"/>
    <col min="13581" max="13581" width="13.88671875" style="45" customWidth="1"/>
    <col min="13582" max="13585" width="9.109375" style="45" customWidth="1"/>
    <col min="13586" max="13824" width="8.88671875" style="45"/>
    <col min="13825" max="13825" width="46.109375" style="45" customWidth="1"/>
    <col min="13826" max="13826" width="11.6640625" style="45" customWidth="1"/>
    <col min="13827" max="13827" width="15.6640625" style="45" customWidth="1"/>
    <col min="13828" max="13828" width="17.44140625" style="45" customWidth="1"/>
    <col min="13829" max="13829" width="18.88671875" style="45" customWidth="1"/>
    <col min="13830" max="13830" width="14.6640625" style="45" customWidth="1"/>
    <col min="13831" max="13831" width="17.5546875" style="45" customWidth="1"/>
    <col min="13832" max="13832" width="14.6640625" style="45" customWidth="1"/>
    <col min="13833" max="13833" width="11" style="45" customWidth="1"/>
    <col min="13834" max="13834" width="11.109375" style="45" customWidth="1"/>
    <col min="13835" max="13836" width="13.33203125" style="45" customWidth="1"/>
    <col min="13837" max="13837" width="13.88671875" style="45" customWidth="1"/>
    <col min="13838" max="13841" width="9.109375" style="45" customWidth="1"/>
    <col min="13842" max="14080" width="8.88671875" style="45"/>
    <col min="14081" max="14081" width="46.109375" style="45" customWidth="1"/>
    <col min="14082" max="14082" width="11.6640625" style="45" customWidth="1"/>
    <col min="14083" max="14083" width="15.6640625" style="45" customWidth="1"/>
    <col min="14084" max="14084" width="17.44140625" style="45" customWidth="1"/>
    <col min="14085" max="14085" width="18.88671875" style="45" customWidth="1"/>
    <col min="14086" max="14086" width="14.6640625" style="45" customWidth="1"/>
    <col min="14087" max="14087" width="17.5546875" style="45" customWidth="1"/>
    <col min="14088" max="14088" width="14.6640625" style="45" customWidth="1"/>
    <col min="14089" max="14089" width="11" style="45" customWidth="1"/>
    <col min="14090" max="14090" width="11.109375" style="45" customWidth="1"/>
    <col min="14091" max="14092" width="13.33203125" style="45" customWidth="1"/>
    <col min="14093" max="14093" width="13.88671875" style="45" customWidth="1"/>
    <col min="14094" max="14097" width="9.109375" style="45" customWidth="1"/>
    <col min="14098" max="14336" width="8.88671875" style="45"/>
    <col min="14337" max="14337" width="46.109375" style="45" customWidth="1"/>
    <col min="14338" max="14338" width="11.6640625" style="45" customWidth="1"/>
    <col min="14339" max="14339" width="15.6640625" style="45" customWidth="1"/>
    <col min="14340" max="14340" width="17.44140625" style="45" customWidth="1"/>
    <col min="14341" max="14341" width="18.88671875" style="45" customWidth="1"/>
    <col min="14342" max="14342" width="14.6640625" style="45" customWidth="1"/>
    <col min="14343" max="14343" width="17.5546875" style="45" customWidth="1"/>
    <col min="14344" max="14344" width="14.6640625" style="45" customWidth="1"/>
    <col min="14345" max="14345" width="11" style="45" customWidth="1"/>
    <col min="14346" max="14346" width="11.109375" style="45" customWidth="1"/>
    <col min="14347" max="14348" width="13.33203125" style="45" customWidth="1"/>
    <col min="14349" max="14349" width="13.88671875" style="45" customWidth="1"/>
    <col min="14350" max="14353" width="9.109375" style="45" customWidth="1"/>
    <col min="14354" max="14592" width="8.88671875" style="45"/>
    <col min="14593" max="14593" width="46.109375" style="45" customWidth="1"/>
    <col min="14594" max="14594" width="11.6640625" style="45" customWidth="1"/>
    <col min="14595" max="14595" width="15.6640625" style="45" customWidth="1"/>
    <col min="14596" max="14596" width="17.44140625" style="45" customWidth="1"/>
    <col min="14597" max="14597" width="18.88671875" style="45" customWidth="1"/>
    <col min="14598" max="14598" width="14.6640625" style="45" customWidth="1"/>
    <col min="14599" max="14599" width="17.5546875" style="45" customWidth="1"/>
    <col min="14600" max="14600" width="14.6640625" style="45" customWidth="1"/>
    <col min="14601" max="14601" width="11" style="45" customWidth="1"/>
    <col min="14602" max="14602" width="11.109375" style="45" customWidth="1"/>
    <col min="14603" max="14604" width="13.33203125" style="45" customWidth="1"/>
    <col min="14605" max="14605" width="13.88671875" style="45" customWidth="1"/>
    <col min="14606" max="14609" width="9.109375" style="45" customWidth="1"/>
    <col min="14610" max="14848" width="8.88671875" style="45"/>
    <col min="14849" max="14849" width="46.109375" style="45" customWidth="1"/>
    <col min="14850" max="14850" width="11.6640625" style="45" customWidth="1"/>
    <col min="14851" max="14851" width="15.6640625" style="45" customWidth="1"/>
    <col min="14852" max="14852" width="17.44140625" style="45" customWidth="1"/>
    <col min="14853" max="14853" width="18.88671875" style="45" customWidth="1"/>
    <col min="14854" max="14854" width="14.6640625" style="45" customWidth="1"/>
    <col min="14855" max="14855" width="17.5546875" style="45" customWidth="1"/>
    <col min="14856" max="14856" width="14.6640625" style="45" customWidth="1"/>
    <col min="14857" max="14857" width="11" style="45" customWidth="1"/>
    <col min="14858" max="14858" width="11.109375" style="45" customWidth="1"/>
    <col min="14859" max="14860" width="13.33203125" style="45" customWidth="1"/>
    <col min="14861" max="14861" width="13.88671875" style="45" customWidth="1"/>
    <col min="14862" max="14865" width="9.109375" style="45" customWidth="1"/>
    <col min="14866" max="15104" width="8.88671875" style="45"/>
    <col min="15105" max="15105" width="46.109375" style="45" customWidth="1"/>
    <col min="15106" max="15106" width="11.6640625" style="45" customWidth="1"/>
    <col min="15107" max="15107" width="15.6640625" style="45" customWidth="1"/>
    <col min="15108" max="15108" width="17.44140625" style="45" customWidth="1"/>
    <col min="15109" max="15109" width="18.88671875" style="45" customWidth="1"/>
    <col min="15110" max="15110" width="14.6640625" style="45" customWidth="1"/>
    <col min="15111" max="15111" width="17.5546875" style="45" customWidth="1"/>
    <col min="15112" max="15112" width="14.6640625" style="45" customWidth="1"/>
    <col min="15113" max="15113" width="11" style="45" customWidth="1"/>
    <col min="15114" max="15114" width="11.109375" style="45" customWidth="1"/>
    <col min="15115" max="15116" width="13.33203125" style="45" customWidth="1"/>
    <col min="15117" max="15117" width="13.88671875" style="45" customWidth="1"/>
    <col min="15118" max="15121" width="9.109375" style="45" customWidth="1"/>
    <col min="15122" max="15360" width="8.88671875" style="45"/>
    <col min="15361" max="15361" width="46.109375" style="45" customWidth="1"/>
    <col min="15362" max="15362" width="11.6640625" style="45" customWidth="1"/>
    <col min="15363" max="15363" width="15.6640625" style="45" customWidth="1"/>
    <col min="15364" max="15364" width="17.44140625" style="45" customWidth="1"/>
    <col min="15365" max="15365" width="18.88671875" style="45" customWidth="1"/>
    <col min="15366" max="15366" width="14.6640625" style="45" customWidth="1"/>
    <col min="15367" max="15367" width="17.5546875" style="45" customWidth="1"/>
    <col min="15368" max="15368" width="14.6640625" style="45" customWidth="1"/>
    <col min="15369" max="15369" width="11" style="45" customWidth="1"/>
    <col min="15370" max="15370" width="11.109375" style="45" customWidth="1"/>
    <col min="15371" max="15372" width="13.33203125" style="45" customWidth="1"/>
    <col min="15373" max="15373" width="13.88671875" style="45" customWidth="1"/>
    <col min="15374" max="15377" width="9.109375" style="45" customWidth="1"/>
    <col min="15378" max="15616" width="8.88671875" style="45"/>
    <col min="15617" max="15617" width="46.109375" style="45" customWidth="1"/>
    <col min="15618" max="15618" width="11.6640625" style="45" customWidth="1"/>
    <col min="15619" max="15619" width="15.6640625" style="45" customWidth="1"/>
    <col min="15620" max="15620" width="17.44140625" style="45" customWidth="1"/>
    <col min="15621" max="15621" width="18.88671875" style="45" customWidth="1"/>
    <col min="15622" max="15622" width="14.6640625" style="45" customWidth="1"/>
    <col min="15623" max="15623" width="17.5546875" style="45" customWidth="1"/>
    <col min="15624" max="15624" width="14.6640625" style="45" customWidth="1"/>
    <col min="15625" max="15625" width="11" style="45" customWidth="1"/>
    <col min="15626" max="15626" width="11.109375" style="45" customWidth="1"/>
    <col min="15627" max="15628" width="13.33203125" style="45" customWidth="1"/>
    <col min="15629" max="15629" width="13.88671875" style="45" customWidth="1"/>
    <col min="15630" max="15633" width="9.109375" style="45" customWidth="1"/>
    <col min="15634" max="15872" width="8.88671875" style="45"/>
    <col min="15873" max="15873" width="46.109375" style="45" customWidth="1"/>
    <col min="15874" max="15874" width="11.6640625" style="45" customWidth="1"/>
    <col min="15875" max="15875" width="15.6640625" style="45" customWidth="1"/>
    <col min="15876" max="15876" width="17.44140625" style="45" customWidth="1"/>
    <col min="15877" max="15877" width="18.88671875" style="45" customWidth="1"/>
    <col min="15878" max="15878" width="14.6640625" style="45" customWidth="1"/>
    <col min="15879" max="15879" width="17.5546875" style="45" customWidth="1"/>
    <col min="15880" max="15880" width="14.6640625" style="45" customWidth="1"/>
    <col min="15881" max="15881" width="11" style="45" customWidth="1"/>
    <col min="15882" max="15882" width="11.109375" style="45" customWidth="1"/>
    <col min="15883" max="15884" width="13.33203125" style="45" customWidth="1"/>
    <col min="15885" max="15885" width="13.88671875" style="45" customWidth="1"/>
    <col min="15886" max="15889" width="9.109375" style="45" customWidth="1"/>
    <col min="15890" max="16128" width="8.88671875" style="45"/>
    <col min="16129" max="16129" width="46.109375" style="45" customWidth="1"/>
    <col min="16130" max="16130" width="11.6640625" style="45" customWidth="1"/>
    <col min="16131" max="16131" width="15.6640625" style="45" customWidth="1"/>
    <col min="16132" max="16132" width="17.44140625" style="45" customWidth="1"/>
    <col min="16133" max="16133" width="18.88671875" style="45" customWidth="1"/>
    <col min="16134" max="16134" width="14.6640625" style="45" customWidth="1"/>
    <col min="16135" max="16135" width="17.5546875" style="45" customWidth="1"/>
    <col min="16136" max="16136" width="14.6640625" style="45" customWidth="1"/>
    <col min="16137" max="16137" width="11" style="45" customWidth="1"/>
    <col min="16138" max="16138" width="11.109375" style="45" customWidth="1"/>
    <col min="16139" max="16140" width="13.33203125" style="45" customWidth="1"/>
    <col min="16141" max="16141" width="13.88671875" style="45" customWidth="1"/>
    <col min="16142" max="16145" width="9.109375" style="45" customWidth="1"/>
    <col min="16146" max="16384" width="8.88671875" style="45"/>
  </cols>
  <sheetData>
    <row r="1" spans="1:256" ht="18" hidden="1" customHeight="1" x14ac:dyDescent="0.3">
      <c r="F1" s="134"/>
      <c r="G1" s="134"/>
      <c r="H1" s="134"/>
    </row>
    <row r="2" spans="1:256" ht="18" hidden="1" customHeight="1" x14ac:dyDescent="0.3">
      <c r="F2" s="134"/>
      <c r="G2" s="134"/>
      <c r="H2" s="134"/>
    </row>
    <row r="3" spans="1:256" ht="18" hidden="1" customHeight="1" x14ac:dyDescent="0.3">
      <c r="F3" s="134"/>
      <c r="G3" s="134"/>
      <c r="H3" s="134"/>
    </row>
    <row r="4" spans="1:256" s="136" customFormat="1" ht="14.4" customHeight="1" x14ac:dyDescent="0.3">
      <c r="A4" s="135"/>
      <c r="B4" s="135"/>
      <c r="F4" s="685" t="s">
        <v>49</v>
      </c>
      <c r="G4" s="686"/>
      <c r="H4" s="686"/>
      <c r="I4" s="137"/>
    </row>
    <row r="5" spans="1:256" s="136" customFormat="1" ht="28.95" customHeight="1" x14ac:dyDescent="0.3">
      <c r="A5" s="157"/>
      <c r="B5" s="135"/>
      <c r="F5" s="686"/>
      <c r="G5" s="686"/>
      <c r="H5" s="686"/>
      <c r="I5" s="137"/>
    </row>
    <row r="6" spans="1:256" s="136" customFormat="1" ht="13.95" customHeight="1" x14ac:dyDescent="0.3">
      <c r="A6" s="135"/>
      <c r="B6" s="135"/>
      <c r="F6" s="686"/>
      <c r="G6" s="686"/>
      <c r="H6" s="686"/>
      <c r="I6" s="137"/>
    </row>
    <row r="7" spans="1:256" s="136" customFormat="1" ht="22.2" customHeight="1" x14ac:dyDescent="0.3">
      <c r="A7" s="135"/>
      <c r="B7" s="135"/>
      <c r="F7" s="686"/>
      <c r="G7" s="686"/>
      <c r="H7" s="686"/>
      <c r="I7" s="137"/>
    </row>
    <row r="8" spans="1:256" s="136" customFormat="1" ht="13.95" customHeight="1" x14ac:dyDescent="0.3">
      <c r="A8" s="135"/>
      <c r="B8" s="135"/>
      <c r="F8" s="686"/>
      <c r="G8" s="686"/>
      <c r="H8" s="686"/>
      <c r="I8" s="137"/>
    </row>
    <row r="9" spans="1:256" s="136" customFormat="1" ht="25.95" customHeight="1" x14ac:dyDescent="0.3">
      <c r="A9" s="453"/>
      <c r="B9" s="135"/>
      <c r="F9" s="686"/>
      <c r="G9" s="686"/>
      <c r="H9" s="686"/>
      <c r="I9" s="137"/>
    </row>
    <row r="10" spans="1:256" s="139" customFormat="1" ht="19.2" customHeight="1" x14ac:dyDescent="0.35">
      <c r="A10" s="138"/>
      <c r="B10" s="138"/>
      <c r="C10" s="138"/>
      <c r="D10" s="156"/>
      <c r="E10" s="693" t="s">
        <v>136</v>
      </c>
      <c r="F10" s="693"/>
      <c r="G10" s="693"/>
      <c r="H10" s="693"/>
      <c r="I10" s="156"/>
      <c r="J10" s="156"/>
      <c r="K10" s="156"/>
      <c r="L10" s="156"/>
    </row>
    <row r="11" spans="1:256" s="139" customFormat="1" ht="24" customHeight="1" x14ac:dyDescent="0.35">
      <c r="A11" s="138"/>
      <c r="B11" s="138"/>
      <c r="C11" s="138"/>
      <c r="D11" s="155"/>
      <c r="E11" s="694" t="s">
        <v>227</v>
      </c>
      <c r="F11" s="694"/>
      <c r="G11" s="694"/>
      <c r="H11" s="694"/>
      <c r="I11" s="155"/>
      <c r="J11" s="155"/>
      <c r="K11" s="155"/>
      <c r="L11" s="155"/>
    </row>
    <row r="12" spans="1:256" s="139" customFormat="1" ht="21.6" customHeight="1" x14ac:dyDescent="0.35">
      <c r="A12" s="138"/>
      <c r="B12" s="138"/>
      <c r="C12" s="138"/>
      <c r="D12" s="156"/>
      <c r="E12" s="694" t="s">
        <v>137</v>
      </c>
      <c r="F12" s="694"/>
      <c r="G12" s="694"/>
      <c r="H12" s="694"/>
      <c r="I12" s="156"/>
      <c r="J12" s="156"/>
      <c r="K12" s="156"/>
      <c r="L12" s="156"/>
    </row>
    <row r="13" spans="1:256" s="139" customFormat="1" ht="24" customHeight="1" x14ac:dyDescent="0.4">
      <c r="A13" s="140"/>
      <c r="B13" s="140"/>
      <c r="C13" s="140"/>
      <c r="D13" s="156"/>
      <c r="E13" s="693" t="s">
        <v>138</v>
      </c>
      <c r="F13" s="693"/>
      <c r="G13" s="693"/>
      <c r="H13" s="693"/>
      <c r="I13" s="156"/>
      <c r="J13" s="156"/>
      <c r="K13" s="156"/>
      <c r="L13" s="156"/>
    </row>
    <row r="14" spans="1:256" s="141" customFormat="1" ht="18" customHeight="1" x14ac:dyDescent="0.4">
      <c r="A14" s="140"/>
      <c r="B14" s="140"/>
      <c r="C14" s="140"/>
      <c r="D14" s="156"/>
      <c r="E14" s="156"/>
      <c r="F14" s="156"/>
      <c r="G14" s="156"/>
      <c r="H14" s="156"/>
      <c r="I14" s="156"/>
      <c r="J14" s="156"/>
      <c r="K14" s="156"/>
      <c r="L14" s="156"/>
    </row>
    <row r="15" spans="1:256" s="139" customFormat="1" ht="19.2" customHeight="1" x14ac:dyDescent="0.4">
      <c r="A15" s="140"/>
      <c r="B15" s="140"/>
      <c r="C15" s="140"/>
      <c r="D15" s="200"/>
      <c r="E15" s="200"/>
      <c r="F15" s="200"/>
      <c r="G15" s="200"/>
      <c r="H15" s="200"/>
      <c r="I15" s="142"/>
      <c r="J15" s="142"/>
      <c r="K15" s="142"/>
      <c r="L15" s="142"/>
    </row>
    <row r="16" spans="1:256" s="57" customFormat="1" ht="26.4" customHeight="1" x14ac:dyDescent="0.4">
      <c r="A16" s="97"/>
      <c r="B16" s="97"/>
      <c r="C16" s="97"/>
      <c r="D16" s="687"/>
      <c r="E16" s="687"/>
      <c r="F16" s="687"/>
      <c r="G16" s="687"/>
      <c r="H16" s="687"/>
      <c r="I16" s="687"/>
      <c r="J16" s="687"/>
      <c r="K16" s="687"/>
      <c r="L16" s="687"/>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row>
    <row r="17" spans="1:256" s="57" customFormat="1" ht="22.2" customHeight="1" x14ac:dyDescent="0.4">
      <c r="A17" s="62"/>
      <c r="B17" s="62"/>
      <c r="C17" s="62"/>
      <c r="D17" s="62"/>
      <c r="E17" s="62"/>
      <c r="F17" s="63"/>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2"/>
      <c r="CF17" s="62"/>
      <c r="CG17" s="62"/>
      <c r="CH17" s="62"/>
      <c r="CI17" s="62"/>
      <c r="CJ17" s="62"/>
      <c r="CK17" s="62"/>
      <c r="CL17" s="62"/>
      <c r="CM17" s="62"/>
      <c r="CN17" s="62"/>
      <c r="CO17" s="62"/>
      <c r="CP17" s="62"/>
      <c r="CQ17" s="62"/>
      <c r="CR17" s="62"/>
      <c r="CS17" s="62"/>
      <c r="CT17" s="62"/>
      <c r="CU17" s="62"/>
      <c r="CV17" s="62"/>
      <c r="CW17" s="62"/>
      <c r="CX17" s="62"/>
      <c r="CY17" s="62"/>
      <c r="CZ17" s="62"/>
      <c r="DA17" s="62"/>
      <c r="DB17" s="62"/>
      <c r="DC17" s="62"/>
      <c r="DD17" s="62"/>
      <c r="DE17" s="62"/>
      <c r="DF17" s="62"/>
      <c r="DG17" s="62"/>
      <c r="DH17" s="62"/>
      <c r="DI17" s="62"/>
      <c r="DJ17" s="62"/>
      <c r="DK17" s="62"/>
      <c r="DL17" s="62"/>
      <c r="DM17" s="62"/>
      <c r="DN17" s="62"/>
      <c r="DO17" s="62"/>
      <c r="DP17" s="62"/>
      <c r="DQ17" s="62"/>
      <c r="DR17" s="62"/>
      <c r="DS17" s="62"/>
      <c r="DT17" s="62"/>
      <c r="DU17" s="62"/>
      <c r="DV17" s="62"/>
      <c r="DW17" s="62"/>
      <c r="DX17" s="62"/>
      <c r="DY17" s="62"/>
      <c r="DZ17" s="62"/>
      <c r="EA17" s="62"/>
      <c r="EB17" s="62"/>
      <c r="EC17" s="62"/>
      <c r="ED17" s="62"/>
      <c r="EE17" s="62"/>
      <c r="EF17" s="62"/>
      <c r="EG17" s="62"/>
      <c r="EH17" s="62"/>
      <c r="EI17" s="62"/>
      <c r="EJ17" s="62"/>
      <c r="EK17" s="62"/>
      <c r="EL17" s="62"/>
      <c r="EM17" s="62"/>
      <c r="EN17" s="62"/>
      <c r="EO17" s="62"/>
      <c r="EP17" s="62"/>
      <c r="EQ17" s="62"/>
      <c r="ER17" s="62"/>
      <c r="ES17" s="62"/>
      <c r="ET17" s="62"/>
      <c r="EU17" s="62"/>
      <c r="EV17" s="62"/>
      <c r="EW17" s="62"/>
      <c r="EX17" s="62"/>
      <c r="EY17" s="62"/>
      <c r="EZ17" s="62"/>
      <c r="FA17" s="62"/>
      <c r="FB17" s="62"/>
      <c r="FC17" s="62"/>
      <c r="FD17" s="62"/>
      <c r="FE17" s="62"/>
      <c r="FF17" s="62"/>
      <c r="FG17" s="62"/>
      <c r="FH17" s="62"/>
      <c r="FI17" s="62"/>
      <c r="FJ17" s="62"/>
      <c r="FK17" s="62"/>
      <c r="FL17" s="62"/>
      <c r="FM17" s="62"/>
      <c r="FN17" s="62"/>
      <c r="FO17" s="62"/>
      <c r="FP17" s="62"/>
      <c r="FQ17" s="62"/>
      <c r="FR17" s="62"/>
      <c r="FS17" s="62"/>
      <c r="FT17" s="62"/>
      <c r="FU17" s="62"/>
      <c r="FV17" s="62"/>
      <c r="FW17" s="62"/>
      <c r="FX17" s="62"/>
      <c r="FY17" s="62"/>
      <c r="FZ17" s="62"/>
      <c r="GA17" s="62"/>
      <c r="GB17" s="62"/>
      <c r="GC17" s="62"/>
      <c r="GD17" s="62"/>
      <c r="GE17" s="62"/>
      <c r="GF17" s="62"/>
      <c r="GG17" s="62"/>
      <c r="GH17" s="62"/>
      <c r="GI17" s="62"/>
      <c r="GJ17" s="62"/>
      <c r="GK17" s="62"/>
      <c r="GL17" s="62"/>
      <c r="GM17" s="62"/>
      <c r="GN17" s="62"/>
      <c r="GO17" s="62"/>
      <c r="GP17" s="62"/>
      <c r="GQ17" s="62"/>
      <c r="GR17" s="62"/>
      <c r="GS17" s="62"/>
      <c r="GT17" s="62"/>
      <c r="GU17" s="62"/>
      <c r="GV17" s="62"/>
      <c r="GW17" s="62"/>
      <c r="GX17" s="62"/>
      <c r="GY17" s="62"/>
      <c r="GZ17" s="62"/>
      <c r="HA17" s="62"/>
      <c r="HB17" s="62"/>
      <c r="HC17" s="62"/>
      <c r="HD17" s="62"/>
      <c r="HE17" s="62"/>
      <c r="HF17" s="62"/>
      <c r="HG17" s="62"/>
      <c r="HH17" s="62"/>
      <c r="HI17" s="62"/>
      <c r="HJ17" s="62"/>
      <c r="HK17" s="62"/>
      <c r="HL17" s="62"/>
      <c r="HM17" s="62"/>
      <c r="HN17" s="62"/>
      <c r="HO17" s="62"/>
      <c r="HP17" s="62"/>
      <c r="HQ17" s="62"/>
      <c r="HR17" s="62"/>
      <c r="HS17" s="62"/>
      <c r="HT17" s="62"/>
      <c r="HU17" s="62"/>
      <c r="HV17" s="62"/>
      <c r="HW17" s="62"/>
      <c r="HX17" s="62"/>
      <c r="HY17" s="62"/>
      <c r="HZ17" s="62"/>
      <c r="IA17" s="62"/>
      <c r="IB17" s="62"/>
      <c r="IC17" s="62"/>
      <c r="ID17" s="62"/>
      <c r="IE17" s="62"/>
      <c r="IF17" s="62"/>
      <c r="IG17" s="62"/>
      <c r="IH17" s="62"/>
      <c r="II17" s="62"/>
      <c r="IJ17" s="62"/>
      <c r="IK17" s="62"/>
      <c r="IL17" s="62"/>
      <c r="IM17" s="62"/>
      <c r="IN17" s="62"/>
      <c r="IO17" s="62"/>
      <c r="IP17" s="62"/>
      <c r="IQ17" s="62"/>
      <c r="IR17" s="62"/>
      <c r="IS17" s="62"/>
      <c r="IT17" s="62"/>
      <c r="IU17" s="62"/>
      <c r="IV17" s="62"/>
    </row>
    <row r="18" spans="1:256" s="57" customFormat="1" ht="21" customHeight="1" x14ac:dyDescent="0.4">
      <c r="A18" s="64"/>
      <c r="B18" s="64"/>
      <c r="C18" s="65" t="s">
        <v>0</v>
      </c>
      <c r="D18" s="65"/>
      <c r="E18" s="65"/>
      <c r="F18" s="65"/>
      <c r="G18" s="65"/>
      <c r="H18" s="65"/>
      <c r="I18" s="66"/>
      <c r="J18" s="64"/>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4"/>
      <c r="CH18" s="64"/>
      <c r="CI18" s="64"/>
      <c r="CJ18" s="64"/>
      <c r="CK18" s="64"/>
      <c r="CL18" s="64"/>
      <c r="CM18" s="64"/>
      <c r="CN18" s="64"/>
      <c r="CO18" s="64"/>
      <c r="CP18" s="64"/>
      <c r="CQ18" s="64"/>
      <c r="CR18" s="64"/>
      <c r="CS18" s="64"/>
      <c r="CT18" s="64"/>
      <c r="CU18" s="64"/>
      <c r="CV18" s="64"/>
      <c r="CW18" s="64"/>
      <c r="CX18" s="64"/>
      <c r="CY18" s="64"/>
      <c r="CZ18" s="64"/>
      <c r="DA18" s="64"/>
      <c r="DB18" s="64"/>
      <c r="DC18" s="64"/>
      <c r="DD18" s="64"/>
      <c r="DE18" s="64"/>
      <c r="DF18" s="64"/>
      <c r="DG18" s="64"/>
      <c r="DH18" s="64"/>
      <c r="DI18" s="64"/>
      <c r="DJ18" s="64"/>
      <c r="DK18" s="64"/>
      <c r="DL18" s="64"/>
      <c r="DM18" s="64"/>
      <c r="DN18" s="64"/>
      <c r="DO18" s="64"/>
      <c r="DP18" s="64"/>
      <c r="DQ18" s="64"/>
      <c r="DR18" s="64"/>
      <c r="DS18" s="64"/>
      <c r="DT18" s="64"/>
      <c r="DU18" s="64"/>
      <c r="DV18" s="64"/>
      <c r="DW18" s="64"/>
      <c r="DX18" s="64"/>
      <c r="DY18" s="64"/>
      <c r="DZ18" s="64"/>
      <c r="EA18" s="64"/>
      <c r="EB18" s="64"/>
      <c r="EC18" s="64"/>
      <c r="ED18" s="64"/>
      <c r="EE18" s="64"/>
      <c r="EF18" s="64"/>
      <c r="EG18" s="64"/>
      <c r="EH18" s="64"/>
      <c r="EI18" s="64"/>
      <c r="EJ18" s="64"/>
      <c r="EK18" s="64"/>
      <c r="EL18" s="64"/>
      <c r="EM18" s="64"/>
      <c r="EN18" s="64"/>
      <c r="EO18" s="64"/>
      <c r="EP18" s="64"/>
      <c r="EQ18" s="64"/>
      <c r="ER18" s="64"/>
      <c r="ES18" s="64"/>
      <c r="ET18" s="64"/>
      <c r="EU18" s="64"/>
      <c r="EV18" s="64"/>
      <c r="EW18" s="64"/>
      <c r="EX18" s="64"/>
      <c r="EY18" s="64"/>
      <c r="EZ18" s="64"/>
      <c r="FA18" s="64"/>
      <c r="FB18" s="64"/>
      <c r="FC18" s="64"/>
      <c r="FD18" s="64"/>
      <c r="FE18" s="64"/>
      <c r="FF18" s="64"/>
      <c r="FG18" s="64"/>
      <c r="FH18" s="64"/>
      <c r="FI18" s="64"/>
      <c r="FJ18" s="64"/>
      <c r="FK18" s="64"/>
      <c r="FL18" s="64"/>
      <c r="FM18" s="64"/>
      <c r="FN18" s="64"/>
      <c r="FO18" s="64"/>
      <c r="FP18" s="64"/>
      <c r="FQ18" s="64"/>
      <c r="FR18" s="64"/>
      <c r="FS18" s="64"/>
      <c r="FT18" s="64"/>
      <c r="FU18" s="64"/>
      <c r="FV18" s="64"/>
      <c r="FW18" s="64"/>
      <c r="FX18" s="64"/>
      <c r="FY18" s="64"/>
      <c r="FZ18" s="64"/>
      <c r="GA18" s="64"/>
      <c r="GB18" s="64"/>
      <c r="GC18" s="64"/>
      <c r="GD18" s="64"/>
      <c r="GE18" s="64"/>
      <c r="GF18" s="64"/>
      <c r="GG18" s="64"/>
      <c r="GH18" s="64"/>
      <c r="GI18" s="64"/>
      <c r="GJ18" s="64"/>
      <c r="GK18" s="64"/>
      <c r="GL18" s="64"/>
      <c r="GM18" s="64"/>
      <c r="GN18" s="64"/>
      <c r="GO18" s="64"/>
      <c r="GP18" s="64"/>
      <c r="GQ18" s="64"/>
      <c r="GR18" s="64"/>
      <c r="GS18" s="64"/>
      <c r="GT18" s="64"/>
      <c r="GU18" s="64"/>
      <c r="GV18" s="64"/>
      <c r="GW18" s="64"/>
      <c r="GX18" s="64"/>
      <c r="GY18" s="64"/>
      <c r="GZ18" s="64"/>
      <c r="HA18" s="64"/>
      <c r="HB18" s="64"/>
      <c r="HC18" s="64"/>
      <c r="HD18" s="64"/>
      <c r="HE18" s="64"/>
      <c r="HF18" s="64"/>
      <c r="HG18" s="64"/>
      <c r="HH18" s="64"/>
      <c r="HI18" s="64"/>
      <c r="HJ18" s="64"/>
      <c r="HK18" s="64"/>
      <c r="HL18" s="64"/>
      <c r="HM18" s="64"/>
      <c r="HN18" s="64"/>
      <c r="HO18" s="64"/>
      <c r="HP18" s="64"/>
      <c r="HQ18" s="64"/>
      <c r="HR18" s="64"/>
      <c r="HS18" s="64"/>
      <c r="HT18" s="64"/>
      <c r="HU18" s="64"/>
      <c r="HV18" s="64"/>
      <c r="HW18" s="64"/>
      <c r="HX18" s="64"/>
      <c r="HY18" s="64"/>
      <c r="HZ18" s="64"/>
      <c r="IA18" s="64"/>
      <c r="IB18" s="64"/>
      <c r="IC18" s="64"/>
      <c r="ID18" s="64"/>
      <c r="IE18" s="64"/>
      <c r="IF18" s="64"/>
      <c r="IG18" s="64"/>
      <c r="IH18" s="64"/>
      <c r="II18" s="64"/>
      <c r="IJ18" s="64"/>
      <c r="IK18" s="64"/>
      <c r="IL18" s="64"/>
      <c r="IM18" s="64"/>
      <c r="IN18" s="64"/>
      <c r="IO18" s="64"/>
      <c r="IP18" s="64"/>
      <c r="IQ18" s="64"/>
      <c r="IR18" s="64"/>
      <c r="IS18" s="64"/>
      <c r="IT18" s="64"/>
      <c r="IU18" s="64"/>
      <c r="IV18" s="64"/>
    </row>
    <row r="19" spans="1:256" s="57" customFormat="1" ht="22.2" customHeight="1" x14ac:dyDescent="0.4">
      <c r="A19" s="692" t="s">
        <v>46</v>
      </c>
      <c r="B19" s="692"/>
      <c r="C19" s="692"/>
      <c r="D19" s="692"/>
      <c r="E19" s="692"/>
      <c r="F19" s="692"/>
      <c r="G19" s="692"/>
      <c r="H19" s="67"/>
      <c r="I19" s="66"/>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64"/>
      <c r="AW19" s="64"/>
      <c r="AX19" s="64"/>
      <c r="AY19" s="64"/>
      <c r="AZ19" s="64"/>
      <c r="BA19" s="64"/>
      <c r="BB19" s="64"/>
      <c r="BC19" s="64"/>
      <c r="BD19" s="64"/>
      <c r="BE19" s="64"/>
      <c r="BF19" s="64"/>
      <c r="BG19" s="64"/>
      <c r="BH19" s="64"/>
      <c r="BI19" s="64"/>
      <c r="BJ19" s="64"/>
      <c r="BK19" s="64"/>
      <c r="BL19" s="64"/>
      <c r="BM19" s="64"/>
      <c r="BN19" s="64"/>
      <c r="BO19" s="64"/>
      <c r="BP19" s="64"/>
      <c r="BQ19" s="64"/>
      <c r="BR19" s="64"/>
      <c r="BS19" s="64"/>
      <c r="BT19" s="64"/>
      <c r="BU19" s="64"/>
      <c r="BV19" s="64"/>
      <c r="BW19" s="64"/>
      <c r="BX19" s="64"/>
      <c r="BY19" s="64"/>
      <c r="BZ19" s="64"/>
      <c r="CA19" s="64"/>
      <c r="CB19" s="64"/>
      <c r="CC19" s="64"/>
      <c r="CD19" s="64"/>
      <c r="CE19" s="64"/>
      <c r="CF19" s="64"/>
      <c r="CG19" s="64"/>
      <c r="CH19" s="64"/>
      <c r="CI19" s="64"/>
      <c r="CJ19" s="64"/>
      <c r="CK19" s="64"/>
      <c r="CL19" s="64"/>
      <c r="CM19" s="64"/>
      <c r="CN19" s="64"/>
      <c r="CO19" s="64"/>
      <c r="CP19" s="64"/>
      <c r="CQ19" s="64"/>
      <c r="CR19" s="64"/>
      <c r="CS19" s="64"/>
      <c r="CT19" s="64"/>
      <c r="CU19" s="64"/>
      <c r="CV19" s="64"/>
      <c r="CW19" s="64"/>
      <c r="CX19" s="64"/>
      <c r="CY19" s="64"/>
      <c r="CZ19" s="64"/>
      <c r="DA19" s="64"/>
      <c r="DB19" s="64"/>
      <c r="DC19" s="64"/>
      <c r="DD19" s="64"/>
      <c r="DE19" s="64"/>
      <c r="DF19" s="64"/>
      <c r="DG19" s="64"/>
      <c r="DH19" s="64"/>
      <c r="DI19" s="64"/>
      <c r="DJ19" s="64"/>
      <c r="DK19" s="64"/>
      <c r="DL19" s="64"/>
      <c r="DM19" s="64"/>
      <c r="DN19" s="64"/>
      <c r="DO19" s="64"/>
      <c r="DP19" s="64"/>
      <c r="DQ19" s="64"/>
      <c r="DR19" s="64"/>
      <c r="DS19" s="64"/>
      <c r="DT19" s="64"/>
      <c r="DU19" s="64"/>
      <c r="DV19" s="64"/>
      <c r="DW19" s="64"/>
      <c r="DX19" s="64"/>
      <c r="DY19" s="64"/>
      <c r="DZ19" s="64"/>
      <c r="EA19" s="64"/>
      <c r="EB19" s="64"/>
      <c r="EC19" s="64"/>
      <c r="ED19" s="64"/>
      <c r="EE19" s="64"/>
      <c r="EF19" s="64"/>
      <c r="EG19" s="64"/>
      <c r="EH19" s="64"/>
      <c r="EI19" s="64"/>
      <c r="EJ19" s="64"/>
      <c r="EK19" s="64"/>
      <c r="EL19" s="64"/>
      <c r="EM19" s="64"/>
      <c r="EN19" s="64"/>
      <c r="EO19" s="64"/>
      <c r="EP19" s="64"/>
      <c r="EQ19" s="64"/>
      <c r="ER19" s="64"/>
      <c r="ES19" s="64"/>
      <c r="ET19" s="64"/>
      <c r="EU19" s="64"/>
      <c r="EV19" s="64"/>
      <c r="EW19" s="64"/>
      <c r="EX19" s="64"/>
      <c r="EY19" s="64"/>
      <c r="EZ19" s="64"/>
      <c r="FA19" s="64"/>
      <c r="FB19" s="64"/>
      <c r="FC19" s="64"/>
      <c r="FD19" s="64"/>
      <c r="FE19" s="64"/>
      <c r="FF19" s="64"/>
      <c r="FG19" s="64"/>
      <c r="FH19" s="64"/>
      <c r="FI19" s="64"/>
      <c r="FJ19" s="64"/>
      <c r="FK19" s="64"/>
      <c r="FL19" s="64"/>
      <c r="FM19" s="64"/>
      <c r="FN19" s="64"/>
      <c r="FO19" s="64"/>
      <c r="FP19" s="64"/>
      <c r="FQ19" s="64"/>
      <c r="FR19" s="64"/>
      <c r="FS19" s="64"/>
      <c r="FT19" s="64"/>
      <c r="FU19" s="64"/>
      <c r="FV19" s="64"/>
      <c r="FW19" s="64"/>
      <c r="FX19" s="64"/>
      <c r="FY19" s="64"/>
      <c r="FZ19" s="64"/>
      <c r="GA19" s="64"/>
      <c r="GB19" s="64"/>
      <c r="GC19" s="64"/>
      <c r="GD19" s="64"/>
      <c r="GE19" s="64"/>
      <c r="GF19" s="64"/>
      <c r="GG19" s="64"/>
      <c r="GH19" s="64"/>
      <c r="GI19" s="64"/>
      <c r="GJ19" s="64"/>
      <c r="GK19" s="64"/>
      <c r="GL19" s="64"/>
      <c r="GM19" s="64"/>
      <c r="GN19" s="64"/>
      <c r="GO19" s="64"/>
      <c r="GP19" s="64"/>
      <c r="GQ19" s="64"/>
      <c r="GR19" s="64"/>
      <c r="GS19" s="64"/>
      <c r="GT19" s="64"/>
      <c r="GU19" s="64"/>
      <c r="GV19" s="64"/>
      <c r="GW19" s="64"/>
      <c r="GX19" s="64"/>
      <c r="GY19" s="64"/>
      <c r="GZ19" s="64"/>
      <c r="HA19" s="64"/>
      <c r="HB19" s="64"/>
      <c r="HC19" s="64"/>
      <c r="HD19" s="64"/>
      <c r="HE19" s="64"/>
      <c r="HF19" s="64"/>
      <c r="HG19" s="64"/>
      <c r="HH19" s="64"/>
      <c r="HI19" s="64"/>
      <c r="HJ19" s="64"/>
      <c r="HK19" s="64"/>
      <c r="HL19" s="64"/>
      <c r="HM19" s="64"/>
      <c r="HN19" s="64"/>
      <c r="HO19" s="64"/>
      <c r="HP19" s="64"/>
      <c r="HQ19" s="64"/>
      <c r="HR19" s="64"/>
      <c r="HS19" s="64"/>
      <c r="HT19" s="64"/>
      <c r="HU19" s="64"/>
      <c r="HV19" s="64"/>
      <c r="HW19" s="64"/>
      <c r="HX19" s="64"/>
      <c r="HY19" s="64"/>
      <c r="HZ19" s="64"/>
      <c r="IA19" s="64"/>
      <c r="IB19" s="64"/>
      <c r="IC19" s="64"/>
      <c r="ID19" s="64"/>
      <c r="IE19" s="64"/>
      <c r="IF19" s="64"/>
      <c r="IG19" s="64"/>
      <c r="IH19" s="64"/>
      <c r="II19" s="64"/>
      <c r="IJ19" s="64"/>
      <c r="IK19" s="64"/>
      <c r="IL19" s="64"/>
      <c r="IM19" s="64"/>
      <c r="IN19" s="64"/>
      <c r="IO19" s="64"/>
      <c r="IP19" s="64"/>
      <c r="IQ19" s="64"/>
      <c r="IR19" s="64"/>
      <c r="IS19" s="64"/>
      <c r="IT19" s="64"/>
      <c r="IU19" s="64"/>
      <c r="IV19" s="64"/>
    </row>
    <row r="20" spans="1:256" s="57" customFormat="1" ht="22.95" customHeight="1" x14ac:dyDescent="0.4">
      <c r="A20" s="64"/>
      <c r="B20" s="688" t="s">
        <v>1</v>
      </c>
      <c r="C20" s="688"/>
      <c r="D20" s="688"/>
      <c r="E20" s="688"/>
      <c r="F20" s="68"/>
      <c r="G20" s="68"/>
      <c r="H20" s="68"/>
      <c r="I20" s="66"/>
      <c r="J20" s="64"/>
      <c r="K20" s="64"/>
      <c r="L20" s="64"/>
      <c r="M20" s="64"/>
      <c r="N20" s="64"/>
      <c r="O20" s="64"/>
      <c r="P20" s="64"/>
      <c r="Q20" s="64"/>
      <c r="R20" s="64"/>
      <c r="S20" s="64"/>
      <c r="T20" s="64"/>
      <c r="U20" s="64"/>
      <c r="V20" s="64"/>
      <c r="W20" s="64"/>
      <c r="X20" s="64"/>
      <c r="Y20" s="64"/>
      <c r="Z20" s="64"/>
      <c r="AA20" s="64"/>
      <c r="AB20" s="64"/>
      <c r="AC20" s="64"/>
      <c r="AD20" s="64"/>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c r="BD20" s="64"/>
      <c r="BE20" s="64"/>
      <c r="BF20" s="64"/>
      <c r="BG20" s="64"/>
      <c r="BH20" s="64"/>
      <c r="BI20" s="64"/>
      <c r="BJ20" s="64"/>
      <c r="BK20" s="64"/>
      <c r="BL20" s="64"/>
      <c r="BM20" s="64"/>
      <c r="BN20" s="64"/>
      <c r="BO20" s="64"/>
      <c r="BP20" s="64"/>
      <c r="BQ20" s="64"/>
      <c r="BR20" s="64"/>
      <c r="BS20" s="64"/>
      <c r="BT20" s="64"/>
      <c r="BU20" s="64"/>
      <c r="BV20" s="64"/>
      <c r="BW20" s="64"/>
      <c r="BX20" s="64"/>
      <c r="BY20" s="64"/>
      <c r="BZ20" s="64"/>
      <c r="CA20" s="64"/>
      <c r="CB20" s="64"/>
      <c r="CC20" s="64"/>
      <c r="CD20" s="64"/>
      <c r="CE20" s="64"/>
      <c r="CF20" s="64"/>
      <c r="CG20" s="64"/>
      <c r="CH20" s="64"/>
      <c r="CI20" s="64"/>
      <c r="CJ20" s="64"/>
      <c r="CK20" s="64"/>
      <c r="CL20" s="64"/>
      <c r="CM20" s="64"/>
      <c r="CN20" s="64"/>
      <c r="CO20" s="64"/>
      <c r="CP20" s="64"/>
      <c r="CQ20" s="64"/>
      <c r="CR20" s="64"/>
      <c r="CS20" s="64"/>
      <c r="CT20" s="64"/>
      <c r="CU20" s="64"/>
      <c r="CV20" s="64"/>
      <c r="CW20" s="64"/>
      <c r="CX20" s="64"/>
      <c r="CY20" s="64"/>
      <c r="CZ20" s="64"/>
      <c r="DA20" s="64"/>
      <c r="DB20" s="64"/>
      <c r="DC20" s="64"/>
      <c r="DD20" s="64"/>
      <c r="DE20" s="64"/>
      <c r="DF20" s="64"/>
      <c r="DG20" s="64"/>
      <c r="DH20" s="64"/>
      <c r="DI20" s="64"/>
      <c r="DJ20" s="64"/>
      <c r="DK20" s="64"/>
      <c r="DL20" s="64"/>
      <c r="DM20" s="64"/>
      <c r="DN20" s="64"/>
      <c r="DO20" s="64"/>
      <c r="DP20" s="64"/>
      <c r="DQ20" s="64"/>
      <c r="DR20" s="64"/>
      <c r="DS20" s="64"/>
      <c r="DT20" s="64"/>
      <c r="DU20" s="64"/>
      <c r="DV20" s="64"/>
      <c r="DW20" s="64"/>
      <c r="DX20" s="64"/>
      <c r="DY20" s="64"/>
      <c r="DZ20" s="64"/>
      <c r="EA20" s="64"/>
      <c r="EB20" s="64"/>
      <c r="EC20" s="64"/>
      <c r="ED20" s="64"/>
      <c r="EE20" s="64"/>
      <c r="EF20" s="64"/>
      <c r="EG20" s="64"/>
      <c r="EH20" s="64"/>
      <c r="EI20" s="64"/>
      <c r="EJ20" s="64"/>
      <c r="EK20" s="64"/>
      <c r="EL20" s="64"/>
      <c r="EM20" s="64"/>
      <c r="EN20" s="64"/>
      <c r="EO20" s="64"/>
      <c r="EP20" s="64"/>
      <c r="EQ20" s="64"/>
      <c r="ER20" s="64"/>
      <c r="ES20" s="64"/>
      <c r="ET20" s="64"/>
      <c r="EU20" s="64"/>
      <c r="EV20" s="64"/>
      <c r="EW20" s="64"/>
      <c r="EX20" s="64"/>
      <c r="EY20" s="64"/>
      <c r="EZ20" s="64"/>
      <c r="FA20" s="64"/>
      <c r="FB20" s="64"/>
      <c r="FC20" s="64"/>
      <c r="FD20" s="64"/>
      <c r="FE20" s="64"/>
      <c r="FF20" s="64"/>
      <c r="FG20" s="64"/>
      <c r="FH20" s="64"/>
      <c r="FI20" s="64"/>
      <c r="FJ20" s="64"/>
      <c r="FK20" s="64"/>
      <c r="FL20" s="64"/>
      <c r="FM20" s="64"/>
      <c r="FN20" s="64"/>
      <c r="FO20" s="64"/>
      <c r="FP20" s="64"/>
      <c r="FQ20" s="64"/>
      <c r="FR20" s="64"/>
      <c r="FS20" s="64"/>
      <c r="FT20" s="64"/>
      <c r="FU20" s="64"/>
      <c r="FV20" s="64"/>
      <c r="FW20" s="64"/>
      <c r="FX20" s="64"/>
      <c r="FY20" s="64"/>
      <c r="FZ20" s="64"/>
      <c r="GA20" s="64"/>
      <c r="GB20" s="64"/>
      <c r="GC20" s="64"/>
      <c r="GD20" s="64"/>
      <c r="GE20" s="64"/>
      <c r="GF20" s="64"/>
      <c r="GG20" s="64"/>
      <c r="GH20" s="64"/>
      <c r="GI20" s="64"/>
      <c r="GJ20" s="64"/>
      <c r="GK20" s="64"/>
      <c r="GL20" s="64"/>
      <c r="GM20" s="64"/>
      <c r="GN20" s="64"/>
      <c r="GO20" s="64"/>
      <c r="GP20" s="64"/>
      <c r="GQ20" s="64"/>
      <c r="GR20" s="64"/>
      <c r="GS20" s="64"/>
      <c r="GT20" s="64"/>
      <c r="GU20" s="64"/>
      <c r="GV20" s="64"/>
      <c r="GW20" s="64"/>
      <c r="GX20" s="64"/>
      <c r="GY20" s="64"/>
      <c r="GZ20" s="64"/>
      <c r="HA20" s="64"/>
      <c r="HB20" s="64"/>
      <c r="HC20" s="64"/>
      <c r="HD20" s="64"/>
      <c r="HE20" s="64"/>
      <c r="HF20" s="64"/>
      <c r="HG20" s="64"/>
      <c r="HH20" s="64"/>
      <c r="HI20" s="64"/>
      <c r="HJ20" s="64"/>
      <c r="HK20" s="64"/>
      <c r="HL20" s="64"/>
      <c r="HM20" s="64"/>
      <c r="HN20" s="64"/>
      <c r="HO20" s="64"/>
      <c r="HP20" s="64"/>
      <c r="HQ20" s="64"/>
      <c r="HR20" s="64"/>
      <c r="HS20" s="64"/>
      <c r="HT20" s="64"/>
      <c r="HU20" s="64"/>
      <c r="HV20" s="64"/>
      <c r="HW20" s="64"/>
      <c r="HX20" s="64"/>
      <c r="HY20" s="64"/>
      <c r="HZ20" s="64"/>
      <c r="IA20" s="64"/>
      <c r="IB20" s="64"/>
      <c r="IC20" s="64"/>
      <c r="ID20" s="64"/>
      <c r="IE20" s="64"/>
      <c r="IF20" s="64"/>
      <c r="IG20" s="64"/>
      <c r="IH20" s="64"/>
      <c r="II20" s="64"/>
      <c r="IJ20" s="64"/>
      <c r="IK20" s="64"/>
      <c r="IL20" s="64"/>
      <c r="IM20" s="64"/>
      <c r="IN20" s="64"/>
      <c r="IO20" s="64"/>
      <c r="IP20" s="64"/>
      <c r="IQ20" s="64"/>
      <c r="IR20" s="64"/>
      <c r="IS20" s="64"/>
      <c r="IT20" s="64"/>
      <c r="IU20" s="64"/>
      <c r="IV20" s="64"/>
    </row>
    <row r="21" spans="1:256" s="57" customFormat="1" ht="18.75" customHeight="1" x14ac:dyDescent="0.4">
      <c r="A21" s="64"/>
      <c r="B21" s="65"/>
      <c r="C21" s="65" t="s">
        <v>232</v>
      </c>
      <c r="D21" s="65"/>
      <c r="E21" s="65"/>
      <c r="F21" s="65"/>
      <c r="G21" s="65"/>
      <c r="H21" s="65"/>
      <c r="I21" s="66"/>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c r="AN21" s="64"/>
      <c r="AO21" s="64"/>
      <c r="AP21" s="64"/>
      <c r="AQ21" s="64"/>
      <c r="AR21" s="64"/>
      <c r="AS21" s="64"/>
      <c r="AT21" s="64"/>
      <c r="AU21" s="64"/>
      <c r="AV21" s="64"/>
      <c r="AW21" s="64"/>
      <c r="AX21" s="64"/>
      <c r="AY21" s="64"/>
      <c r="AZ21" s="64"/>
      <c r="BA21" s="64"/>
      <c r="BB21" s="64"/>
      <c r="BC21" s="64"/>
      <c r="BD21" s="64"/>
      <c r="BE21" s="64"/>
      <c r="BF21" s="64"/>
      <c r="BG21" s="64"/>
      <c r="BH21" s="64"/>
      <c r="BI21" s="64"/>
      <c r="BJ21" s="64"/>
      <c r="BK21" s="64"/>
      <c r="BL21" s="64"/>
      <c r="BM21" s="64"/>
      <c r="BN21" s="64"/>
      <c r="BO21" s="64"/>
      <c r="BP21" s="64"/>
      <c r="BQ21" s="64"/>
      <c r="BR21" s="64"/>
      <c r="BS21" s="64"/>
      <c r="BT21" s="64"/>
      <c r="BU21" s="64"/>
      <c r="BV21" s="64"/>
      <c r="BW21" s="64"/>
      <c r="BX21" s="64"/>
      <c r="BY21" s="64"/>
      <c r="BZ21" s="64"/>
      <c r="CA21" s="64"/>
      <c r="CB21" s="64"/>
      <c r="CC21" s="64"/>
      <c r="CD21" s="64"/>
      <c r="CE21" s="64"/>
      <c r="CF21" s="64"/>
      <c r="CG21" s="64"/>
      <c r="CH21" s="64"/>
      <c r="CI21" s="64"/>
      <c r="CJ21" s="64"/>
      <c r="CK21" s="64"/>
      <c r="CL21" s="64"/>
      <c r="CM21" s="64"/>
      <c r="CN21" s="64"/>
      <c r="CO21" s="64"/>
      <c r="CP21" s="64"/>
      <c r="CQ21" s="64"/>
      <c r="CR21" s="64"/>
      <c r="CS21" s="64"/>
      <c r="CT21" s="64"/>
      <c r="CU21" s="64"/>
      <c r="CV21" s="64"/>
      <c r="CW21" s="64"/>
      <c r="CX21" s="64"/>
      <c r="CY21" s="64"/>
      <c r="CZ21" s="64"/>
      <c r="DA21" s="64"/>
      <c r="DB21" s="64"/>
      <c r="DC21" s="64"/>
      <c r="DD21" s="64"/>
      <c r="DE21" s="64"/>
      <c r="DF21" s="64"/>
      <c r="DG21" s="64"/>
      <c r="DH21" s="64"/>
      <c r="DI21" s="64"/>
      <c r="DJ21" s="64"/>
      <c r="DK21" s="64"/>
      <c r="DL21" s="64"/>
      <c r="DM21" s="64"/>
      <c r="DN21" s="64"/>
      <c r="DO21" s="64"/>
      <c r="DP21" s="64"/>
      <c r="DQ21" s="64"/>
      <c r="DR21" s="64"/>
      <c r="DS21" s="64"/>
      <c r="DT21" s="64"/>
      <c r="DU21" s="64"/>
      <c r="DV21" s="64"/>
      <c r="DW21" s="64"/>
      <c r="DX21" s="64"/>
      <c r="DY21" s="64"/>
      <c r="DZ21" s="64"/>
      <c r="EA21" s="64"/>
      <c r="EB21" s="64"/>
      <c r="EC21" s="64"/>
      <c r="ED21" s="64"/>
      <c r="EE21" s="64"/>
      <c r="EF21" s="64"/>
      <c r="EG21" s="64"/>
      <c r="EH21" s="64"/>
      <c r="EI21" s="64"/>
      <c r="EJ21" s="64"/>
      <c r="EK21" s="64"/>
      <c r="EL21" s="64"/>
      <c r="EM21" s="64"/>
      <c r="EN21" s="64"/>
      <c r="EO21" s="64"/>
      <c r="EP21" s="64"/>
      <c r="EQ21" s="64"/>
      <c r="ER21" s="64"/>
      <c r="ES21" s="64"/>
      <c r="ET21" s="64"/>
      <c r="EU21" s="64"/>
      <c r="EV21" s="64"/>
      <c r="EW21" s="64"/>
      <c r="EX21" s="64"/>
      <c r="EY21" s="64"/>
      <c r="EZ21" s="64"/>
      <c r="FA21" s="64"/>
      <c r="FB21" s="64"/>
      <c r="FC21" s="64"/>
      <c r="FD21" s="64"/>
      <c r="FE21" s="64"/>
      <c r="FF21" s="64"/>
      <c r="FG21" s="64"/>
      <c r="FH21" s="64"/>
      <c r="FI21" s="64"/>
      <c r="FJ21" s="64"/>
      <c r="FK21" s="64"/>
      <c r="FL21" s="64"/>
      <c r="FM21" s="64"/>
      <c r="FN21" s="64"/>
      <c r="FO21" s="64"/>
      <c r="FP21" s="64"/>
      <c r="FQ21" s="64"/>
      <c r="FR21" s="64"/>
      <c r="FS21" s="64"/>
      <c r="FT21" s="64"/>
      <c r="FU21" s="64"/>
      <c r="FV21" s="64"/>
      <c r="FW21" s="64"/>
      <c r="FX21" s="64"/>
      <c r="FY21" s="64"/>
      <c r="FZ21" s="64"/>
      <c r="GA21" s="64"/>
      <c r="GB21" s="64"/>
      <c r="GC21" s="64"/>
      <c r="GD21" s="64"/>
      <c r="GE21" s="64"/>
      <c r="GF21" s="64"/>
      <c r="GG21" s="64"/>
      <c r="GH21" s="64"/>
      <c r="GI21" s="64"/>
      <c r="GJ21" s="64"/>
      <c r="GK21" s="64"/>
      <c r="GL21" s="64"/>
      <c r="GM21" s="64"/>
      <c r="GN21" s="64"/>
      <c r="GO21" s="64"/>
      <c r="GP21" s="64"/>
      <c r="GQ21" s="64"/>
      <c r="GR21" s="64"/>
      <c r="GS21" s="64"/>
      <c r="GT21" s="64"/>
      <c r="GU21" s="64"/>
      <c r="GV21" s="64"/>
      <c r="GW21" s="64"/>
      <c r="GX21" s="64"/>
      <c r="GY21" s="64"/>
      <c r="GZ21" s="64"/>
      <c r="HA21" s="64"/>
      <c r="HB21" s="64"/>
      <c r="HC21" s="64"/>
      <c r="HD21" s="64"/>
      <c r="HE21" s="64"/>
      <c r="HF21" s="64"/>
      <c r="HG21" s="64"/>
      <c r="HH21" s="64"/>
      <c r="HI21" s="64"/>
      <c r="HJ21" s="64"/>
      <c r="HK21" s="64"/>
      <c r="HL21" s="64"/>
      <c r="HM21" s="64"/>
      <c r="HN21" s="64"/>
      <c r="HO21" s="64"/>
      <c r="HP21" s="64"/>
      <c r="HQ21" s="64"/>
      <c r="HR21" s="64"/>
      <c r="HS21" s="64"/>
      <c r="HT21" s="64"/>
      <c r="HU21" s="64"/>
      <c r="HV21" s="64"/>
      <c r="HW21" s="64"/>
      <c r="HX21" s="64"/>
      <c r="HY21" s="64"/>
      <c r="HZ21" s="64"/>
      <c r="IA21" s="64"/>
      <c r="IB21" s="64"/>
      <c r="IC21" s="64"/>
      <c r="ID21" s="64"/>
      <c r="IE21" s="64"/>
      <c r="IF21" s="64"/>
      <c r="IG21" s="64"/>
      <c r="IH21" s="64"/>
      <c r="II21" s="64"/>
      <c r="IJ21" s="64"/>
      <c r="IK21" s="64"/>
      <c r="IL21" s="64"/>
      <c r="IM21" s="64"/>
      <c r="IN21" s="64"/>
      <c r="IO21" s="64"/>
      <c r="IP21" s="64"/>
      <c r="IQ21" s="64"/>
      <c r="IR21" s="64"/>
      <c r="IS21" s="64"/>
      <c r="IT21" s="64"/>
      <c r="IU21" s="64"/>
      <c r="IV21" s="64"/>
    </row>
    <row r="22" spans="1:256" s="57" customFormat="1" ht="51.6" customHeight="1" x14ac:dyDescent="0.4">
      <c r="A22" s="689" t="s">
        <v>212</v>
      </c>
      <c r="B22" s="689"/>
      <c r="C22" s="689"/>
      <c r="D22" s="689"/>
      <c r="E22" s="689"/>
      <c r="F22" s="689"/>
      <c r="G22" s="689"/>
      <c r="H22" s="689"/>
      <c r="I22" s="689"/>
      <c r="J22" s="689"/>
      <c r="K22" s="689"/>
      <c r="L22" s="689"/>
      <c r="M22" s="69"/>
      <c r="N22" s="64"/>
      <c r="O22" s="64"/>
      <c r="P22" s="64"/>
      <c r="Q22" s="64"/>
      <c r="R22" s="64"/>
      <c r="S22" s="64"/>
      <c r="T22" s="64"/>
      <c r="U22" s="64"/>
      <c r="V22" s="64"/>
      <c r="W22" s="64"/>
      <c r="X22" s="64"/>
      <c r="Y22" s="64"/>
      <c r="Z22" s="64"/>
      <c r="AA22" s="64"/>
      <c r="AB22" s="64"/>
      <c r="AC22" s="64"/>
      <c r="AD22" s="64"/>
      <c r="AE22" s="64"/>
      <c r="AF22" s="64"/>
      <c r="AG22" s="64"/>
      <c r="AH22" s="64"/>
      <c r="AI22" s="64"/>
      <c r="AJ22" s="64"/>
      <c r="AK22" s="64"/>
      <c r="AL22" s="64"/>
      <c r="AM22" s="64"/>
      <c r="AN22" s="64"/>
      <c r="AO22" s="64"/>
      <c r="AP22" s="64"/>
      <c r="AQ22" s="64"/>
      <c r="AR22" s="64"/>
      <c r="AS22" s="64"/>
      <c r="AT22" s="64"/>
      <c r="AU22" s="64"/>
      <c r="AV22" s="64"/>
      <c r="AW22" s="64"/>
      <c r="AX22" s="64"/>
      <c r="AY22" s="64"/>
      <c r="AZ22" s="64"/>
      <c r="BA22" s="64"/>
      <c r="BB22" s="64"/>
      <c r="BC22" s="64"/>
      <c r="BD22" s="64"/>
      <c r="BE22" s="64"/>
      <c r="BF22" s="64"/>
      <c r="BG22" s="64"/>
      <c r="BH22" s="64"/>
      <c r="BI22" s="64"/>
      <c r="BJ22" s="64"/>
      <c r="BK22" s="64"/>
      <c r="BL22" s="64"/>
      <c r="BM22" s="64"/>
      <c r="BN22" s="64"/>
      <c r="BO22" s="64"/>
      <c r="BP22" s="64"/>
      <c r="BQ22" s="64"/>
      <c r="BR22" s="64"/>
      <c r="BS22" s="64"/>
      <c r="BT22" s="64"/>
      <c r="BU22" s="64"/>
      <c r="BV22" s="64"/>
      <c r="BW22" s="64"/>
      <c r="BX22" s="64"/>
      <c r="BY22" s="64"/>
      <c r="BZ22" s="64"/>
      <c r="CA22" s="64"/>
      <c r="CB22" s="64"/>
      <c r="CC22" s="64"/>
      <c r="CD22" s="64"/>
      <c r="CE22" s="64"/>
      <c r="CF22" s="64"/>
      <c r="CG22" s="64"/>
      <c r="CH22" s="64"/>
      <c r="CI22" s="64"/>
      <c r="CJ22" s="64"/>
      <c r="CK22" s="64"/>
      <c r="CL22" s="64"/>
      <c r="CM22" s="64"/>
      <c r="CN22" s="64"/>
      <c r="CO22" s="64"/>
      <c r="CP22" s="64"/>
      <c r="CQ22" s="64"/>
      <c r="CR22" s="64"/>
      <c r="CS22" s="64"/>
      <c r="CT22" s="64"/>
      <c r="CU22" s="64"/>
      <c r="CV22" s="64"/>
      <c r="CW22" s="64"/>
      <c r="CX22" s="64"/>
      <c r="CY22" s="64"/>
      <c r="CZ22" s="64"/>
      <c r="DA22" s="64"/>
      <c r="DB22" s="64"/>
      <c r="DC22" s="64"/>
      <c r="DD22" s="64"/>
      <c r="DE22" s="64"/>
      <c r="DF22" s="64"/>
      <c r="DG22" s="64"/>
      <c r="DH22" s="64"/>
      <c r="DI22" s="64"/>
      <c r="DJ22" s="64"/>
      <c r="DK22" s="64"/>
      <c r="DL22" s="64"/>
      <c r="DM22" s="64"/>
      <c r="DN22" s="64"/>
      <c r="DO22" s="64"/>
      <c r="DP22" s="64"/>
      <c r="DQ22" s="64"/>
      <c r="DR22" s="64"/>
      <c r="DS22" s="64"/>
      <c r="DT22" s="64"/>
      <c r="DU22" s="64"/>
      <c r="DV22" s="64"/>
      <c r="DW22" s="64"/>
      <c r="DX22" s="64"/>
      <c r="DY22" s="64"/>
      <c r="DZ22" s="64"/>
      <c r="EA22" s="64"/>
      <c r="EB22" s="64"/>
      <c r="EC22" s="64"/>
      <c r="ED22" s="64"/>
      <c r="EE22" s="64"/>
      <c r="EF22" s="64"/>
      <c r="EG22" s="64"/>
      <c r="EH22" s="64"/>
      <c r="EI22" s="64"/>
      <c r="EJ22" s="64"/>
      <c r="EK22" s="64"/>
      <c r="EL22" s="64"/>
      <c r="EM22" s="64"/>
      <c r="EN22" s="64"/>
      <c r="EO22" s="64"/>
      <c r="EP22" s="64"/>
      <c r="EQ22" s="64"/>
      <c r="ER22" s="64"/>
      <c r="ES22" s="64"/>
      <c r="ET22" s="64"/>
      <c r="EU22" s="64"/>
      <c r="EV22" s="64"/>
      <c r="EW22" s="64"/>
      <c r="EX22" s="64"/>
      <c r="EY22" s="64"/>
      <c r="EZ22" s="64"/>
      <c r="FA22" s="64"/>
      <c r="FB22" s="64"/>
      <c r="FC22" s="64"/>
      <c r="FD22" s="64"/>
      <c r="FE22" s="64"/>
      <c r="FF22" s="64"/>
      <c r="FG22" s="64"/>
      <c r="FH22" s="64"/>
      <c r="FI22" s="64"/>
      <c r="FJ22" s="64"/>
      <c r="FK22" s="64"/>
      <c r="FL22" s="64"/>
      <c r="FM22" s="64"/>
      <c r="FN22" s="64"/>
      <c r="FO22" s="64"/>
      <c r="FP22" s="64"/>
      <c r="FQ22" s="64"/>
      <c r="FR22" s="64"/>
      <c r="FS22" s="64"/>
      <c r="FT22" s="64"/>
      <c r="FU22" s="64"/>
      <c r="FV22" s="64"/>
      <c r="FW22" s="64"/>
      <c r="FX22" s="64"/>
      <c r="FY22" s="64"/>
      <c r="FZ22" s="64"/>
      <c r="GA22" s="64"/>
      <c r="GB22" s="64"/>
      <c r="GC22" s="64"/>
      <c r="GD22" s="64"/>
      <c r="GE22" s="64"/>
      <c r="GF22" s="64"/>
      <c r="GG22" s="64"/>
      <c r="GH22" s="64"/>
      <c r="GI22" s="64"/>
      <c r="GJ22" s="64"/>
      <c r="GK22" s="64"/>
      <c r="GL22" s="64"/>
      <c r="GM22" s="64"/>
      <c r="GN22" s="64"/>
      <c r="GO22" s="64"/>
      <c r="GP22" s="64"/>
      <c r="GQ22" s="64"/>
      <c r="GR22" s="64"/>
      <c r="GS22" s="64"/>
      <c r="GT22" s="64"/>
      <c r="GU22" s="64"/>
      <c r="GV22" s="64"/>
      <c r="GW22" s="64"/>
      <c r="GX22" s="64"/>
      <c r="GY22" s="64"/>
      <c r="GZ22" s="64"/>
      <c r="HA22" s="64"/>
      <c r="HB22" s="64"/>
      <c r="HC22" s="64"/>
      <c r="HD22" s="64"/>
      <c r="HE22" s="64"/>
      <c r="HF22" s="64"/>
      <c r="HG22" s="64"/>
      <c r="HH22" s="64"/>
      <c r="HI22" s="64"/>
      <c r="HJ22" s="64"/>
      <c r="HK22" s="64"/>
      <c r="HL22" s="64"/>
      <c r="HM22" s="64"/>
      <c r="HN22" s="64"/>
      <c r="HO22" s="64"/>
      <c r="HP22" s="64"/>
      <c r="HQ22" s="64"/>
      <c r="HR22" s="64"/>
      <c r="HS22" s="64"/>
      <c r="HT22" s="64"/>
      <c r="HU22" s="64"/>
      <c r="HV22" s="64"/>
      <c r="HW22" s="64"/>
      <c r="HX22" s="64"/>
      <c r="HY22" s="64"/>
      <c r="HZ22" s="64"/>
      <c r="IA22" s="64"/>
      <c r="IB22" s="64"/>
      <c r="IC22" s="64"/>
      <c r="ID22" s="64"/>
      <c r="IE22" s="64"/>
      <c r="IF22" s="64"/>
      <c r="IG22" s="64"/>
      <c r="IH22" s="64"/>
      <c r="II22" s="64"/>
      <c r="IJ22" s="64"/>
      <c r="IK22" s="64"/>
      <c r="IL22" s="64"/>
      <c r="IM22" s="64"/>
      <c r="IN22" s="64"/>
      <c r="IO22" s="64"/>
      <c r="IP22" s="64"/>
      <c r="IQ22" s="64"/>
      <c r="IR22" s="64"/>
      <c r="IS22" s="64"/>
      <c r="IT22" s="64"/>
      <c r="IU22" s="64"/>
      <c r="IV22" s="64"/>
    </row>
    <row r="23" spans="1:256" s="376" customFormat="1" ht="51.75" customHeight="1" x14ac:dyDescent="0.3">
      <c r="A23" s="376" t="s">
        <v>242</v>
      </c>
      <c r="B23" s="361"/>
      <c r="C23" s="361"/>
      <c r="D23" s="361"/>
      <c r="E23" s="361"/>
      <c r="F23" s="361"/>
      <c r="G23" s="377"/>
      <c r="H23" s="377"/>
      <c r="I23" s="378"/>
      <c r="J23" s="377"/>
      <c r="K23" s="377"/>
      <c r="L23" s="377"/>
      <c r="M23" s="377"/>
    </row>
    <row r="24" spans="1:256" s="414" customFormat="1" ht="100.2" customHeight="1" x14ac:dyDescent="0.3">
      <c r="A24" s="866" t="s">
        <v>276</v>
      </c>
      <c r="B24" s="866"/>
      <c r="C24" s="866"/>
      <c r="D24" s="866"/>
      <c r="E24" s="866"/>
      <c r="F24" s="866"/>
      <c r="G24" s="866"/>
      <c r="H24" s="866"/>
      <c r="I24" s="866"/>
      <c r="J24" s="866"/>
      <c r="K24" s="866"/>
      <c r="L24" s="866"/>
      <c r="M24" s="413"/>
      <c r="N24" s="412"/>
      <c r="O24" s="412"/>
      <c r="P24" s="412"/>
      <c r="Q24" s="412"/>
      <c r="R24" s="412"/>
      <c r="S24" s="412"/>
      <c r="T24" s="412"/>
      <c r="U24" s="412"/>
      <c r="V24" s="412"/>
      <c r="W24" s="412"/>
      <c r="X24" s="412"/>
      <c r="Y24" s="412"/>
      <c r="Z24" s="412"/>
      <c r="AA24" s="412"/>
      <c r="AB24" s="412"/>
      <c r="AC24" s="412"/>
      <c r="AD24" s="412"/>
      <c r="AE24" s="412"/>
      <c r="AF24" s="412"/>
      <c r="AG24" s="412"/>
      <c r="AH24" s="412"/>
      <c r="AI24" s="412"/>
      <c r="AJ24" s="412"/>
      <c r="AK24" s="412"/>
      <c r="AL24" s="412"/>
      <c r="AM24" s="412"/>
      <c r="AN24" s="412"/>
      <c r="AO24" s="412"/>
      <c r="AP24" s="412"/>
      <c r="AQ24" s="412"/>
      <c r="AR24" s="412"/>
      <c r="AS24" s="412"/>
      <c r="AT24" s="412"/>
      <c r="AU24" s="412"/>
      <c r="AV24" s="412"/>
      <c r="AW24" s="412"/>
      <c r="AX24" s="412"/>
      <c r="AY24" s="412"/>
      <c r="AZ24" s="412"/>
      <c r="BA24" s="412"/>
      <c r="BB24" s="412"/>
      <c r="BC24" s="412"/>
      <c r="BD24" s="412"/>
      <c r="BE24" s="412"/>
      <c r="BF24" s="412"/>
      <c r="BG24" s="412"/>
      <c r="BH24" s="412"/>
      <c r="BI24" s="412"/>
      <c r="BJ24" s="412"/>
      <c r="BK24" s="412"/>
      <c r="BL24" s="412"/>
      <c r="BM24" s="412"/>
      <c r="BN24" s="412"/>
      <c r="BO24" s="412"/>
      <c r="BP24" s="412"/>
      <c r="BQ24" s="412"/>
      <c r="BR24" s="412"/>
      <c r="BS24" s="412"/>
      <c r="BT24" s="412"/>
      <c r="BU24" s="412"/>
      <c r="BV24" s="412"/>
      <c r="BW24" s="412"/>
      <c r="BX24" s="412"/>
      <c r="BY24" s="412"/>
      <c r="BZ24" s="412"/>
      <c r="CA24" s="412"/>
      <c r="CB24" s="412"/>
      <c r="CC24" s="412"/>
      <c r="CD24" s="412"/>
      <c r="CE24" s="412"/>
      <c r="CF24" s="412"/>
      <c r="CG24" s="412"/>
      <c r="CH24" s="412"/>
      <c r="CI24" s="412"/>
      <c r="CJ24" s="412"/>
      <c r="CK24" s="412"/>
      <c r="CL24" s="412"/>
      <c r="CM24" s="412"/>
      <c r="CN24" s="412"/>
      <c r="CO24" s="412"/>
      <c r="CP24" s="412"/>
      <c r="CQ24" s="412"/>
      <c r="CR24" s="412"/>
      <c r="CS24" s="412"/>
      <c r="CT24" s="412"/>
      <c r="CU24" s="412"/>
      <c r="CV24" s="412"/>
      <c r="CW24" s="412"/>
      <c r="CX24" s="412"/>
      <c r="CY24" s="412"/>
      <c r="CZ24" s="412"/>
      <c r="DA24" s="412"/>
      <c r="DB24" s="412"/>
      <c r="DC24" s="412"/>
      <c r="DD24" s="412"/>
      <c r="DE24" s="412"/>
      <c r="DF24" s="412"/>
      <c r="DG24" s="412"/>
      <c r="DH24" s="412"/>
      <c r="DI24" s="412"/>
      <c r="DJ24" s="412"/>
      <c r="DK24" s="412"/>
      <c r="DL24" s="412"/>
      <c r="DM24" s="412"/>
      <c r="DN24" s="412"/>
      <c r="DO24" s="412"/>
      <c r="DP24" s="412"/>
      <c r="DQ24" s="412"/>
      <c r="DR24" s="412"/>
      <c r="DS24" s="412"/>
      <c r="DT24" s="412"/>
      <c r="DU24" s="412"/>
      <c r="DV24" s="412"/>
      <c r="DW24" s="412"/>
      <c r="DX24" s="412"/>
      <c r="DY24" s="412"/>
      <c r="DZ24" s="412"/>
      <c r="EA24" s="412"/>
      <c r="EB24" s="412"/>
      <c r="EC24" s="412"/>
      <c r="ED24" s="412"/>
      <c r="EE24" s="412"/>
      <c r="EF24" s="412"/>
      <c r="EG24" s="412"/>
      <c r="EH24" s="412"/>
      <c r="EI24" s="412"/>
      <c r="EJ24" s="412"/>
      <c r="EK24" s="412"/>
      <c r="EL24" s="412"/>
      <c r="EM24" s="412"/>
      <c r="EN24" s="412"/>
      <c r="EO24" s="412"/>
      <c r="EP24" s="412"/>
      <c r="EQ24" s="412"/>
      <c r="ER24" s="412"/>
      <c r="ES24" s="412"/>
      <c r="ET24" s="412"/>
      <c r="EU24" s="412"/>
      <c r="EV24" s="412"/>
      <c r="EW24" s="412"/>
      <c r="EX24" s="412"/>
      <c r="EY24" s="412"/>
      <c r="EZ24" s="412"/>
      <c r="FA24" s="412"/>
      <c r="FB24" s="412"/>
      <c r="FC24" s="412"/>
      <c r="FD24" s="412"/>
      <c r="FE24" s="412"/>
      <c r="FF24" s="412"/>
      <c r="FG24" s="412"/>
      <c r="FH24" s="412"/>
      <c r="FI24" s="412"/>
      <c r="FJ24" s="412"/>
      <c r="FK24" s="412"/>
      <c r="FL24" s="412"/>
      <c r="FM24" s="412"/>
      <c r="FN24" s="412"/>
      <c r="FO24" s="412"/>
      <c r="FP24" s="412"/>
      <c r="FQ24" s="412"/>
      <c r="FR24" s="412"/>
      <c r="FS24" s="412"/>
      <c r="FT24" s="412"/>
      <c r="FU24" s="412"/>
      <c r="FV24" s="412"/>
      <c r="FW24" s="412"/>
      <c r="FX24" s="412"/>
      <c r="FY24" s="412"/>
      <c r="FZ24" s="412"/>
      <c r="GA24" s="412"/>
      <c r="GB24" s="412"/>
      <c r="GC24" s="412"/>
      <c r="GD24" s="412"/>
      <c r="GE24" s="412"/>
      <c r="GF24" s="412"/>
      <c r="GG24" s="412"/>
      <c r="GH24" s="412"/>
      <c r="GI24" s="412"/>
      <c r="GJ24" s="412"/>
      <c r="GK24" s="412"/>
      <c r="GL24" s="412"/>
      <c r="GM24" s="412"/>
      <c r="GN24" s="412"/>
      <c r="GO24" s="412"/>
      <c r="GP24" s="412"/>
      <c r="GQ24" s="412"/>
      <c r="GR24" s="412"/>
      <c r="GS24" s="412"/>
      <c r="GT24" s="412"/>
      <c r="GU24" s="412"/>
      <c r="GV24" s="412"/>
      <c r="GW24" s="412"/>
      <c r="GX24" s="412"/>
      <c r="GY24" s="412"/>
      <c r="GZ24" s="412"/>
      <c r="HA24" s="412"/>
      <c r="HB24" s="412"/>
      <c r="HC24" s="412"/>
      <c r="HD24" s="412"/>
      <c r="HE24" s="412"/>
      <c r="HF24" s="412"/>
      <c r="HG24" s="412"/>
      <c r="HH24" s="412"/>
      <c r="HI24" s="412"/>
      <c r="HJ24" s="412"/>
      <c r="HK24" s="412"/>
      <c r="HL24" s="412"/>
      <c r="HM24" s="412"/>
      <c r="HN24" s="412"/>
      <c r="HO24" s="412"/>
      <c r="HP24" s="412"/>
      <c r="HQ24" s="412"/>
      <c r="HR24" s="412"/>
      <c r="HS24" s="412"/>
      <c r="HT24" s="412"/>
      <c r="HU24" s="412"/>
      <c r="HV24" s="412"/>
      <c r="HW24" s="412"/>
      <c r="HX24" s="412"/>
      <c r="HY24" s="412"/>
      <c r="HZ24" s="412"/>
      <c r="IA24" s="412"/>
      <c r="IB24" s="412"/>
      <c r="IC24" s="412"/>
      <c r="ID24" s="412"/>
      <c r="IE24" s="412"/>
      <c r="IF24" s="412"/>
      <c r="IG24" s="412"/>
      <c r="IH24" s="412"/>
      <c r="II24" s="412"/>
      <c r="IJ24" s="412"/>
      <c r="IK24" s="412"/>
      <c r="IL24" s="412"/>
      <c r="IM24" s="412"/>
      <c r="IN24" s="412"/>
      <c r="IO24" s="412"/>
      <c r="IP24" s="412"/>
      <c r="IQ24" s="412"/>
      <c r="IR24" s="412"/>
      <c r="IS24" s="412"/>
      <c r="IT24" s="412"/>
      <c r="IU24" s="412"/>
      <c r="IV24" s="412"/>
    </row>
    <row r="25" spans="1:256" s="57" customFormat="1" ht="18.75" customHeight="1" x14ac:dyDescent="0.4">
      <c r="A25" s="62" t="s">
        <v>51</v>
      </c>
      <c r="B25" s="73"/>
      <c r="C25" s="73"/>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c r="CK25" s="73"/>
      <c r="CL25" s="73"/>
      <c r="CM25" s="73"/>
      <c r="CN25" s="73"/>
      <c r="CO25" s="73"/>
      <c r="CP25" s="73"/>
      <c r="CQ25" s="73"/>
      <c r="CR25" s="73"/>
      <c r="CS25" s="73"/>
      <c r="CT25" s="73"/>
      <c r="CU25" s="73"/>
      <c r="CV25" s="73"/>
      <c r="CW25" s="73"/>
      <c r="CX25" s="73"/>
      <c r="CY25" s="73"/>
      <c r="CZ25" s="73"/>
      <c r="DA25" s="73"/>
      <c r="DB25" s="73"/>
      <c r="DC25" s="73"/>
      <c r="DD25" s="73"/>
      <c r="DE25" s="73"/>
      <c r="DF25" s="73"/>
      <c r="DG25" s="73"/>
      <c r="DH25" s="73"/>
      <c r="DI25" s="73"/>
      <c r="DJ25" s="73"/>
      <c r="DK25" s="73"/>
      <c r="DL25" s="73"/>
      <c r="DM25" s="73"/>
      <c r="DN25" s="73"/>
      <c r="DO25" s="73"/>
      <c r="DP25" s="73"/>
      <c r="DQ25" s="73"/>
      <c r="DR25" s="73"/>
      <c r="DS25" s="73"/>
      <c r="DT25" s="73"/>
      <c r="DU25" s="73"/>
      <c r="DV25" s="73"/>
      <c r="DW25" s="73"/>
      <c r="DX25" s="73"/>
      <c r="DY25" s="73"/>
      <c r="DZ25" s="73"/>
      <c r="EA25" s="73"/>
      <c r="EB25" s="73"/>
      <c r="EC25" s="73"/>
      <c r="ED25" s="73"/>
      <c r="EE25" s="73"/>
      <c r="EF25" s="73"/>
      <c r="EG25" s="73"/>
      <c r="EH25" s="73"/>
      <c r="EI25" s="73"/>
      <c r="EJ25" s="73"/>
      <c r="EK25" s="73"/>
      <c r="EL25" s="73"/>
      <c r="EM25" s="73"/>
      <c r="EN25" s="73"/>
      <c r="EO25" s="73"/>
      <c r="EP25" s="73"/>
      <c r="EQ25" s="73"/>
      <c r="ER25" s="73"/>
      <c r="ES25" s="73"/>
      <c r="ET25" s="73"/>
      <c r="EU25" s="73"/>
      <c r="EV25" s="73"/>
      <c r="EW25" s="73"/>
      <c r="EX25" s="73"/>
      <c r="EY25" s="73"/>
      <c r="EZ25" s="73"/>
      <c r="FA25" s="73"/>
      <c r="FB25" s="73"/>
      <c r="FC25" s="73"/>
      <c r="FD25" s="73"/>
      <c r="FE25" s="73"/>
      <c r="FF25" s="73"/>
      <c r="FG25" s="73"/>
      <c r="FH25" s="73"/>
      <c r="FI25" s="73"/>
      <c r="FJ25" s="73"/>
      <c r="FK25" s="73"/>
      <c r="FL25" s="73"/>
      <c r="FM25" s="73"/>
      <c r="FN25" s="73"/>
      <c r="FO25" s="73"/>
      <c r="FP25" s="73"/>
      <c r="FQ25" s="73"/>
      <c r="FR25" s="73"/>
      <c r="FS25" s="73"/>
      <c r="FT25" s="73"/>
      <c r="FU25" s="73"/>
      <c r="FV25" s="73"/>
      <c r="FW25" s="73"/>
      <c r="FX25" s="73"/>
      <c r="FY25" s="73"/>
      <c r="FZ25" s="73"/>
      <c r="GA25" s="73"/>
      <c r="GB25" s="73"/>
      <c r="GC25" s="73"/>
      <c r="GD25" s="73"/>
      <c r="GE25" s="73"/>
      <c r="GF25" s="73"/>
      <c r="GG25" s="73"/>
      <c r="GH25" s="73"/>
      <c r="GI25" s="73"/>
      <c r="GJ25" s="73"/>
      <c r="GK25" s="73"/>
      <c r="GL25" s="73"/>
      <c r="GM25" s="73"/>
      <c r="GN25" s="73"/>
      <c r="GO25" s="73"/>
      <c r="GP25" s="73"/>
      <c r="GQ25" s="73"/>
      <c r="GR25" s="73"/>
      <c r="GS25" s="73"/>
      <c r="GT25" s="73"/>
      <c r="GU25" s="73"/>
      <c r="GV25" s="73"/>
      <c r="GW25" s="73"/>
      <c r="GX25" s="73"/>
      <c r="GY25" s="73"/>
      <c r="GZ25" s="73"/>
      <c r="HA25" s="73"/>
      <c r="HB25" s="73"/>
      <c r="HC25" s="73"/>
      <c r="HD25" s="73"/>
      <c r="HE25" s="73"/>
      <c r="HF25" s="73"/>
      <c r="HG25" s="73"/>
      <c r="HH25" s="73"/>
      <c r="HI25" s="73"/>
      <c r="HJ25" s="73"/>
      <c r="HK25" s="73"/>
      <c r="HL25" s="73"/>
      <c r="HM25" s="73"/>
      <c r="HN25" s="73"/>
      <c r="HO25" s="73"/>
      <c r="HP25" s="73"/>
      <c r="HQ25" s="73"/>
      <c r="HR25" s="73"/>
      <c r="HS25" s="73"/>
      <c r="HT25" s="73"/>
      <c r="HU25" s="73"/>
      <c r="HV25" s="73"/>
      <c r="HW25" s="73"/>
      <c r="HX25" s="73"/>
      <c r="HY25" s="73"/>
      <c r="HZ25" s="73"/>
      <c r="IA25" s="73"/>
      <c r="IB25" s="73"/>
      <c r="IC25" s="73"/>
      <c r="ID25" s="73"/>
      <c r="IE25" s="73"/>
      <c r="IF25" s="73"/>
      <c r="IG25" s="73"/>
      <c r="IH25" s="73"/>
      <c r="II25" s="73"/>
      <c r="IJ25" s="73"/>
      <c r="IK25" s="73"/>
      <c r="IL25" s="73"/>
      <c r="IM25" s="73"/>
      <c r="IN25" s="73"/>
      <c r="IO25" s="73"/>
      <c r="IP25" s="73"/>
      <c r="IQ25" s="73"/>
      <c r="IR25" s="73"/>
      <c r="IS25" s="73"/>
      <c r="IT25" s="73"/>
      <c r="IU25" s="73"/>
      <c r="IV25" s="73"/>
    </row>
    <row r="26" spans="1:256" s="57" customFormat="1" ht="22.95" customHeight="1" x14ac:dyDescent="0.4">
      <c r="A26" s="691" t="s">
        <v>123</v>
      </c>
      <c r="B26" s="691"/>
      <c r="C26" s="691"/>
      <c r="D26" s="691"/>
      <c r="E26" s="691"/>
      <c r="F26" s="691"/>
      <c r="G26" s="691"/>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c r="AR26" s="73"/>
      <c r="AS26" s="73"/>
      <c r="AT26" s="73"/>
      <c r="AU26" s="73"/>
      <c r="AV26" s="73"/>
      <c r="AW26" s="73"/>
      <c r="AX26" s="73"/>
      <c r="AY26" s="73"/>
      <c r="AZ26" s="73"/>
      <c r="BA26" s="73"/>
      <c r="BB26" s="73"/>
      <c r="BC26" s="73"/>
      <c r="BD26" s="73"/>
      <c r="BE26" s="73"/>
      <c r="BF26" s="73"/>
      <c r="BG26" s="73"/>
      <c r="BH26" s="73"/>
      <c r="BI26" s="73"/>
      <c r="BJ26" s="73"/>
      <c r="BK26" s="73"/>
      <c r="BL26" s="73"/>
      <c r="BM26" s="73"/>
      <c r="BN26" s="73"/>
      <c r="BO26" s="73"/>
      <c r="BP26" s="73"/>
      <c r="BQ26" s="73"/>
      <c r="BR26" s="73"/>
      <c r="BS26" s="73"/>
      <c r="BT26" s="73"/>
      <c r="BU26" s="73"/>
      <c r="BV26" s="73"/>
      <c r="BW26" s="73"/>
      <c r="BX26" s="73"/>
      <c r="BY26" s="73"/>
      <c r="BZ26" s="73"/>
      <c r="CA26" s="73"/>
      <c r="CB26" s="73"/>
      <c r="CC26" s="73"/>
      <c r="CD26" s="73"/>
      <c r="CE26" s="73"/>
      <c r="CF26" s="73"/>
      <c r="CG26" s="73"/>
      <c r="CH26" s="73"/>
      <c r="CI26" s="73"/>
      <c r="CJ26" s="73"/>
      <c r="CK26" s="73"/>
      <c r="CL26" s="73"/>
      <c r="CM26" s="73"/>
      <c r="CN26" s="73"/>
      <c r="CO26" s="73"/>
      <c r="CP26" s="73"/>
      <c r="CQ26" s="73"/>
      <c r="CR26" s="73"/>
      <c r="CS26" s="73"/>
      <c r="CT26" s="73"/>
      <c r="CU26" s="73"/>
      <c r="CV26" s="73"/>
      <c r="CW26" s="73"/>
      <c r="CX26" s="73"/>
      <c r="CY26" s="73"/>
      <c r="CZ26" s="73"/>
      <c r="DA26" s="73"/>
      <c r="DB26" s="73"/>
      <c r="DC26" s="73"/>
      <c r="DD26" s="73"/>
      <c r="DE26" s="73"/>
      <c r="DF26" s="73"/>
      <c r="DG26" s="73"/>
      <c r="DH26" s="73"/>
      <c r="DI26" s="73"/>
      <c r="DJ26" s="73"/>
      <c r="DK26" s="73"/>
      <c r="DL26" s="73"/>
      <c r="DM26" s="73"/>
      <c r="DN26" s="73"/>
      <c r="DO26" s="73"/>
      <c r="DP26" s="73"/>
      <c r="DQ26" s="73"/>
      <c r="DR26" s="73"/>
      <c r="DS26" s="73"/>
      <c r="DT26" s="73"/>
      <c r="DU26" s="73"/>
      <c r="DV26" s="73"/>
      <c r="DW26" s="73"/>
      <c r="DX26" s="73"/>
      <c r="DY26" s="73"/>
      <c r="DZ26" s="73"/>
      <c r="EA26" s="73"/>
      <c r="EB26" s="73"/>
      <c r="EC26" s="73"/>
      <c r="ED26" s="73"/>
      <c r="EE26" s="73"/>
      <c r="EF26" s="73"/>
      <c r="EG26" s="73"/>
      <c r="EH26" s="73"/>
      <c r="EI26" s="73"/>
      <c r="EJ26" s="73"/>
      <c r="EK26" s="73"/>
      <c r="EL26" s="73"/>
      <c r="EM26" s="73"/>
      <c r="EN26" s="73"/>
      <c r="EO26" s="73"/>
      <c r="EP26" s="73"/>
      <c r="EQ26" s="73"/>
      <c r="ER26" s="73"/>
      <c r="ES26" s="73"/>
      <c r="ET26" s="73"/>
      <c r="EU26" s="73"/>
      <c r="EV26" s="73"/>
      <c r="EW26" s="73"/>
      <c r="EX26" s="73"/>
      <c r="EY26" s="73"/>
      <c r="EZ26" s="73"/>
      <c r="FA26" s="73"/>
      <c r="FB26" s="73"/>
      <c r="FC26" s="73"/>
      <c r="FD26" s="73"/>
      <c r="FE26" s="73"/>
      <c r="FF26" s="73"/>
      <c r="FG26" s="73"/>
      <c r="FH26" s="73"/>
      <c r="FI26" s="73"/>
      <c r="FJ26" s="73"/>
      <c r="FK26" s="73"/>
      <c r="FL26" s="73"/>
      <c r="FM26" s="73"/>
      <c r="FN26" s="73"/>
      <c r="FO26" s="73"/>
      <c r="FP26" s="73"/>
      <c r="FQ26" s="73"/>
      <c r="FR26" s="73"/>
      <c r="FS26" s="73"/>
      <c r="FT26" s="73"/>
      <c r="FU26" s="73"/>
      <c r="FV26" s="73"/>
      <c r="FW26" s="73"/>
      <c r="FX26" s="73"/>
      <c r="FY26" s="73"/>
      <c r="FZ26" s="73"/>
      <c r="GA26" s="73"/>
      <c r="GB26" s="73"/>
      <c r="GC26" s="73"/>
      <c r="GD26" s="73"/>
      <c r="GE26" s="73"/>
      <c r="GF26" s="73"/>
      <c r="GG26" s="73"/>
      <c r="GH26" s="73"/>
      <c r="GI26" s="73"/>
      <c r="GJ26" s="73"/>
      <c r="GK26" s="73"/>
      <c r="GL26" s="73"/>
      <c r="GM26" s="73"/>
      <c r="GN26" s="73"/>
      <c r="GO26" s="73"/>
      <c r="GP26" s="73"/>
      <c r="GQ26" s="73"/>
      <c r="GR26" s="73"/>
      <c r="GS26" s="73"/>
      <c r="GT26" s="73"/>
      <c r="GU26" s="73"/>
      <c r="GV26" s="73"/>
      <c r="GW26" s="73"/>
      <c r="GX26" s="73"/>
      <c r="GY26" s="73"/>
      <c r="GZ26" s="73"/>
      <c r="HA26" s="73"/>
      <c r="HB26" s="73"/>
      <c r="HC26" s="73"/>
      <c r="HD26" s="73"/>
      <c r="HE26" s="73"/>
      <c r="HF26" s="73"/>
      <c r="HG26" s="73"/>
      <c r="HH26" s="73"/>
      <c r="HI26" s="73"/>
      <c r="HJ26" s="73"/>
      <c r="HK26" s="73"/>
      <c r="HL26" s="73"/>
      <c r="HM26" s="73"/>
      <c r="HN26" s="73"/>
      <c r="HO26" s="73"/>
      <c r="HP26" s="73"/>
      <c r="HQ26" s="73"/>
      <c r="HR26" s="73"/>
      <c r="HS26" s="73"/>
      <c r="HT26" s="73"/>
      <c r="HU26" s="73"/>
      <c r="HV26" s="73"/>
      <c r="HW26" s="73"/>
      <c r="HX26" s="73"/>
      <c r="HY26" s="73"/>
      <c r="HZ26" s="73"/>
      <c r="IA26" s="73"/>
      <c r="IB26" s="73"/>
      <c r="IC26" s="73"/>
      <c r="ID26" s="73"/>
      <c r="IE26" s="73"/>
      <c r="IF26" s="73"/>
      <c r="IG26" s="73"/>
      <c r="IH26" s="73"/>
      <c r="II26" s="73"/>
      <c r="IJ26" s="73"/>
      <c r="IK26" s="73"/>
      <c r="IL26" s="73"/>
      <c r="IM26" s="73"/>
      <c r="IN26" s="73"/>
      <c r="IO26" s="73"/>
      <c r="IP26" s="73"/>
      <c r="IQ26" s="73"/>
      <c r="IR26" s="73"/>
      <c r="IS26" s="73"/>
      <c r="IT26" s="73"/>
      <c r="IU26" s="73"/>
      <c r="IV26" s="73"/>
    </row>
    <row r="27" spans="1:256" s="57" customFormat="1" ht="25.95" customHeight="1" x14ac:dyDescent="0.4">
      <c r="A27" s="684" t="s">
        <v>53</v>
      </c>
      <c r="B27" s="684"/>
      <c r="C27" s="684"/>
      <c r="D27" s="684"/>
      <c r="E27" s="684"/>
      <c r="F27" s="684"/>
      <c r="G27" s="684"/>
      <c r="H27" s="684"/>
      <c r="I27" s="684"/>
      <c r="J27" s="684"/>
      <c r="K27" s="684"/>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73"/>
      <c r="AU27" s="73"/>
      <c r="AV27" s="73"/>
      <c r="AW27" s="73"/>
      <c r="AX27" s="73"/>
      <c r="AY27" s="73"/>
      <c r="AZ27" s="73"/>
      <c r="BA27" s="73"/>
      <c r="BB27" s="73"/>
      <c r="BC27" s="73"/>
      <c r="BD27" s="73"/>
      <c r="BE27" s="73"/>
      <c r="BF27" s="73"/>
      <c r="BG27" s="73"/>
      <c r="BH27" s="73"/>
      <c r="BI27" s="73"/>
      <c r="BJ27" s="73"/>
      <c r="BK27" s="73"/>
      <c r="BL27" s="73"/>
      <c r="BM27" s="73"/>
      <c r="BN27" s="73"/>
      <c r="BO27" s="73"/>
      <c r="BP27" s="73"/>
      <c r="BQ27" s="73"/>
      <c r="BR27" s="73"/>
      <c r="BS27" s="73"/>
      <c r="BT27" s="73"/>
      <c r="BU27" s="73"/>
      <c r="BV27" s="73"/>
      <c r="BW27" s="73"/>
      <c r="BX27" s="73"/>
      <c r="BY27" s="73"/>
      <c r="BZ27" s="73"/>
      <c r="CA27" s="73"/>
      <c r="CB27" s="73"/>
      <c r="CC27" s="73"/>
      <c r="CD27" s="73"/>
      <c r="CE27" s="73"/>
      <c r="CF27" s="73"/>
      <c r="CG27" s="73"/>
      <c r="CH27" s="73"/>
      <c r="CI27" s="73"/>
      <c r="CJ27" s="73"/>
      <c r="CK27" s="73"/>
      <c r="CL27" s="73"/>
      <c r="CM27" s="73"/>
      <c r="CN27" s="73"/>
      <c r="CO27" s="73"/>
      <c r="CP27" s="73"/>
      <c r="CQ27" s="73"/>
      <c r="CR27" s="73"/>
      <c r="CS27" s="73"/>
      <c r="CT27" s="73"/>
      <c r="CU27" s="73"/>
      <c r="CV27" s="73"/>
      <c r="CW27" s="73"/>
      <c r="CX27" s="73"/>
      <c r="CY27" s="73"/>
      <c r="CZ27" s="73"/>
      <c r="DA27" s="73"/>
      <c r="DB27" s="73"/>
      <c r="DC27" s="73"/>
      <c r="DD27" s="73"/>
      <c r="DE27" s="73"/>
      <c r="DF27" s="73"/>
      <c r="DG27" s="73"/>
      <c r="DH27" s="73"/>
      <c r="DI27" s="73"/>
      <c r="DJ27" s="73"/>
      <c r="DK27" s="73"/>
      <c r="DL27" s="73"/>
      <c r="DM27" s="73"/>
      <c r="DN27" s="73"/>
      <c r="DO27" s="73"/>
      <c r="DP27" s="73"/>
      <c r="DQ27" s="73"/>
      <c r="DR27" s="73"/>
      <c r="DS27" s="73"/>
      <c r="DT27" s="73"/>
      <c r="DU27" s="73"/>
      <c r="DV27" s="73"/>
      <c r="DW27" s="73"/>
      <c r="DX27" s="73"/>
      <c r="DY27" s="73"/>
      <c r="DZ27" s="73"/>
      <c r="EA27" s="73"/>
      <c r="EB27" s="73"/>
      <c r="EC27" s="73"/>
      <c r="ED27" s="73"/>
      <c r="EE27" s="73"/>
      <c r="EF27" s="73"/>
      <c r="EG27" s="73"/>
      <c r="EH27" s="73"/>
      <c r="EI27" s="73"/>
      <c r="EJ27" s="73"/>
      <c r="EK27" s="73"/>
      <c r="EL27" s="73"/>
      <c r="EM27" s="73"/>
      <c r="EN27" s="73"/>
      <c r="EO27" s="73"/>
      <c r="EP27" s="73"/>
      <c r="EQ27" s="73"/>
      <c r="ER27" s="73"/>
      <c r="ES27" s="73"/>
      <c r="ET27" s="73"/>
      <c r="EU27" s="73"/>
      <c r="EV27" s="73"/>
      <c r="EW27" s="73"/>
      <c r="EX27" s="73"/>
      <c r="EY27" s="73"/>
      <c r="EZ27" s="73"/>
      <c r="FA27" s="73"/>
      <c r="FB27" s="73"/>
      <c r="FC27" s="73"/>
      <c r="FD27" s="73"/>
      <c r="FE27" s="73"/>
      <c r="FF27" s="73"/>
      <c r="FG27" s="73"/>
      <c r="FH27" s="73"/>
      <c r="FI27" s="73"/>
      <c r="FJ27" s="73"/>
      <c r="FK27" s="73"/>
      <c r="FL27" s="73"/>
      <c r="FM27" s="73"/>
      <c r="FN27" s="73"/>
      <c r="FO27" s="73"/>
      <c r="FP27" s="73"/>
      <c r="FQ27" s="73"/>
      <c r="FR27" s="73"/>
      <c r="FS27" s="73"/>
      <c r="FT27" s="73"/>
      <c r="FU27" s="73"/>
      <c r="FV27" s="73"/>
      <c r="FW27" s="73"/>
      <c r="FX27" s="73"/>
      <c r="FY27" s="73"/>
      <c r="FZ27" s="73"/>
      <c r="GA27" s="73"/>
      <c r="GB27" s="73"/>
      <c r="GC27" s="73"/>
      <c r="GD27" s="73"/>
      <c r="GE27" s="73"/>
      <c r="GF27" s="73"/>
      <c r="GG27" s="73"/>
      <c r="GH27" s="73"/>
      <c r="GI27" s="73"/>
      <c r="GJ27" s="73"/>
      <c r="GK27" s="73"/>
      <c r="GL27" s="73"/>
      <c r="GM27" s="73"/>
      <c r="GN27" s="73"/>
      <c r="GO27" s="73"/>
      <c r="GP27" s="73"/>
      <c r="GQ27" s="73"/>
      <c r="GR27" s="73"/>
      <c r="GS27" s="73"/>
      <c r="GT27" s="73"/>
      <c r="GU27" s="73"/>
      <c r="GV27" s="73"/>
      <c r="GW27" s="73"/>
      <c r="GX27" s="73"/>
      <c r="GY27" s="73"/>
      <c r="GZ27" s="73"/>
      <c r="HA27" s="73"/>
      <c r="HB27" s="73"/>
      <c r="HC27" s="73"/>
      <c r="HD27" s="73"/>
      <c r="HE27" s="73"/>
      <c r="HF27" s="73"/>
      <c r="HG27" s="73"/>
      <c r="HH27" s="73"/>
      <c r="HI27" s="73"/>
      <c r="HJ27" s="73"/>
      <c r="HK27" s="73"/>
      <c r="HL27" s="73"/>
      <c r="HM27" s="73"/>
      <c r="HN27" s="73"/>
      <c r="HO27" s="73"/>
      <c r="HP27" s="73"/>
      <c r="HQ27" s="73"/>
      <c r="HR27" s="73"/>
      <c r="HS27" s="73"/>
      <c r="HT27" s="73"/>
      <c r="HU27" s="73"/>
      <c r="HV27" s="73"/>
      <c r="HW27" s="73"/>
      <c r="HX27" s="73"/>
      <c r="HY27" s="73"/>
      <c r="HZ27" s="73"/>
      <c r="IA27" s="73"/>
      <c r="IB27" s="73"/>
      <c r="IC27" s="73"/>
      <c r="ID27" s="73"/>
      <c r="IE27" s="73"/>
      <c r="IF27" s="73"/>
      <c r="IG27" s="73"/>
      <c r="IH27" s="73"/>
      <c r="II27" s="73"/>
      <c r="IJ27" s="73"/>
      <c r="IK27" s="73"/>
      <c r="IL27" s="73"/>
      <c r="IM27" s="73"/>
      <c r="IN27" s="73"/>
      <c r="IO27" s="73"/>
      <c r="IP27" s="73"/>
      <c r="IQ27" s="73"/>
      <c r="IR27" s="73"/>
      <c r="IS27" s="73"/>
      <c r="IT27" s="73"/>
      <c r="IU27" s="73"/>
      <c r="IV27" s="73"/>
    </row>
    <row r="28" spans="1:256" s="57" customFormat="1" ht="21.75" customHeight="1" x14ac:dyDescent="0.4">
      <c r="A28" s="62" t="s">
        <v>54</v>
      </c>
      <c r="B28" s="73"/>
      <c r="C28" s="73"/>
      <c r="D28" s="73"/>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c r="CK28" s="73"/>
      <c r="CL28" s="73"/>
      <c r="CM28" s="73"/>
      <c r="CN28" s="73"/>
      <c r="CO28" s="73"/>
      <c r="CP28" s="73"/>
      <c r="CQ28" s="73"/>
      <c r="CR28" s="73"/>
      <c r="CS28" s="73"/>
      <c r="CT28" s="73"/>
      <c r="CU28" s="73"/>
      <c r="CV28" s="73"/>
      <c r="CW28" s="73"/>
      <c r="CX28" s="73"/>
      <c r="CY28" s="73"/>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3"/>
      <c r="FA28" s="73"/>
      <c r="FB28" s="73"/>
      <c r="FC28" s="73"/>
      <c r="FD28" s="73"/>
      <c r="FE28" s="73"/>
      <c r="FF28" s="73"/>
      <c r="FG28" s="73"/>
      <c r="FH28" s="73"/>
      <c r="FI28" s="73"/>
      <c r="FJ28" s="73"/>
      <c r="FK28" s="73"/>
      <c r="FL28" s="73"/>
      <c r="FM28" s="73"/>
      <c r="FN28" s="73"/>
      <c r="FO28" s="73"/>
      <c r="FP28" s="73"/>
      <c r="FQ28" s="73"/>
      <c r="FR28" s="73"/>
      <c r="FS28" s="73"/>
      <c r="FT28" s="73"/>
      <c r="FU28" s="73"/>
      <c r="FV28" s="73"/>
      <c r="FW28" s="73"/>
      <c r="FX28" s="73"/>
      <c r="FY28" s="73"/>
      <c r="FZ28" s="73"/>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3"/>
      <c r="GZ28" s="73"/>
      <c r="HA28" s="73"/>
      <c r="HB28" s="73"/>
      <c r="HC28" s="73"/>
      <c r="HD28" s="73"/>
      <c r="HE28" s="73"/>
      <c r="HF28" s="73"/>
      <c r="HG28" s="73"/>
      <c r="HH28" s="73"/>
      <c r="HI28" s="73"/>
      <c r="HJ28" s="73"/>
      <c r="HK28" s="73"/>
      <c r="HL28" s="73"/>
      <c r="HM28" s="73"/>
      <c r="HN28" s="73"/>
      <c r="HO28" s="73"/>
      <c r="HP28" s="73"/>
      <c r="HQ28" s="73"/>
      <c r="HR28" s="73"/>
      <c r="HS28" s="73"/>
      <c r="HT28" s="73"/>
      <c r="HU28" s="73"/>
      <c r="HV28" s="73"/>
      <c r="HW28" s="73"/>
      <c r="HX28" s="73"/>
      <c r="HY28" s="73"/>
      <c r="HZ28" s="73"/>
      <c r="IA28" s="73"/>
      <c r="IB28" s="73"/>
      <c r="IC28" s="73"/>
      <c r="ID28" s="73"/>
      <c r="IE28" s="73"/>
      <c r="IF28" s="73"/>
      <c r="IG28" s="73"/>
      <c r="IH28" s="73"/>
      <c r="II28" s="73"/>
      <c r="IJ28" s="73"/>
      <c r="IK28" s="73"/>
      <c r="IL28" s="73"/>
      <c r="IM28" s="73"/>
      <c r="IN28" s="73"/>
      <c r="IO28" s="73"/>
      <c r="IP28" s="73"/>
      <c r="IQ28" s="73"/>
      <c r="IR28" s="73"/>
      <c r="IS28" s="73"/>
      <c r="IT28" s="73"/>
      <c r="IU28" s="73"/>
      <c r="IV28" s="73"/>
    </row>
    <row r="29" spans="1:256" s="57" customFormat="1" ht="29.4" customHeight="1" x14ac:dyDescent="0.4">
      <c r="A29" s="62" t="s">
        <v>55</v>
      </c>
      <c r="B29" s="73"/>
      <c r="C29" s="73"/>
      <c r="D29" s="73"/>
      <c r="E29" s="73"/>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c r="HU29" s="73"/>
      <c r="HV29" s="73"/>
      <c r="HW29" s="73"/>
      <c r="HX29" s="73"/>
      <c r="HY29" s="73"/>
      <c r="HZ29" s="73"/>
      <c r="IA29" s="73"/>
      <c r="IB29" s="73"/>
      <c r="IC29" s="73"/>
      <c r="ID29" s="73"/>
      <c r="IE29" s="73"/>
      <c r="IF29" s="73"/>
      <c r="IG29" s="73"/>
      <c r="IH29" s="73"/>
      <c r="II29" s="73"/>
      <c r="IJ29" s="73"/>
      <c r="IK29" s="73"/>
      <c r="IL29" s="73"/>
      <c r="IM29" s="73"/>
      <c r="IN29" s="73"/>
      <c r="IO29" s="73"/>
      <c r="IP29" s="73"/>
      <c r="IQ29" s="73"/>
      <c r="IR29" s="73"/>
      <c r="IS29" s="73"/>
      <c r="IT29" s="73"/>
      <c r="IU29" s="73"/>
      <c r="IV29" s="73"/>
    </row>
    <row r="30" spans="1:256" s="57" customFormat="1" ht="24" customHeight="1" x14ac:dyDescent="0.4">
      <c r="A30" s="696" t="s">
        <v>236</v>
      </c>
      <c r="B30" s="696"/>
      <c r="C30" s="696"/>
      <c r="D30" s="696"/>
      <c r="E30" s="696"/>
      <c r="F30" s="696"/>
      <c r="G30" s="696"/>
      <c r="H30" s="696"/>
      <c r="I30" s="696"/>
      <c r="J30" s="696"/>
      <c r="K30" s="696"/>
      <c r="L30" s="110"/>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c r="GP30" s="44"/>
      <c r="GQ30" s="44"/>
      <c r="GR30" s="44"/>
      <c r="GS30" s="44"/>
      <c r="GT30" s="44"/>
      <c r="GU30" s="44"/>
      <c r="GV30" s="44"/>
      <c r="GW30" s="44"/>
      <c r="GX30" s="44"/>
      <c r="GY30" s="44"/>
      <c r="GZ30" s="44"/>
      <c r="HA30" s="44"/>
      <c r="HB30" s="44"/>
      <c r="HC30" s="44"/>
      <c r="HD30" s="44"/>
      <c r="HE30" s="44"/>
      <c r="HF30" s="44"/>
      <c r="HG30" s="44"/>
      <c r="HH30" s="44"/>
      <c r="HI30" s="44"/>
      <c r="HJ30" s="44"/>
      <c r="HK30" s="44"/>
      <c r="HL30" s="44"/>
      <c r="HM30" s="44"/>
      <c r="HN30" s="44"/>
      <c r="HO30" s="44"/>
      <c r="HP30" s="44"/>
      <c r="HQ30" s="44"/>
      <c r="HR30" s="44"/>
      <c r="HS30" s="44"/>
      <c r="HT30" s="44"/>
      <c r="HU30" s="44"/>
      <c r="HV30" s="44"/>
      <c r="HW30" s="44"/>
      <c r="HX30" s="44"/>
      <c r="HY30" s="44"/>
      <c r="HZ30" s="44"/>
      <c r="IA30" s="44"/>
      <c r="IB30" s="44"/>
      <c r="IC30" s="44"/>
      <c r="ID30" s="44"/>
      <c r="IE30" s="44"/>
      <c r="IF30" s="44"/>
      <c r="IG30" s="44"/>
      <c r="IH30" s="44"/>
      <c r="II30" s="44"/>
      <c r="IJ30" s="44"/>
      <c r="IK30" s="44"/>
      <c r="IL30" s="44"/>
      <c r="IM30" s="44"/>
      <c r="IN30" s="44"/>
      <c r="IO30" s="44"/>
      <c r="IP30" s="44"/>
      <c r="IQ30" s="44"/>
      <c r="IR30" s="44"/>
      <c r="IS30" s="44"/>
      <c r="IT30" s="44"/>
      <c r="IU30" s="44"/>
      <c r="IV30" s="44"/>
    </row>
    <row r="31" spans="1:256" s="57" customFormat="1" ht="44.4" customHeight="1" x14ac:dyDescent="0.4">
      <c r="A31" s="696" t="s">
        <v>260</v>
      </c>
      <c r="B31" s="696"/>
      <c r="C31" s="696"/>
      <c r="D31" s="696"/>
      <c r="E31" s="696"/>
      <c r="F31" s="696"/>
      <c r="G31" s="696"/>
      <c r="H31" s="696"/>
      <c r="I31" s="696"/>
      <c r="J31" s="696"/>
      <c r="K31" s="696"/>
      <c r="L31" s="696"/>
      <c r="M31" s="75"/>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c r="BM31" s="76"/>
      <c r="BN31" s="76"/>
      <c r="BO31" s="76"/>
      <c r="BP31" s="76"/>
      <c r="BQ31" s="76"/>
      <c r="BR31" s="76"/>
      <c r="BS31" s="76"/>
      <c r="BT31" s="76"/>
      <c r="BU31" s="76"/>
      <c r="BV31" s="76"/>
      <c r="BW31" s="76"/>
      <c r="BX31" s="76"/>
      <c r="BY31" s="76"/>
      <c r="BZ31" s="76"/>
      <c r="CA31" s="76"/>
      <c r="CB31" s="76"/>
      <c r="CC31" s="76"/>
      <c r="CD31" s="76"/>
      <c r="CE31" s="76"/>
      <c r="CF31" s="76"/>
      <c r="CG31" s="76"/>
      <c r="CH31" s="76"/>
      <c r="CI31" s="76"/>
      <c r="CJ31" s="76"/>
      <c r="CK31" s="76"/>
      <c r="CL31" s="76"/>
      <c r="CM31" s="76"/>
      <c r="CN31" s="76"/>
      <c r="CO31" s="76"/>
      <c r="CP31" s="76"/>
      <c r="CQ31" s="76"/>
      <c r="CR31" s="76"/>
      <c r="CS31" s="76"/>
      <c r="CT31" s="76"/>
      <c r="CU31" s="76"/>
      <c r="CV31" s="76"/>
      <c r="CW31" s="76"/>
      <c r="CX31" s="76"/>
      <c r="CY31" s="76"/>
      <c r="CZ31" s="76"/>
      <c r="DA31" s="76"/>
      <c r="DB31" s="76"/>
      <c r="DC31" s="76"/>
      <c r="DD31" s="76"/>
      <c r="DE31" s="76"/>
      <c r="DF31" s="76"/>
      <c r="DG31" s="76"/>
      <c r="DH31" s="76"/>
      <c r="DI31" s="76"/>
      <c r="DJ31" s="76"/>
      <c r="DK31" s="76"/>
      <c r="DL31" s="76"/>
      <c r="DM31" s="76"/>
      <c r="DN31" s="76"/>
      <c r="DO31" s="76"/>
      <c r="DP31" s="76"/>
      <c r="DQ31" s="76"/>
      <c r="DR31" s="76"/>
      <c r="DS31" s="76"/>
      <c r="DT31" s="76"/>
      <c r="DU31" s="76"/>
      <c r="DV31" s="76"/>
      <c r="DW31" s="76"/>
      <c r="DX31" s="76"/>
      <c r="DY31" s="76"/>
      <c r="DZ31" s="76"/>
      <c r="EA31" s="76"/>
      <c r="EB31" s="76"/>
      <c r="EC31" s="76"/>
      <c r="ED31" s="76"/>
      <c r="EE31" s="76"/>
      <c r="EF31" s="76"/>
      <c r="EG31" s="76"/>
      <c r="EH31" s="76"/>
      <c r="EI31" s="76"/>
      <c r="EJ31" s="76"/>
      <c r="EK31" s="76"/>
      <c r="EL31" s="76"/>
      <c r="EM31" s="76"/>
      <c r="EN31" s="76"/>
      <c r="EO31" s="76"/>
      <c r="EP31" s="76"/>
      <c r="EQ31" s="76"/>
      <c r="ER31" s="76"/>
      <c r="ES31" s="76"/>
      <c r="ET31" s="76"/>
      <c r="EU31" s="76"/>
      <c r="EV31" s="76"/>
      <c r="EW31" s="76"/>
      <c r="EX31" s="76"/>
      <c r="EY31" s="76"/>
      <c r="EZ31" s="76"/>
      <c r="FA31" s="76"/>
      <c r="FB31" s="76"/>
      <c r="FC31" s="76"/>
      <c r="FD31" s="76"/>
      <c r="FE31" s="76"/>
      <c r="FF31" s="76"/>
      <c r="FG31" s="76"/>
      <c r="FH31" s="76"/>
      <c r="FI31" s="76"/>
      <c r="FJ31" s="76"/>
      <c r="FK31" s="76"/>
      <c r="FL31" s="76"/>
      <c r="FM31" s="76"/>
      <c r="FN31" s="76"/>
      <c r="FO31" s="76"/>
      <c r="FP31" s="76"/>
      <c r="FQ31" s="76"/>
      <c r="FR31" s="76"/>
      <c r="FS31" s="76"/>
      <c r="FT31" s="76"/>
      <c r="FU31" s="76"/>
      <c r="FV31" s="76"/>
      <c r="FW31" s="76"/>
      <c r="FX31" s="76"/>
      <c r="FY31" s="76"/>
      <c r="FZ31" s="76"/>
      <c r="GA31" s="76"/>
      <c r="GB31" s="76"/>
      <c r="GC31" s="76"/>
      <c r="GD31" s="76"/>
      <c r="GE31" s="76"/>
      <c r="GF31" s="76"/>
      <c r="GG31" s="76"/>
      <c r="GH31" s="76"/>
      <c r="GI31" s="76"/>
      <c r="GJ31" s="76"/>
      <c r="GK31" s="76"/>
      <c r="GL31" s="76"/>
      <c r="GM31" s="76"/>
      <c r="GN31" s="76"/>
      <c r="GO31" s="76"/>
      <c r="GP31" s="76"/>
      <c r="GQ31" s="76"/>
      <c r="GR31" s="76"/>
      <c r="GS31" s="76"/>
      <c r="GT31" s="76"/>
      <c r="GU31" s="76"/>
      <c r="GV31" s="76"/>
      <c r="GW31" s="76"/>
      <c r="GX31" s="76"/>
      <c r="GY31" s="76"/>
      <c r="GZ31" s="76"/>
      <c r="HA31" s="76"/>
      <c r="HB31" s="76"/>
      <c r="HC31" s="76"/>
      <c r="HD31" s="76"/>
      <c r="HE31" s="76"/>
      <c r="HF31" s="76"/>
      <c r="HG31" s="76"/>
      <c r="HH31" s="76"/>
      <c r="HI31" s="76"/>
      <c r="HJ31" s="76"/>
      <c r="HK31" s="76"/>
      <c r="HL31" s="76"/>
      <c r="HM31" s="76"/>
      <c r="HN31" s="76"/>
      <c r="HO31" s="76"/>
      <c r="HP31" s="76"/>
      <c r="HQ31" s="76"/>
      <c r="HR31" s="76"/>
      <c r="HS31" s="76"/>
      <c r="HT31" s="76"/>
      <c r="HU31" s="76"/>
      <c r="HV31" s="76"/>
      <c r="HW31" s="76"/>
      <c r="HX31" s="76"/>
      <c r="HY31" s="76"/>
      <c r="HZ31" s="76"/>
      <c r="IA31" s="76"/>
      <c r="IB31" s="76"/>
      <c r="IC31" s="76"/>
      <c r="ID31" s="76"/>
      <c r="IE31" s="76"/>
      <c r="IF31" s="76"/>
      <c r="IG31" s="76"/>
      <c r="IH31" s="76"/>
      <c r="II31" s="76"/>
      <c r="IJ31" s="76"/>
      <c r="IK31" s="76"/>
      <c r="IL31" s="76"/>
      <c r="IM31" s="76"/>
      <c r="IN31" s="76"/>
      <c r="IO31" s="76"/>
      <c r="IP31" s="76"/>
      <c r="IQ31" s="76"/>
      <c r="IR31" s="76"/>
      <c r="IS31" s="76"/>
      <c r="IT31" s="76"/>
      <c r="IU31" s="76"/>
      <c r="IV31" s="76"/>
    </row>
    <row r="32" spans="1:256" s="111" customFormat="1" ht="36.75" customHeight="1" x14ac:dyDescent="0.3">
      <c r="A32" s="696" t="s">
        <v>213</v>
      </c>
      <c r="B32" s="696"/>
      <c r="C32" s="696"/>
      <c r="D32" s="696"/>
      <c r="E32" s="696"/>
      <c r="F32" s="696"/>
      <c r="G32" s="696"/>
      <c r="H32" s="696"/>
      <c r="I32" s="696"/>
      <c r="J32" s="696"/>
      <c r="K32" s="696"/>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c r="GP32" s="44"/>
      <c r="GQ32" s="44"/>
      <c r="GR32" s="44"/>
      <c r="GS32" s="44"/>
      <c r="GT32" s="44"/>
      <c r="GU32" s="44"/>
      <c r="GV32" s="44"/>
      <c r="GW32" s="44"/>
      <c r="GX32" s="44"/>
      <c r="GY32" s="44"/>
      <c r="GZ32" s="44"/>
      <c r="HA32" s="44"/>
      <c r="HB32" s="44"/>
      <c r="HC32" s="44"/>
      <c r="HD32" s="44"/>
      <c r="HE32" s="44"/>
      <c r="HF32" s="44"/>
      <c r="HG32" s="44"/>
      <c r="HH32" s="44"/>
      <c r="HI32" s="44"/>
      <c r="HJ32" s="44"/>
      <c r="HK32" s="44"/>
      <c r="HL32" s="44"/>
      <c r="HM32" s="44"/>
      <c r="HN32" s="44"/>
      <c r="HO32" s="44"/>
      <c r="HP32" s="44"/>
      <c r="HQ32" s="44"/>
      <c r="HR32" s="44"/>
      <c r="HS32" s="44"/>
      <c r="HT32" s="44"/>
      <c r="HU32" s="44"/>
      <c r="HV32" s="44"/>
      <c r="HW32" s="44"/>
      <c r="HX32" s="44"/>
      <c r="HY32" s="44"/>
      <c r="HZ32" s="44"/>
      <c r="IA32" s="44"/>
      <c r="IB32" s="44"/>
      <c r="IC32" s="44"/>
      <c r="ID32" s="44"/>
      <c r="IE32" s="44"/>
      <c r="IF32" s="44"/>
      <c r="IG32" s="44"/>
      <c r="IH32" s="44"/>
      <c r="II32" s="44"/>
      <c r="IJ32" s="44"/>
      <c r="IK32" s="44"/>
      <c r="IL32" s="44"/>
      <c r="IM32" s="44"/>
      <c r="IN32" s="44"/>
      <c r="IO32" s="44"/>
      <c r="IP32" s="44"/>
      <c r="IQ32" s="44"/>
      <c r="IR32" s="44"/>
      <c r="IS32" s="44"/>
      <c r="IT32" s="44"/>
      <c r="IU32" s="44"/>
      <c r="IV32" s="44"/>
    </row>
    <row r="33" spans="1:256" s="79" customFormat="1" ht="73.5" customHeight="1" x14ac:dyDescent="0.3">
      <c r="A33" s="679" t="s">
        <v>57</v>
      </c>
      <c r="B33" s="679" t="s">
        <v>5</v>
      </c>
      <c r="C33" s="679" t="s">
        <v>234</v>
      </c>
      <c r="D33" s="679" t="s">
        <v>233</v>
      </c>
      <c r="E33" s="679" t="s">
        <v>37</v>
      </c>
      <c r="F33" s="679"/>
      <c r="G33" s="679"/>
      <c r="H33" s="77"/>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c r="BM33" s="78"/>
      <c r="BN33" s="78"/>
      <c r="BO33" s="78"/>
      <c r="BP33" s="78"/>
      <c r="BQ33" s="78"/>
      <c r="BR33" s="78"/>
      <c r="BS33" s="78"/>
      <c r="BT33" s="78"/>
      <c r="BU33" s="78"/>
      <c r="BV33" s="78"/>
      <c r="BW33" s="78"/>
      <c r="BX33" s="78"/>
      <c r="BY33" s="78"/>
      <c r="BZ33" s="78"/>
      <c r="CA33" s="78"/>
      <c r="CB33" s="78"/>
      <c r="CC33" s="78"/>
      <c r="CD33" s="78"/>
      <c r="CE33" s="78"/>
      <c r="CF33" s="78"/>
      <c r="CG33" s="78"/>
      <c r="CH33" s="78"/>
      <c r="CI33" s="78"/>
      <c r="CJ33" s="78"/>
      <c r="CK33" s="78"/>
      <c r="CL33" s="78"/>
      <c r="CM33" s="78"/>
      <c r="CN33" s="78"/>
      <c r="CO33" s="78"/>
      <c r="CP33" s="78"/>
      <c r="CQ33" s="78"/>
      <c r="CR33" s="78"/>
      <c r="CS33" s="78"/>
      <c r="CT33" s="78"/>
      <c r="CU33" s="78"/>
      <c r="CV33" s="78"/>
      <c r="CW33" s="78"/>
      <c r="CX33" s="78"/>
      <c r="CY33" s="78"/>
      <c r="CZ33" s="78"/>
      <c r="DA33" s="78"/>
      <c r="DB33" s="78"/>
      <c r="DC33" s="78"/>
      <c r="DD33" s="78"/>
      <c r="DE33" s="78"/>
      <c r="DF33" s="78"/>
      <c r="DG33" s="78"/>
      <c r="DH33" s="78"/>
      <c r="DI33" s="78"/>
      <c r="DJ33" s="78"/>
      <c r="DK33" s="78"/>
      <c r="DL33" s="78"/>
      <c r="DM33" s="78"/>
      <c r="DN33" s="78"/>
      <c r="DO33" s="78"/>
      <c r="DP33" s="78"/>
      <c r="DQ33" s="78"/>
      <c r="DR33" s="78"/>
      <c r="DS33" s="78"/>
      <c r="DT33" s="78"/>
      <c r="DU33" s="78"/>
      <c r="DV33" s="78"/>
      <c r="DW33" s="78"/>
      <c r="DX33" s="78"/>
      <c r="DY33" s="78"/>
      <c r="DZ33" s="78"/>
      <c r="EA33" s="78"/>
      <c r="EB33" s="78"/>
      <c r="EC33" s="78"/>
      <c r="ED33" s="78"/>
      <c r="EE33" s="78"/>
      <c r="EF33" s="78"/>
      <c r="EG33" s="78"/>
      <c r="EH33" s="78"/>
      <c r="EI33" s="78"/>
      <c r="EJ33" s="78"/>
      <c r="EK33" s="78"/>
      <c r="EL33" s="78"/>
      <c r="EM33" s="78"/>
      <c r="EN33" s="78"/>
      <c r="EO33" s="78"/>
      <c r="EP33" s="78"/>
      <c r="EQ33" s="78"/>
      <c r="ER33" s="78"/>
      <c r="ES33" s="78"/>
      <c r="ET33" s="78"/>
      <c r="EU33" s="78"/>
      <c r="EV33" s="78"/>
      <c r="EW33" s="78"/>
      <c r="EX33" s="78"/>
      <c r="EY33" s="78"/>
      <c r="EZ33" s="78"/>
      <c r="FA33" s="78"/>
      <c r="FB33" s="78"/>
      <c r="FC33" s="78"/>
      <c r="FD33" s="78"/>
      <c r="FE33" s="78"/>
      <c r="FF33" s="78"/>
      <c r="FG33" s="78"/>
      <c r="FH33" s="78"/>
      <c r="FI33" s="78"/>
      <c r="FJ33" s="78"/>
      <c r="FK33" s="78"/>
      <c r="FL33" s="78"/>
      <c r="FM33" s="78"/>
      <c r="FN33" s="78"/>
      <c r="FO33" s="78"/>
      <c r="FP33" s="78"/>
      <c r="FQ33" s="78"/>
      <c r="FR33" s="78"/>
      <c r="FS33" s="78"/>
      <c r="FT33" s="78"/>
      <c r="FU33" s="78"/>
      <c r="FV33" s="78"/>
      <c r="FW33" s="78"/>
      <c r="FX33" s="78"/>
      <c r="FY33" s="78"/>
      <c r="FZ33" s="78"/>
      <c r="GA33" s="78"/>
      <c r="GB33" s="78"/>
      <c r="GC33" s="78"/>
      <c r="GD33" s="78"/>
      <c r="GE33" s="78"/>
      <c r="GF33" s="78"/>
      <c r="GG33" s="78"/>
      <c r="GH33" s="78"/>
      <c r="GI33" s="78"/>
      <c r="GJ33" s="78"/>
      <c r="GK33" s="78"/>
      <c r="GL33" s="78"/>
      <c r="GM33" s="78"/>
      <c r="GN33" s="78"/>
      <c r="GO33" s="78"/>
      <c r="GP33" s="78"/>
      <c r="GQ33" s="78"/>
      <c r="GR33" s="78"/>
      <c r="GS33" s="78"/>
      <c r="GT33" s="78"/>
      <c r="GU33" s="78"/>
      <c r="GV33" s="78"/>
      <c r="GW33" s="78"/>
      <c r="GX33" s="78"/>
      <c r="GY33" s="78"/>
      <c r="GZ33" s="78"/>
      <c r="HA33" s="78"/>
      <c r="HB33" s="78"/>
      <c r="HC33" s="78"/>
      <c r="HD33" s="78"/>
      <c r="HE33" s="78"/>
      <c r="HF33" s="78"/>
      <c r="HG33" s="78"/>
      <c r="HH33" s="78"/>
      <c r="HI33" s="78"/>
      <c r="HJ33" s="78"/>
      <c r="HK33" s="78"/>
      <c r="HL33" s="78"/>
      <c r="HM33" s="78"/>
      <c r="HN33" s="78"/>
      <c r="HO33" s="78"/>
      <c r="HP33" s="78"/>
      <c r="HQ33" s="78"/>
      <c r="HR33" s="78"/>
      <c r="HS33" s="78"/>
      <c r="HT33" s="78"/>
      <c r="HU33" s="78"/>
      <c r="HV33" s="78"/>
      <c r="HW33" s="78"/>
      <c r="HX33" s="78"/>
      <c r="HY33" s="78"/>
      <c r="HZ33" s="78"/>
      <c r="IA33" s="78"/>
      <c r="IB33" s="78"/>
      <c r="IC33" s="78"/>
      <c r="ID33" s="78"/>
      <c r="IE33" s="78"/>
      <c r="IF33" s="78"/>
      <c r="IG33" s="78"/>
      <c r="IH33" s="78"/>
      <c r="II33" s="78"/>
      <c r="IJ33" s="78"/>
      <c r="IK33" s="78"/>
      <c r="IL33" s="78"/>
      <c r="IM33" s="78"/>
      <c r="IN33" s="78"/>
      <c r="IO33" s="78"/>
      <c r="IP33" s="78"/>
      <c r="IQ33" s="78"/>
      <c r="IR33" s="78"/>
      <c r="IS33" s="78"/>
      <c r="IT33" s="78"/>
      <c r="IU33" s="78"/>
      <c r="IV33" s="78"/>
    </row>
    <row r="34" spans="1:256" ht="31.2" customHeight="1" x14ac:dyDescent="0.3">
      <c r="A34" s="679"/>
      <c r="B34" s="679"/>
      <c r="C34" s="679"/>
      <c r="D34" s="679"/>
      <c r="E34" s="429" t="s">
        <v>24</v>
      </c>
      <c r="F34" s="429" t="s">
        <v>120</v>
      </c>
      <c r="G34" s="429" t="s">
        <v>235</v>
      </c>
      <c r="H34" s="69"/>
      <c r="I34" s="73"/>
      <c r="J34" s="73"/>
      <c r="K34" s="73"/>
      <c r="L34" s="73"/>
      <c r="M34" s="73"/>
      <c r="N34" s="73"/>
      <c r="O34" s="73"/>
      <c r="P34" s="73"/>
      <c r="Q34" s="73"/>
      <c r="R34" s="73"/>
      <c r="S34" s="73"/>
      <c r="T34" s="73"/>
      <c r="U34" s="73"/>
      <c r="V34" s="73"/>
      <c r="W34" s="73"/>
      <c r="X34" s="73"/>
      <c r="Y34" s="73"/>
      <c r="Z34" s="73"/>
      <c r="AA34" s="73"/>
      <c r="AB34" s="73"/>
      <c r="AC34" s="73"/>
      <c r="AD34" s="73"/>
      <c r="AE34" s="73"/>
      <c r="AF34" s="73"/>
      <c r="AG34" s="73"/>
      <c r="AH34" s="73"/>
      <c r="AI34" s="73"/>
      <c r="AJ34" s="73"/>
      <c r="AK34" s="73"/>
      <c r="AL34" s="73"/>
      <c r="AM34" s="73"/>
      <c r="AN34" s="73"/>
      <c r="AO34" s="73"/>
      <c r="AP34" s="73"/>
      <c r="AQ34" s="73"/>
      <c r="AR34" s="73"/>
      <c r="AS34" s="73"/>
      <c r="AT34" s="73"/>
      <c r="AU34" s="73"/>
      <c r="AV34" s="73"/>
      <c r="AW34" s="73"/>
      <c r="AX34" s="73"/>
      <c r="AY34" s="73"/>
      <c r="AZ34" s="73"/>
      <c r="BA34" s="73"/>
      <c r="BB34" s="73"/>
      <c r="BC34" s="73"/>
      <c r="BD34" s="73"/>
      <c r="BE34" s="73"/>
      <c r="BF34" s="73"/>
      <c r="BG34" s="73"/>
      <c r="BH34" s="73"/>
      <c r="BI34" s="73"/>
      <c r="BJ34" s="73"/>
      <c r="BK34" s="73"/>
      <c r="BL34" s="73"/>
      <c r="BM34" s="73"/>
      <c r="BN34" s="73"/>
      <c r="BO34" s="73"/>
      <c r="BP34" s="73"/>
      <c r="BQ34" s="73"/>
      <c r="BR34" s="73"/>
      <c r="BS34" s="73"/>
      <c r="BT34" s="73"/>
      <c r="BU34" s="73"/>
      <c r="BV34" s="73"/>
      <c r="BW34" s="73"/>
      <c r="BX34" s="73"/>
      <c r="BY34" s="73"/>
      <c r="BZ34" s="73"/>
      <c r="CA34" s="73"/>
      <c r="CB34" s="73"/>
      <c r="CC34" s="73"/>
      <c r="CD34" s="73"/>
      <c r="CE34" s="73"/>
      <c r="CF34" s="73"/>
      <c r="CG34" s="73"/>
      <c r="CH34" s="73"/>
      <c r="CI34" s="73"/>
      <c r="CJ34" s="73"/>
      <c r="CK34" s="73"/>
      <c r="CL34" s="73"/>
      <c r="CM34" s="73"/>
      <c r="CN34" s="73"/>
      <c r="CO34" s="73"/>
      <c r="CP34" s="73"/>
      <c r="CQ34" s="73"/>
      <c r="CR34" s="73"/>
      <c r="CS34" s="73"/>
      <c r="CT34" s="73"/>
      <c r="CU34" s="73"/>
      <c r="CV34" s="73"/>
      <c r="CW34" s="73"/>
      <c r="CX34" s="73"/>
      <c r="CY34" s="73"/>
      <c r="CZ34" s="73"/>
      <c r="DA34" s="73"/>
      <c r="DB34" s="73"/>
      <c r="DC34" s="73"/>
      <c r="DD34" s="73"/>
      <c r="DE34" s="73"/>
      <c r="DF34" s="73"/>
      <c r="DG34" s="73"/>
      <c r="DH34" s="73"/>
      <c r="DI34" s="73"/>
      <c r="DJ34" s="73"/>
      <c r="DK34" s="73"/>
      <c r="DL34" s="73"/>
      <c r="DM34" s="73"/>
      <c r="DN34" s="73"/>
      <c r="DO34" s="73"/>
      <c r="DP34" s="73"/>
      <c r="DQ34" s="73"/>
      <c r="DR34" s="73"/>
      <c r="DS34" s="73"/>
      <c r="DT34" s="73"/>
      <c r="DU34" s="73"/>
      <c r="DV34" s="73"/>
      <c r="DW34" s="73"/>
      <c r="DX34" s="73"/>
      <c r="DY34" s="73"/>
      <c r="DZ34" s="73"/>
      <c r="EA34" s="73"/>
      <c r="EB34" s="73"/>
      <c r="EC34" s="73"/>
      <c r="ED34" s="73"/>
      <c r="EE34" s="73"/>
      <c r="EF34" s="73"/>
      <c r="EG34" s="73"/>
      <c r="EH34" s="73"/>
      <c r="EI34" s="73"/>
      <c r="EJ34" s="73"/>
      <c r="EK34" s="73"/>
      <c r="EL34" s="73"/>
      <c r="EM34" s="73"/>
      <c r="EN34" s="73"/>
      <c r="EO34" s="73"/>
      <c r="EP34" s="73"/>
      <c r="EQ34" s="73"/>
      <c r="ER34" s="73"/>
      <c r="ES34" s="73"/>
      <c r="ET34" s="73"/>
      <c r="EU34" s="73"/>
      <c r="EV34" s="73"/>
      <c r="EW34" s="73"/>
      <c r="EX34" s="73"/>
      <c r="EY34" s="73"/>
      <c r="EZ34" s="73"/>
      <c r="FA34" s="73"/>
      <c r="FB34" s="73"/>
      <c r="FC34" s="73"/>
      <c r="FD34" s="73"/>
      <c r="FE34" s="73"/>
      <c r="FF34" s="73"/>
      <c r="FG34" s="73"/>
      <c r="FH34" s="73"/>
      <c r="FI34" s="73"/>
      <c r="FJ34" s="73"/>
      <c r="FK34" s="73"/>
      <c r="FL34" s="73"/>
      <c r="FM34" s="73"/>
      <c r="FN34" s="73"/>
      <c r="FO34" s="73"/>
      <c r="FP34" s="73"/>
      <c r="FQ34" s="73"/>
      <c r="FR34" s="73"/>
      <c r="FS34" s="73"/>
      <c r="FT34" s="73"/>
      <c r="FU34" s="73"/>
      <c r="FV34" s="73"/>
      <c r="FW34" s="73"/>
      <c r="FX34" s="73"/>
      <c r="FY34" s="73"/>
      <c r="FZ34" s="73"/>
      <c r="GA34" s="73"/>
      <c r="GB34" s="73"/>
      <c r="GC34" s="73"/>
      <c r="GD34" s="73"/>
      <c r="GE34" s="73"/>
      <c r="GF34" s="73"/>
      <c r="GG34" s="73"/>
      <c r="GH34" s="73"/>
      <c r="GI34" s="73"/>
      <c r="GJ34" s="73"/>
      <c r="GK34" s="73"/>
      <c r="GL34" s="73"/>
      <c r="GM34" s="73"/>
      <c r="GN34" s="73"/>
      <c r="GO34" s="73"/>
      <c r="GP34" s="73"/>
      <c r="GQ34" s="73"/>
      <c r="GR34" s="73"/>
      <c r="GS34" s="73"/>
      <c r="GT34" s="73"/>
      <c r="GU34" s="73"/>
      <c r="GV34" s="73"/>
      <c r="GW34" s="73"/>
      <c r="GX34" s="73"/>
      <c r="GY34" s="73"/>
      <c r="GZ34" s="73"/>
      <c r="HA34" s="73"/>
      <c r="HB34" s="73"/>
      <c r="HC34" s="73"/>
      <c r="HD34" s="73"/>
      <c r="HE34" s="73"/>
      <c r="HF34" s="73"/>
      <c r="HG34" s="73"/>
      <c r="HH34" s="73"/>
      <c r="HI34" s="73"/>
      <c r="HJ34" s="73"/>
      <c r="HK34" s="73"/>
      <c r="HL34" s="73"/>
      <c r="HM34" s="73"/>
      <c r="HN34" s="73"/>
      <c r="HO34" s="73"/>
      <c r="HP34" s="73"/>
      <c r="HQ34" s="73"/>
      <c r="HR34" s="73"/>
      <c r="HS34" s="73"/>
      <c r="HT34" s="73"/>
      <c r="HU34" s="73"/>
      <c r="HV34" s="73"/>
      <c r="HW34" s="73"/>
      <c r="HX34" s="73"/>
      <c r="HY34" s="73"/>
      <c r="HZ34" s="73"/>
      <c r="IA34" s="73"/>
      <c r="IB34" s="73"/>
      <c r="IC34" s="73"/>
      <c r="ID34" s="73"/>
      <c r="IE34" s="73"/>
      <c r="IF34" s="73"/>
      <c r="IG34" s="73"/>
      <c r="IH34" s="73"/>
      <c r="II34" s="73"/>
      <c r="IJ34" s="73"/>
      <c r="IK34" s="73"/>
      <c r="IL34" s="73"/>
      <c r="IM34" s="73"/>
      <c r="IN34" s="73"/>
      <c r="IO34" s="73"/>
      <c r="IP34" s="73"/>
      <c r="IQ34" s="73"/>
      <c r="IR34" s="73"/>
      <c r="IS34" s="73"/>
      <c r="IT34" s="73"/>
      <c r="IU34" s="73"/>
      <c r="IV34" s="73"/>
    </row>
    <row r="35" spans="1:256" ht="35.4" customHeight="1" x14ac:dyDescent="0.3">
      <c r="A35" s="80" t="s">
        <v>13</v>
      </c>
      <c r="B35" s="32"/>
      <c r="C35" s="32"/>
      <c r="D35" s="41"/>
      <c r="E35" s="41"/>
      <c r="F35" s="40"/>
      <c r="G35" s="33"/>
      <c r="H35" s="69"/>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3"/>
      <c r="IO35" s="73"/>
      <c r="IP35" s="73"/>
      <c r="IQ35" s="73"/>
      <c r="IR35" s="73"/>
      <c r="IS35" s="73"/>
      <c r="IT35" s="73"/>
      <c r="IU35" s="73"/>
      <c r="IV35" s="73"/>
    </row>
    <row r="36" spans="1:256" ht="28.8" customHeight="1" x14ac:dyDescent="0.35">
      <c r="A36" s="80" t="s">
        <v>15</v>
      </c>
      <c r="B36" s="81"/>
      <c r="C36" s="143"/>
      <c r="D36" s="41">
        <v>43267</v>
      </c>
      <c r="E36" s="466">
        <v>136786</v>
      </c>
      <c r="F36" s="469">
        <v>142257</v>
      </c>
      <c r="G36" s="469">
        <v>147948</v>
      </c>
      <c r="H36" s="82"/>
      <c r="I36" s="73"/>
      <c r="J36" s="73"/>
      <c r="K36" s="73"/>
      <c r="L36" s="73"/>
      <c r="M36" s="73"/>
      <c r="N36" s="73"/>
      <c r="O36" s="73"/>
      <c r="P36" s="73"/>
      <c r="Q36" s="73"/>
      <c r="R36" s="73"/>
      <c r="S36" s="73"/>
      <c r="T36" s="73"/>
      <c r="U36" s="73"/>
      <c r="V36" s="73"/>
      <c r="W36" s="73"/>
      <c r="X36" s="73"/>
      <c r="Y36" s="73"/>
      <c r="Z36" s="73"/>
      <c r="AA36" s="73"/>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3"/>
      <c r="BD36" s="73"/>
      <c r="BE36" s="73"/>
      <c r="BF36" s="73"/>
      <c r="BG36" s="73"/>
      <c r="BH36" s="73"/>
      <c r="BI36" s="73"/>
      <c r="BJ36" s="73"/>
      <c r="BK36" s="73"/>
      <c r="BL36" s="73"/>
      <c r="BM36" s="73"/>
      <c r="BN36" s="73"/>
      <c r="BO36" s="73"/>
      <c r="BP36" s="73"/>
      <c r="BQ36" s="73"/>
      <c r="BR36" s="73"/>
      <c r="BS36" s="73"/>
      <c r="BT36" s="73"/>
      <c r="BU36" s="73"/>
      <c r="BV36" s="73"/>
      <c r="BW36" s="73"/>
      <c r="BX36" s="73"/>
      <c r="BY36" s="73"/>
      <c r="BZ36" s="73"/>
      <c r="CA36" s="73"/>
      <c r="CB36" s="73"/>
      <c r="CC36" s="73"/>
      <c r="CD36" s="73"/>
      <c r="CE36" s="73"/>
      <c r="CF36" s="73"/>
      <c r="CG36" s="73"/>
      <c r="CH36" s="73"/>
      <c r="CI36" s="73"/>
      <c r="CJ36" s="73"/>
      <c r="CK36" s="73"/>
      <c r="CL36" s="73"/>
      <c r="CM36" s="73"/>
      <c r="CN36" s="73"/>
      <c r="CO36" s="73"/>
      <c r="CP36" s="73"/>
      <c r="CQ36" s="73"/>
      <c r="CR36" s="73"/>
      <c r="CS36" s="73"/>
      <c r="CT36" s="73"/>
      <c r="CU36" s="73"/>
      <c r="CV36" s="73"/>
      <c r="CW36" s="73"/>
      <c r="CX36" s="73"/>
      <c r="CY36" s="73"/>
      <c r="CZ36" s="73"/>
      <c r="DA36" s="73"/>
      <c r="DB36" s="73"/>
      <c r="DC36" s="73"/>
      <c r="DD36" s="73"/>
      <c r="DE36" s="73"/>
      <c r="DF36" s="73"/>
      <c r="DG36" s="73"/>
      <c r="DH36" s="73"/>
      <c r="DI36" s="73"/>
      <c r="DJ36" s="73"/>
      <c r="DK36" s="73"/>
      <c r="DL36" s="73"/>
      <c r="DM36" s="73"/>
      <c r="DN36" s="73"/>
      <c r="DO36" s="73"/>
      <c r="DP36" s="73"/>
      <c r="DQ36" s="73"/>
      <c r="DR36" s="73"/>
      <c r="DS36" s="73"/>
      <c r="DT36" s="73"/>
      <c r="DU36" s="73"/>
      <c r="DV36" s="73"/>
      <c r="DW36" s="73"/>
      <c r="DX36" s="73"/>
      <c r="DY36" s="73"/>
      <c r="DZ36" s="73"/>
      <c r="EA36" s="73"/>
      <c r="EB36" s="73"/>
      <c r="EC36" s="73"/>
      <c r="ED36" s="73"/>
      <c r="EE36" s="73"/>
      <c r="EF36" s="73"/>
      <c r="EG36" s="73"/>
      <c r="EH36" s="73"/>
      <c r="EI36" s="73"/>
      <c r="EJ36" s="73"/>
      <c r="EK36" s="73"/>
      <c r="EL36" s="73"/>
      <c r="EM36" s="73"/>
      <c r="EN36" s="73"/>
      <c r="EO36" s="73"/>
      <c r="EP36" s="73"/>
      <c r="EQ36" s="73"/>
      <c r="ER36" s="73"/>
      <c r="ES36" s="73"/>
      <c r="ET36" s="73"/>
      <c r="EU36" s="73"/>
      <c r="EV36" s="73"/>
      <c r="EW36" s="73"/>
      <c r="EX36" s="73"/>
      <c r="EY36" s="73"/>
      <c r="EZ36" s="73"/>
      <c r="FA36" s="73"/>
      <c r="FB36" s="73"/>
      <c r="FC36" s="73"/>
      <c r="FD36" s="73"/>
      <c r="FE36" s="73"/>
      <c r="FF36" s="73"/>
      <c r="FG36" s="73"/>
      <c r="FH36" s="73"/>
      <c r="FI36" s="73"/>
      <c r="FJ36" s="73"/>
      <c r="FK36" s="73"/>
      <c r="FL36" s="73"/>
      <c r="FM36" s="73"/>
      <c r="FN36" s="73"/>
      <c r="FO36" s="73"/>
      <c r="FP36" s="73"/>
      <c r="FQ36" s="73"/>
      <c r="FR36" s="73"/>
      <c r="FS36" s="73"/>
      <c r="FT36" s="73"/>
      <c r="FU36" s="73"/>
      <c r="FV36" s="73"/>
      <c r="FW36" s="73"/>
      <c r="FX36" s="73"/>
      <c r="FY36" s="73"/>
      <c r="FZ36" s="73"/>
      <c r="GA36" s="73"/>
      <c r="GB36" s="73"/>
      <c r="GC36" s="73"/>
      <c r="GD36" s="73"/>
      <c r="GE36" s="73"/>
      <c r="GF36" s="73"/>
      <c r="GG36" s="73"/>
      <c r="GH36" s="73"/>
      <c r="GI36" s="73"/>
      <c r="GJ36" s="73"/>
      <c r="GK36" s="73"/>
      <c r="GL36" s="73"/>
      <c r="GM36" s="73"/>
      <c r="GN36" s="73"/>
      <c r="GO36" s="73"/>
      <c r="GP36" s="73"/>
      <c r="GQ36" s="73"/>
      <c r="GR36" s="73"/>
      <c r="GS36" s="73"/>
      <c r="GT36" s="73"/>
      <c r="GU36" s="73"/>
      <c r="GV36" s="73"/>
      <c r="GW36" s="73"/>
      <c r="GX36" s="73"/>
      <c r="GY36" s="73"/>
      <c r="GZ36" s="73"/>
      <c r="HA36" s="73"/>
      <c r="HB36" s="73"/>
      <c r="HC36" s="73"/>
      <c r="HD36" s="73"/>
      <c r="HE36" s="73"/>
      <c r="HF36" s="73"/>
      <c r="HG36" s="73"/>
      <c r="HH36" s="73"/>
      <c r="HI36" s="73"/>
      <c r="HJ36" s="73"/>
      <c r="HK36" s="73"/>
      <c r="HL36" s="73"/>
      <c r="HM36" s="73"/>
      <c r="HN36" s="73"/>
      <c r="HO36" s="73"/>
      <c r="HP36" s="73"/>
      <c r="HQ36" s="73"/>
      <c r="HR36" s="73"/>
      <c r="HS36" s="73"/>
      <c r="HT36" s="73"/>
      <c r="HU36" s="73"/>
      <c r="HV36" s="73"/>
      <c r="HW36" s="73"/>
      <c r="HX36" s="73"/>
      <c r="HY36" s="73"/>
      <c r="HZ36" s="73"/>
      <c r="IA36" s="73"/>
      <c r="IB36" s="73"/>
      <c r="IC36" s="73"/>
      <c r="ID36" s="73"/>
      <c r="IE36" s="73"/>
      <c r="IF36" s="73"/>
      <c r="IG36" s="73"/>
      <c r="IH36" s="73"/>
      <c r="II36" s="73"/>
      <c r="IJ36" s="73"/>
      <c r="IK36" s="73"/>
      <c r="IL36" s="73"/>
      <c r="IM36" s="73"/>
      <c r="IN36" s="73"/>
      <c r="IO36" s="73"/>
      <c r="IP36" s="73"/>
      <c r="IQ36" s="73"/>
      <c r="IR36" s="73"/>
      <c r="IS36" s="73"/>
      <c r="IT36" s="73"/>
      <c r="IU36" s="73"/>
      <c r="IV36" s="73"/>
    </row>
    <row r="37" spans="1:256" ht="40.950000000000003" customHeight="1" x14ac:dyDescent="0.3">
      <c r="A37" s="83" t="s">
        <v>21</v>
      </c>
      <c r="B37" s="84" t="s">
        <v>58</v>
      </c>
      <c r="C37" s="105">
        <f>SUM(C35:C36)</f>
        <v>0</v>
      </c>
      <c r="D37" s="105">
        <f>D36</f>
        <v>43267</v>
      </c>
      <c r="E37" s="105">
        <f>E36</f>
        <v>136786</v>
      </c>
      <c r="F37" s="105">
        <f>F36</f>
        <v>142257</v>
      </c>
      <c r="G37" s="105">
        <f>G36</f>
        <v>147948</v>
      </c>
      <c r="H37" s="86"/>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c r="BR37" s="87"/>
      <c r="BS37" s="87"/>
      <c r="BT37" s="87"/>
      <c r="BU37" s="87"/>
      <c r="BV37" s="87"/>
      <c r="BW37" s="87"/>
      <c r="BX37" s="87"/>
      <c r="BY37" s="87"/>
      <c r="BZ37" s="87"/>
      <c r="CA37" s="87"/>
      <c r="CB37" s="87"/>
      <c r="CC37" s="87"/>
      <c r="CD37" s="87"/>
      <c r="CE37" s="87"/>
      <c r="CF37" s="87"/>
      <c r="CG37" s="87"/>
      <c r="CH37" s="87"/>
      <c r="CI37" s="87"/>
      <c r="CJ37" s="87"/>
      <c r="CK37" s="87"/>
      <c r="CL37" s="87"/>
      <c r="CM37" s="87"/>
      <c r="CN37" s="87"/>
      <c r="CO37" s="87"/>
      <c r="CP37" s="87"/>
      <c r="CQ37" s="87"/>
      <c r="CR37" s="87"/>
      <c r="CS37" s="87"/>
      <c r="CT37" s="87"/>
      <c r="CU37" s="87"/>
      <c r="CV37" s="87"/>
      <c r="CW37" s="87"/>
      <c r="CX37" s="87"/>
      <c r="CY37" s="87"/>
      <c r="CZ37" s="87"/>
      <c r="DA37" s="87"/>
      <c r="DB37" s="87"/>
      <c r="DC37" s="87"/>
      <c r="DD37" s="87"/>
      <c r="DE37" s="87"/>
      <c r="DF37" s="87"/>
      <c r="DG37" s="87"/>
      <c r="DH37" s="87"/>
      <c r="DI37" s="87"/>
      <c r="DJ37" s="87"/>
      <c r="DK37" s="87"/>
      <c r="DL37" s="87"/>
      <c r="DM37" s="87"/>
      <c r="DN37" s="87"/>
      <c r="DO37" s="87"/>
      <c r="DP37" s="87"/>
      <c r="DQ37" s="87"/>
      <c r="DR37" s="87"/>
      <c r="DS37" s="87"/>
      <c r="DT37" s="87"/>
      <c r="DU37" s="87"/>
      <c r="DV37" s="87"/>
      <c r="DW37" s="87"/>
      <c r="DX37" s="87"/>
      <c r="DY37" s="87"/>
      <c r="DZ37" s="87"/>
      <c r="EA37" s="87"/>
      <c r="EB37" s="87"/>
      <c r="EC37" s="87"/>
      <c r="ED37" s="87"/>
      <c r="EE37" s="87"/>
      <c r="EF37" s="87"/>
      <c r="EG37" s="87"/>
      <c r="EH37" s="87"/>
      <c r="EI37" s="87"/>
      <c r="EJ37" s="87"/>
      <c r="EK37" s="87"/>
      <c r="EL37" s="87"/>
      <c r="EM37" s="87"/>
      <c r="EN37" s="87"/>
      <c r="EO37" s="87"/>
      <c r="EP37" s="87"/>
      <c r="EQ37" s="87"/>
      <c r="ER37" s="87"/>
      <c r="ES37" s="87"/>
      <c r="ET37" s="87"/>
      <c r="EU37" s="87"/>
      <c r="EV37" s="87"/>
      <c r="EW37" s="87"/>
      <c r="EX37" s="87"/>
      <c r="EY37" s="87"/>
      <c r="EZ37" s="87"/>
      <c r="FA37" s="87"/>
      <c r="FB37" s="87"/>
      <c r="FC37" s="87"/>
      <c r="FD37" s="87"/>
      <c r="FE37" s="87"/>
      <c r="FF37" s="87"/>
      <c r="FG37" s="87"/>
      <c r="FH37" s="87"/>
      <c r="FI37" s="87"/>
      <c r="FJ37" s="87"/>
      <c r="FK37" s="87"/>
      <c r="FL37" s="87"/>
      <c r="FM37" s="87"/>
      <c r="FN37" s="87"/>
      <c r="FO37" s="87"/>
      <c r="FP37" s="87"/>
      <c r="FQ37" s="87"/>
      <c r="FR37" s="87"/>
      <c r="FS37" s="87"/>
      <c r="FT37" s="87"/>
      <c r="FU37" s="87"/>
      <c r="FV37" s="87"/>
      <c r="FW37" s="87"/>
      <c r="FX37" s="87"/>
      <c r="FY37" s="87"/>
      <c r="FZ37" s="87"/>
      <c r="GA37" s="87"/>
      <c r="GB37" s="87"/>
      <c r="GC37" s="87"/>
      <c r="GD37" s="87"/>
      <c r="GE37" s="87"/>
      <c r="GF37" s="87"/>
      <c r="GG37" s="87"/>
      <c r="GH37" s="87"/>
      <c r="GI37" s="87"/>
      <c r="GJ37" s="87"/>
      <c r="GK37" s="87"/>
      <c r="GL37" s="87"/>
      <c r="GM37" s="87"/>
      <c r="GN37" s="87"/>
      <c r="GO37" s="87"/>
      <c r="GP37" s="87"/>
      <c r="GQ37" s="87"/>
      <c r="GR37" s="87"/>
      <c r="GS37" s="87"/>
      <c r="GT37" s="87"/>
      <c r="GU37" s="87"/>
      <c r="GV37" s="87"/>
      <c r="GW37" s="87"/>
      <c r="GX37" s="87"/>
      <c r="GY37" s="87"/>
      <c r="GZ37" s="87"/>
      <c r="HA37" s="87"/>
      <c r="HB37" s="87"/>
      <c r="HC37" s="87"/>
      <c r="HD37" s="87"/>
      <c r="HE37" s="87"/>
      <c r="HF37" s="87"/>
      <c r="HG37" s="87"/>
      <c r="HH37" s="87"/>
      <c r="HI37" s="87"/>
      <c r="HJ37" s="87"/>
      <c r="HK37" s="87"/>
      <c r="HL37" s="87"/>
      <c r="HM37" s="87"/>
      <c r="HN37" s="87"/>
      <c r="HO37" s="87"/>
      <c r="HP37" s="87"/>
      <c r="HQ37" s="87"/>
      <c r="HR37" s="87"/>
      <c r="HS37" s="87"/>
      <c r="HT37" s="87"/>
      <c r="HU37" s="87"/>
      <c r="HV37" s="87"/>
      <c r="HW37" s="87"/>
      <c r="HX37" s="87"/>
      <c r="HY37" s="87"/>
      <c r="HZ37" s="87"/>
      <c r="IA37" s="87"/>
      <c r="IB37" s="87"/>
      <c r="IC37" s="87"/>
      <c r="ID37" s="87"/>
      <c r="IE37" s="87"/>
      <c r="IF37" s="87"/>
      <c r="IG37" s="87"/>
      <c r="IH37" s="87"/>
      <c r="II37" s="87"/>
      <c r="IJ37" s="87"/>
      <c r="IK37" s="87"/>
      <c r="IL37" s="87"/>
      <c r="IM37" s="87"/>
      <c r="IN37" s="87"/>
      <c r="IO37" s="87"/>
      <c r="IP37" s="87"/>
      <c r="IQ37" s="87"/>
      <c r="IR37" s="87"/>
      <c r="IS37" s="87"/>
      <c r="IT37" s="87"/>
      <c r="IU37" s="87"/>
      <c r="IV37" s="87"/>
    </row>
    <row r="38" spans="1:256" ht="52.95" customHeight="1" x14ac:dyDescent="0.3">
      <c r="A38" s="689" t="s">
        <v>59</v>
      </c>
      <c r="B38" s="689"/>
      <c r="C38" s="689"/>
      <c r="D38" s="689"/>
      <c r="E38" s="689"/>
      <c r="F38" s="689"/>
      <c r="G38" s="689"/>
      <c r="H38" s="689"/>
      <c r="I38" s="66"/>
      <c r="J38" s="88"/>
      <c r="K38" s="88"/>
      <c r="L38" s="88"/>
      <c r="M38" s="88"/>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4"/>
      <c r="AM38" s="64"/>
      <c r="AN38" s="64"/>
      <c r="AO38" s="64"/>
      <c r="AP38" s="64"/>
      <c r="AQ38" s="64"/>
      <c r="AR38" s="64"/>
      <c r="AS38" s="64"/>
      <c r="AT38" s="64"/>
      <c r="AU38" s="64"/>
      <c r="AV38" s="64"/>
      <c r="AW38" s="64"/>
      <c r="AX38" s="64"/>
      <c r="AY38" s="64"/>
      <c r="AZ38" s="64"/>
      <c r="BA38" s="64"/>
      <c r="BB38" s="64"/>
      <c r="BC38" s="64"/>
      <c r="BD38" s="64"/>
      <c r="BE38" s="64"/>
      <c r="BF38" s="64"/>
      <c r="BG38" s="64"/>
      <c r="BH38" s="64"/>
      <c r="BI38" s="64"/>
      <c r="BJ38" s="64"/>
      <c r="BK38" s="64"/>
      <c r="BL38" s="64"/>
      <c r="BM38" s="64"/>
      <c r="BN38" s="64"/>
      <c r="BO38" s="64"/>
      <c r="BP38" s="64"/>
      <c r="BQ38" s="64"/>
      <c r="BR38" s="64"/>
      <c r="BS38" s="64"/>
      <c r="BT38" s="64"/>
      <c r="BU38" s="64"/>
      <c r="BV38" s="64"/>
      <c r="BW38" s="64"/>
      <c r="BX38" s="64"/>
      <c r="BY38" s="64"/>
      <c r="BZ38" s="64"/>
      <c r="CA38" s="64"/>
      <c r="CB38" s="64"/>
      <c r="CC38" s="64"/>
      <c r="CD38" s="64"/>
      <c r="CE38" s="64"/>
      <c r="CF38" s="64"/>
      <c r="CG38" s="64"/>
      <c r="CH38" s="64"/>
      <c r="CI38" s="64"/>
      <c r="CJ38" s="64"/>
      <c r="CK38" s="64"/>
      <c r="CL38" s="64"/>
      <c r="CM38" s="64"/>
      <c r="CN38" s="64"/>
      <c r="CO38" s="64"/>
      <c r="CP38" s="64"/>
      <c r="CQ38" s="64"/>
      <c r="CR38" s="64"/>
      <c r="CS38" s="64"/>
      <c r="CT38" s="64"/>
      <c r="CU38" s="64"/>
      <c r="CV38" s="64"/>
      <c r="CW38" s="64"/>
      <c r="CX38" s="64"/>
      <c r="CY38" s="64"/>
      <c r="CZ38" s="64"/>
      <c r="DA38" s="64"/>
      <c r="DB38" s="64"/>
      <c r="DC38" s="64"/>
      <c r="DD38" s="64"/>
      <c r="DE38" s="64"/>
      <c r="DF38" s="64"/>
      <c r="DG38" s="64"/>
      <c r="DH38" s="64"/>
      <c r="DI38" s="64"/>
      <c r="DJ38" s="64"/>
      <c r="DK38" s="64"/>
      <c r="DL38" s="64"/>
      <c r="DM38" s="64"/>
      <c r="DN38" s="64"/>
      <c r="DO38" s="64"/>
      <c r="DP38" s="64"/>
      <c r="DQ38" s="64"/>
      <c r="DR38" s="64"/>
      <c r="DS38" s="64"/>
      <c r="DT38" s="64"/>
      <c r="DU38" s="64"/>
      <c r="DV38" s="64"/>
      <c r="DW38" s="64"/>
      <c r="DX38" s="64"/>
      <c r="DY38" s="64"/>
      <c r="DZ38" s="64"/>
      <c r="EA38" s="64"/>
      <c r="EB38" s="64"/>
      <c r="EC38" s="64"/>
      <c r="ED38" s="64"/>
      <c r="EE38" s="64"/>
      <c r="EF38" s="64"/>
      <c r="EG38" s="64"/>
      <c r="EH38" s="64"/>
      <c r="EI38" s="64"/>
      <c r="EJ38" s="64"/>
      <c r="EK38" s="64"/>
      <c r="EL38" s="64"/>
      <c r="EM38" s="64"/>
      <c r="EN38" s="64"/>
      <c r="EO38" s="64"/>
      <c r="EP38" s="64"/>
      <c r="EQ38" s="64"/>
      <c r="ER38" s="64"/>
      <c r="ES38" s="64"/>
      <c r="ET38" s="64"/>
      <c r="EU38" s="64"/>
      <c r="EV38" s="64"/>
      <c r="EW38" s="64"/>
      <c r="EX38" s="64"/>
      <c r="EY38" s="64"/>
      <c r="EZ38" s="64"/>
      <c r="FA38" s="64"/>
      <c r="FB38" s="64"/>
      <c r="FC38" s="64"/>
      <c r="FD38" s="64"/>
      <c r="FE38" s="64"/>
      <c r="FF38" s="64"/>
      <c r="FG38" s="64"/>
      <c r="FH38" s="64"/>
      <c r="FI38" s="64"/>
      <c r="FJ38" s="64"/>
      <c r="FK38" s="64"/>
      <c r="FL38" s="64"/>
      <c r="FM38" s="64"/>
      <c r="FN38" s="64"/>
      <c r="FO38" s="64"/>
      <c r="FP38" s="64"/>
      <c r="FQ38" s="64"/>
      <c r="FR38" s="64"/>
      <c r="FS38" s="64"/>
      <c r="FT38" s="64"/>
      <c r="FU38" s="64"/>
      <c r="FV38" s="64"/>
      <c r="FW38" s="64"/>
      <c r="FX38" s="64"/>
      <c r="FY38" s="64"/>
      <c r="FZ38" s="64"/>
      <c r="GA38" s="64"/>
      <c r="GB38" s="64"/>
      <c r="GC38" s="64"/>
      <c r="GD38" s="64"/>
      <c r="GE38" s="64"/>
      <c r="GF38" s="64"/>
      <c r="GG38" s="64"/>
      <c r="GH38" s="64"/>
      <c r="GI38" s="64"/>
      <c r="GJ38" s="64"/>
      <c r="GK38" s="64"/>
      <c r="GL38" s="64"/>
      <c r="GM38" s="64"/>
      <c r="GN38" s="64"/>
      <c r="GO38" s="64"/>
      <c r="GP38" s="64"/>
      <c r="GQ38" s="64"/>
      <c r="GR38" s="64"/>
      <c r="GS38" s="64"/>
      <c r="GT38" s="64"/>
      <c r="GU38" s="64"/>
      <c r="GV38" s="64"/>
      <c r="GW38" s="64"/>
      <c r="GX38" s="64"/>
      <c r="GY38" s="64"/>
      <c r="GZ38" s="64"/>
      <c r="HA38" s="64"/>
      <c r="HB38" s="64"/>
      <c r="HC38" s="64"/>
      <c r="HD38" s="64"/>
      <c r="HE38" s="64"/>
      <c r="HF38" s="64"/>
      <c r="HG38" s="64"/>
      <c r="HH38" s="64"/>
      <c r="HI38" s="64"/>
      <c r="HJ38" s="64"/>
      <c r="HK38" s="64"/>
      <c r="HL38" s="64"/>
      <c r="HM38" s="64"/>
      <c r="HN38" s="64"/>
      <c r="HO38" s="64"/>
      <c r="HP38" s="64"/>
      <c r="HQ38" s="64"/>
      <c r="HR38" s="64"/>
      <c r="HS38" s="64"/>
      <c r="HT38" s="64"/>
      <c r="HU38" s="64"/>
      <c r="HV38" s="64"/>
      <c r="HW38" s="64"/>
      <c r="HX38" s="64"/>
      <c r="HY38" s="64"/>
      <c r="HZ38" s="64"/>
      <c r="IA38" s="64"/>
      <c r="IB38" s="64"/>
      <c r="IC38" s="64"/>
      <c r="ID38" s="64"/>
      <c r="IE38" s="64"/>
      <c r="IF38" s="64"/>
      <c r="IG38" s="64"/>
      <c r="IH38" s="64"/>
      <c r="II38" s="64"/>
      <c r="IJ38" s="64"/>
      <c r="IK38" s="64"/>
      <c r="IL38" s="64"/>
      <c r="IM38" s="64"/>
      <c r="IN38" s="64"/>
      <c r="IO38" s="64"/>
      <c r="IP38" s="64"/>
      <c r="IQ38" s="64"/>
      <c r="IR38" s="64"/>
      <c r="IS38" s="64"/>
      <c r="IT38" s="64"/>
      <c r="IU38" s="64"/>
      <c r="IV38" s="64"/>
    </row>
    <row r="39" spans="1:256" ht="23.4" customHeight="1" x14ac:dyDescent="0.3">
      <c r="A39" s="62" t="s">
        <v>60</v>
      </c>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73"/>
      <c r="BK39" s="73"/>
      <c r="BL39" s="73"/>
      <c r="BM39" s="73"/>
      <c r="BN39" s="73"/>
      <c r="BO39" s="73"/>
      <c r="BP39" s="73"/>
      <c r="BQ39" s="73"/>
      <c r="BR39" s="73"/>
      <c r="BS39" s="73"/>
      <c r="BT39" s="73"/>
      <c r="BU39" s="73"/>
      <c r="BV39" s="73"/>
      <c r="BW39" s="73"/>
      <c r="BX39" s="73"/>
      <c r="BY39" s="73"/>
      <c r="BZ39" s="73"/>
      <c r="CA39" s="73"/>
      <c r="CB39" s="73"/>
      <c r="CC39" s="73"/>
      <c r="CD39" s="73"/>
      <c r="CE39" s="73"/>
      <c r="CF39" s="73"/>
      <c r="CG39" s="73"/>
      <c r="CH39" s="73"/>
      <c r="CI39" s="73"/>
      <c r="CJ39" s="73"/>
      <c r="CK39" s="73"/>
      <c r="CL39" s="73"/>
      <c r="CM39" s="73"/>
      <c r="CN39" s="73"/>
      <c r="CO39" s="73"/>
      <c r="CP39" s="73"/>
      <c r="CQ39" s="73"/>
      <c r="CR39" s="73"/>
      <c r="CS39" s="73"/>
      <c r="CT39" s="73"/>
      <c r="CU39" s="73"/>
      <c r="CV39" s="73"/>
      <c r="CW39" s="73"/>
      <c r="CX39" s="73"/>
      <c r="CY39" s="73"/>
      <c r="CZ39" s="73"/>
      <c r="DA39" s="73"/>
      <c r="DB39" s="73"/>
      <c r="DC39" s="73"/>
      <c r="DD39" s="73"/>
      <c r="DE39" s="73"/>
      <c r="DF39" s="73"/>
      <c r="DG39" s="73"/>
      <c r="DH39" s="73"/>
      <c r="DI39" s="73"/>
      <c r="DJ39" s="73"/>
      <c r="DK39" s="73"/>
      <c r="DL39" s="73"/>
      <c r="DM39" s="73"/>
      <c r="DN39" s="73"/>
      <c r="DO39" s="73"/>
      <c r="DP39" s="73"/>
      <c r="DQ39" s="73"/>
      <c r="DR39" s="73"/>
      <c r="DS39" s="73"/>
      <c r="DT39" s="73"/>
      <c r="DU39" s="73"/>
      <c r="DV39" s="73"/>
      <c r="DW39" s="73"/>
      <c r="DX39" s="73"/>
      <c r="DY39" s="73"/>
      <c r="DZ39" s="73"/>
      <c r="EA39" s="73"/>
      <c r="EB39" s="73"/>
      <c r="EC39" s="73"/>
      <c r="ED39" s="73"/>
      <c r="EE39" s="73"/>
      <c r="EF39" s="73"/>
      <c r="EG39" s="73"/>
      <c r="EH39" s="73"/>
      <c r="EI39" s="73"/>
      <c r="EJ39" s="73"/>
      <c r="EK39" s="73"/>
      <c r="EL39" s="73"/>
      <c r="EM39" s="73"/>
      <c r="EN39" s="73"/>
      <c r="EO39" s="73"/>
      <c r="EP39" s="73"/>
      <c r="EQ39" s="73"/>
      <c r="ER39" s="73"/>
      <c r="ES39" s="73"/>
      <c r="ET39" s="73"/>
      <c r="EU39" s="73"/>
      <c r="EV39" s="73"/>
      <c r="EW39" s="73"/>
      <c r="EX39" s="73"/>
      <c r="EY39" s="73"/>
      <c r="EZ39" s="73"/>
      <c r="FA39" s="73"/>
      <c r="FB39" s="73"/>
      <c r="FC39" s="73"/>
      <c r="FD39" s="73"/>
      <c r="FE39" s="73"/>
      <c r="FF39" s="73"/>
      <c r="FG39" s="73"/>
      <c r="FH39" s="73"/>
      <c r="FI39" s="73"/>
      <c r="FJ39" s="73"/>
      <c r="FK39" s="73"/>
      <c r="FL39" s="73"/>
      <c r="FM39" s="73"/>
      <c r="FN39" s="73"/>
      <c r="FO39" s="73"/>
      <c r="FP39" s="73"/>
      <c r="FQ39" s="73"/>
      <c r="FR39" s="73"/>
      <c r="FS39" s="73"/>
      <c r="FT39" s="73"/>
      <c r="FU39" s="73"/>
      <c r="FV39" s="73"/>
      <c r="FW39" s="73"/>
      <c r="FX39" s="73"/>
      <c r="FY39" s="73"/>
      <c r="FZ39" s="73"/>
      <c r="GA39" s="73"/>
      <c r="GB39" s="73"/>
      <c r="GC39" s="73"/>
      <c r="GD39" s="73"/>
      <c r="GE39" s="73"/>
      <c r="GF39" s="73"/>
      <c r="GG39" s="73"/>
      <c r="GH39" s="73"/>
      <c r="GI39" s="73"/>
      <c r="GJ39" s="73"/>
      <c r="GK39" s="73"/>
      <c r="GL39" s="73"/>
      <c r="GM39" s="73"/>
      <c r="GN39" s="73"/>
      <c r="GO39" s="73"/>
      <c r="GP39" s="73"/>
      <c r="GQ39" s="73"/>
      <c r="GR39" s="73"/>
      <c r="GS39" s="73"/>
      <c r="GT39" s="73"/>
      <c r="GU39" s="73"/>
      <c r="GV39" s="73"/>
      <c r="GW39" s="73"/>
      <c r="GX39" s="73"/>
      <c r="GY39" s="73"/>
      <c r="GZ39" s="73"/>
      <c r="HA39" s="73"/>
      <c r="HB39" s="73"/>
      <c r="HC39" s="73"/>
      <c r="HD39" s="73"/>
      <c r="HE39" s="73"/>
      <c r="HF39" s="73"/>
      <c r="HG39" s="73"/>
      <c r="HH39" s="73"/>
      <c r="HI39" s="73"/>
      <c r="HJ39" s="73"/>
      <c r="HK39" s="73"/>
      <c r="HL39" s="73"/>
      <c r="HM39" s="73"/>
      <c r="HN39" s="73"/>
      <c r="HO39" s="73"/>
      <c r="HP39" s="73"/>
      <c r="HQ39" s="73"/>
      <c r="HR39" s="73"/>
      <c r="HS39" s="73"/>
      <c r="HT39" s="73"/>
      <c r="HU39" s="73"/>
      <c r="HV39" s="73"/>
      <c r="HW39" s="73"/>
      <c r="HX39" s="73"/>
      <c r="HY39" s="73"/>
      <c r="HZ39" s="73"/>
      <c r="IA39" s="73"/>
      <c r="IB39" s="73"/>
      <c r="IC39" s="73"/>
      <c r="ID39" s="73"/>
      <c r="IE39" s="73"/>
      <c r="IF39" s="73"/>
      <c r="IG39" s="73"/>
      <c r="IH39" s="73"/>
      <c r="II39" s="73"/>
      <c r="IJ39" s="73"/>
      <c r="IK39" s="73"/>
      <c r="IL39" s="73"/>
      <c r="IM39" s="73"/>
      <c r="IN39" s="73"/>
      <c r="IO39" s="73"/>
      <c r="IP39" s="73"/>
      <c r="IQ39" s="73"/>
      <c r="IR39" s="73"/>
      <c r="IS39" s="73"/>
      <c r="IT39" s="73"/>
      <c r="IU39" s="73"/>
      <c r="IV39" s="73"/>
    </row>
    <row r="40" spans="1:256" ht="31.2" customHeight="1" x14ac:dyDescent="0.3">
      <c r="A40" s="684" t="s">
        <v>97</v>
      </c>
      <c r="B40" s="684"/>
      <c r="C40" s="684"/>
      <c r="D40" s="684"/>
      <c r="E40" s="684"/>
      <c r="F40" s="684"/>
      <c r="G40" s="684"/>
      <c r="H40" s="684"/>
      <c r="I40" s="684"/>
      <c r="J40" s="684"/>
      <c r="K40" s="684"/>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c r="AN40" s="73"/>
      <c r="AO40" s="73"/>
      <c r="AP40" s="73"/>
      <c r="AQ40" s="73"/>
      <c r="AR40" s="73"/>
      <c r="AS40" s="73"/>
      <c r="AT40" s="73"/>
      <c r="AU40" s="73"/>
      <c r="AV40" s="73"/>
      <c r="AW40" s="73"/>
      <c r="AX40" s="73"/>
      <c r="AY40" s="73"/>
      <c r="AZ40" s="73"/>
      <c r="BA40" s="73"/>
      <c r="BB40" s="73"/>
      <c r="BC40" s="73"/>
      <c r="BD40" s="73"/>
      <c r="BE40" s="73"/>
      <c r="BF40" s="73"/>
      <c r="BG40" s="73"/>
      <c r="BH40" s="73"/>
      <c r="BI40" s="73"/>
      <c r="BJ40" s="73"/>
      <c r="BK40" s="73"/>
      <c r="BL40" s="73"/>
      <c r="BM40" s="73"/>
      <c r="BN40" s="73"/>
      <c r="BO40" s="73"/>
      <c r="BP40" s="73"/>
      <c r="BQ40" s="73"/>
      <c r="BR40" s="73"/>
      <c r="BS40" s="73"/>
      <c r="BT40" s="73"/>
      <c r="BU40" s="73"/>
      <c r="BV40" s="73"/>
      <c r="BW40" s="73"/>
      <c r="BX40" s="73"/>
      <c r="BY40" s="73"/>
      <c r="BZ40" s="73"/>
      <c r="CA40" s="73"/>
      <c r="CB40" s="73"/>
      <c r="CC40" s="73"/>
      <c r="CD40" s="73"/>
      <c r="CE40" s="73"/>
      <c r="CF40" s="73"/>
      <c r="CG40" s="73"/>
      <c r="CH40" s="73"/>
      <c r="CI40" s="73"/>
      <c r="CJ40" s="73"/>
      <c r="CK40" s="73"/>
      <c r="CL40" s="73"/>
      <c r="CM40" s="73"/>
      <c r="CN40" s="73"/>
      <c r="CO40" s="73"/>
      <c r="CP40" s="73"/>
      <c r="CQ40" s="73"/>
      <c r="CR40" s="73"/>
      <c r="CS40" s="73"/>
      <c r="CT40" s="73"/>
      <c r="CU40" s="73"/>
      <c r="CV40" s="73"/>
      <c r="CW40" s="73"/>
      <c r="CX40" s="73"/>
      <c r="CY40" s="73"/>
      <c r="CZ40" s="73"/>
      <c r="DA40" s="73"/>
      <c r="DB40" s="73"/>
      <c r="DC40" s="73"/>
      <c r="DD40" s="73"/>
      <c r="DE40" s="73"/>
      <c r="DF40" s="73"/>
      <c r="DG40" s="73"/>
      <c r="DH40" s="73"/>
      <c r="DI40" s="73"/>
      <c r="DJ40" s="73"/>
      <c r="DK40" s="73"/>
      <c r="DL40" s="73"/>
      <c r="DM40" s="73"/>
      <c r="DN40" s="73"/>
      <c r="DO40" s="73"/>
      <c r="DP40" s="73"/>
      <c r="DQ40" s="73"/>
      <c r="DR40" s="73"/>
      <c r="DS40" s="73"/>
      <c r="DT40" s="73"/>
      <c r="DU40" s="73"/>
      <c r="DV40" s="73"/>
      <c r="DW40" s="73"/>
      <c r="DX40" s="73"/>
      <c r="DY40" s="73"/>
      <c r="DZ40" s="73"/>
      <c r="EA40" s="73"/>
      <c r="EB40" s="73"/>
      <c r="EC40" s="73"/>
      <c r="ED40" s="73"/>
      <c r="EE40" s="73"/>
      <c r="EF40" s="73"/>
      <c r="EG40" s="73"/>
      <c r="EH40" s="73"/>
      <c r="EI40" s="73"/>
      <c r="EJ40" s="73"/>
      <c r="EK40" s="73"/>
      <c r="EL40" s="73"/>
      <c r="EM40" s="73"/>
      <c r="EN40" s="73"/>
      <c r="EO40" s="73"/>
      <c r="EP40" s="73"/>
      <c r="EQ40" s="73"/>
      <c r="ER40" s="73"/>
      <c r="ES40" s="73"/>
      <c r="ET40" s="73"/>
      <c r="EU40" s="73"/>
      <c r="EV40" s="73"/>
      <c r="EW40" s="73"/>
      <c r="EX40" s="73"/>
      <c r="EY40" s="73"/>
      <c r="EZ40" s="73"/>
      <c r="FA40" s="73"/>
      <c r="FB40" s="73"/>
      <c r="FC40" s="73"/>
      <c r="FD40" s="73"/>
      <c r="FE40" s="73"/>
      <c r="FF40" s="73"/>
      <c r="FG40" s="73"/>
      <c r="FH40" s="73"/>
      <c r="FI40" s="73"/>
      <c r="FJ40" s="73"/>
      <c r="FK40" s="73"/>
      <c r="FL40" s="73"/>
      <c r="FM40" s="73"/>
      <c r="FN40" s="73"/>
      <c r="FO40" s="73"/>
      <c r="FP40" s="73"/>
      <c r="FQ40" s="73"/>
      <c r="FR40" s="73"/>
      <c r="FS40" s="73"/>
      <c r="FT40" s="73"/>
      <c r="FU40" s="73"/>
      <c r="FV40" s="73"/>
      <c r="FW40" s="73"/>
      <c r="FX40" s="73"/>
      <c r="FY40" s="73"/>
      <c r="FZ40" s="73"/>
      <c r="GA40" s="73"/>
      <c r="GB40" s="73"/>
      <c r="GC40" s="73"/>
      <c r="GD40" s="73"/>
      <c r="GE40" s="73"/>
      <c r="GF40" s="73"/>
      <c r="GG40" s="73"/>
      <c r="GH40" s="73"/>
      <c r="GI40" s="73"/>
      <c r="GJ40" s="73"/>
      <c r="GK40" s="73"/>
      <c r="GL40" s="73"/>
      <c r="GM40" s="73"/>
      <c r="GN40" s="73"/>
      <c r="GO40" s="73"/>
      <c r="GP40" s="73"/>
      <c r="GQ40" s="73"/>
      <c r="GR40" s="73"/>
      <c r="GS40" s="73"/>
      <c r="GT40" s="73"/>
      <c r="GU40" s="73"/>
      <c r="GV40" s="73"/>
      <c r="GW40" s="73"/>
      <c r="GX40" s="73"/>
      <c r="GY40" s="73"/>
      <c r="GZ40" s="73"/>
      <c r="HA40" s="73"/>
      <c r="HB40" s="73"/>
      <c r="HC40" s="73"/>
      <c r="HD40" s="73"/>
      <c r="HE40" s="73"/>
      <c r="HF40" s="73"/>
      <c r="HG40" s="73"/>
      <c r="HH40" s="73"/>
      <c r="HI40" s="73"/>
      <c r="HJ40" s="73"/>
      <c r="HK40" s="73"/>
      <c r="HL40" s="73"/>
      <c r="HM40" s="73"/>
      <c r="HN40" s="73"/>
      <c r="HO40" s="73"/>
      <c r="HP40" s="73"/>
      <c r="HQ40" s="73"/>
      <c r="HR40" s="73"/>
      <c r="HS40" s="73"/>
      <c r="HT40" s="73"/>
      <c r="HU40" s="73"/>
      <c r="HV40" s="73"/>
      <c r="HW40" s="73"/>
      <c r="HX40" s="73"/>
      <c r="HY40" s="73"/>
      <c r="HZ40" s="73"/>
      <c r="IA40" s="73"/>
      <c r="IB40" s="73"/>
      <c r="IC40" s="73"/>
      <c r="ID40" s="73"/>
      <c r="IE40" s="73"/>
      <c r="IF40" s="73"/>
      <c r="IG40" s="73"/>
      <c r="IH40" s="73"/>
      <c r="II40" s="73"/>
      <c r="IJ40" s="73"/>
      <c r="IK40" s="73"/>
      <c r="IL40" s="73"/>
      <c r="IM40" s="73"/>
      <c r="IN40" s="73"/>
      <c r="IO40" s="73"/>
      <c r="IP40" s="73"/>
      <c r="IQ40" s="73"/>
      <c r="IR40" s="73"/>
      <c r="IS40" s="73"/>
      <c r="IT40" s="73"/>
      <c r="IU40" s="73"/>
      <c r="IV40" s="73"/>
    </row>
    <row r="41" spans="1:256" ht="30" customHeight="1" x14ac:dyDescent="0.3">
      <c r="A41" s="62" t="s">
        <v>55</v>
      </c>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c r="AN41" s="73"/>
      <c r="AO41" s="73"/>
      <c r="AP41" s="73"/>
      <c r="AQ41" s="73"/>
      <c r="AR41" s="73"/>
      <c r="AS41" s="73"/>
      <c r="AT41" s="73"/>
      <c r="AU41" s="73"/>
      <c r="AV41" s="73"/>
      <c r="AW41" s="73"/>
      <c r="AX41" s="73"/>
      <c r="AY41" s="73"/>
      <c r="AZ41" s="73"/>
      <c r="BA41" s="73"/>
      <c r="BB41" s="73"/>
      <c r="BC41" s="73"/>
      <c r="BD41" s="73"/>
      <c r="BE41" s="73"/>
      <c r="BF41" s="73"/>
      <c r="BG41" s="73"/>
      <c r="BH41" s="73"/>
      <c r="BI41" s="73"/>
      <c r="BJ41" s="73"/>
      <c r="BK41" s="73"/>
      <c r="BL41" s="73"/>
      <c r="BM41" s="73"/>
      <c r="BN41" s="73"/>
      <c r="BO41" s="73"/>
      <c r="BP41" s="73"/>
      <c r="BQ41" s="73"/>
      <c r="BR41" s="73"/>
      <c r="BS41" s="73"/>
      <c r="BT41" s="73"/>
      <c r="BU41" s="73"/>
      <c r="BV41" s="73"/>
      <c r="BW41" s="73"/>
      <c r="BX41" s="73"/>
      <c r="BY41" s="73"/>
      <c r="BZ41" s="73"/>
      <c r="CA41" s="73"/>
      <c r="CB41" s="73"/>
      <c r="CC41" s="73"/>
      <c r="CD41" s="73"/>
      <c r="CE41" s="73"/>
      <c r="CF41" s="73"/>
      <c r="CG41" s="73"/>
      <c r="CH41" s="73"/>
      <c r="CI41" s="73"/>
      <c r="CJ41" s="73"/>
      <c r="CK41" s="73"/>
      <c r="CL41" s="73"/>
      <c r="CM41" s="73"/>
      <c r="CN41" s="73"/>
      <c r="CO41" s="73"/>
      <c r="CP41" s="73"/>
      <c r="CQ41" s="73"/>
      <c r="CR41" s="73"/>
      <c r="CS41" s="73"/>
      <c r="CT41" s="73"/>
      <c r="CU41" s="73"/>
      <c r="CV41" s="73"/>
      <c r="CW41" s="73"/>
      <c r="CX41" s="73"/>
      <c r="CY41" s="73"/>
      <c r="CZ41" s="73"/>
      <c r="DA41" s="73"/>
      <c r="DB41" s="73"/>
      <c r="DC41" s="73"/>
      <c r="DD41" s="73"/>
      <c r="DE41" s="73"/>
      <c r="DF41" s="73"/>
      <c r="DG41" s="73"/>
      <c r="DH41" s="73"/>
      <c r="DI41" s="73"/>
      <c r="DJ41" s="73"/>
      <c r="DK41" s="73"/>
      <c r="DL41" s="73"/>
      <c r="DM41" s="73"/>
      <c r="DN41" s="73"/>
      <c r="DO41" s="73"/>
      <c r="DP41" s="73"/>
      <c r="DQ41" s="73"/>
      <c r="DR41" s="73"/>
      <c r="DS41" s="73"/>
      <c r="DT41" s="73"/>
      <c r="DU41" s="73"/>
      <c r="DV41" s="73"/>
      <c r="DW41" s="73"/>
      <c r="DX41" s="73"/>
      <c r="DY41" s="73"/>
      <c r="DZ41" s="73"/>
      <c r="EA41" s="73"/>
      <c r="EB41" s="73"/>
      <c r="EC41" s="73"/>
      <c r="ED41" s="73"/>
      <c r="EE41" s="73"/>
      <c r="EF41" s="73"/>
      <c r="EG41" s="73"/>
      <c r="EH41" s="73"/>
      <c r="EI41" s="73"/>
      <c r="EJ41" s="73"/>
      <c r="EK41" s="73"/>
      <c r="EL41" s="73"/>
      <c r="EM41" s="73"/>
      <c r="EN41" s="73"/>
      <c r="EO41" s="73"/>
      <c r="EP41" s="73"/>
      <c r="EQ41" s="73"/>
      <c r="ER41" s="73"/>
      <c r="ES41" s="73"/>
      <c r="ET41" s="73"/>
      <c r="EU41" s="73"/>
      <c r="EV41" s="73"/>
      <c r="EW41" s="73"/>
      <c r="EX41" s="73"/>
      <c r="EY41" s="73"/>
      <c r="EZ41" s="73"/>
      <c r="FA41" s="73"/>
      <c r="FB41" s="73"/>
      <c r="FC41" s="73"/>
      <c r="FD41" s="73"/>
      <c r="FE41" s="73"/>
      <c r="FF41" s="73"/>
      <c r="FG41" s="73"/>
      <c r="FH41" s="73"/>
      <c r="FI41" s="73"/>
      <c r="FJ41" s="73"/>
      <c r="FK41" s="73"/>
      <c r="FL41" s="73"/>
      <c r="FM41" s="73"/>
      <c r="FN41" s="73"/>
      <c r="FO41" s="73"/>
      <c r="FP41" s="73"/>
      <c r="FQ41" s="73"/>
      <c r="FR41" s="73"/>
      <c r="FS41" s="73"/>
      <c r="FT41" s="73"/>
      <c r="FU41" s="73"/>
      <c r="FV41" s="73"/>
      <c r="FW41" s="73"/>
      <c r="FX41" s="73"/>
      <c r="FY41" s="73"/>
      <c r="FZ41" s="73"/>
      <c r="GA41" s="73"/>
      <c r="GB41" s="73"/>
      <c r="GC41" s="73"/>
      <c r="GD41" s="73"/>
      <c r="GE41" s="73"/>
      <c r="GF41" s="73"/>
      <c r="GG41" s="73"/>
      <c r="GH41" s="73"/>
      <c r="GI41" s="73"/>
      <c r="GJ41" s="73"/>
      <c r="GK41" s="73"/>
      <c r="GL41" s="73"/>
      <c r="GM41" s="73"/>
      <c r="GN41" s="73"/>
      <c r="GO41" s="73"/>
      <c r="GP41" s="73"/>
      <c r="GQ41" s="73"/>
      <c r="GR41" s="73"/>
      <c r="GS41" s="73"/>
      <c r="GT41" s="73"/>
      <c r="GU41" s="73"/>
      <c r="GV41" s="73"/>
      <c r="GW41" s="73"/>
      <c r="GX41" s="73"/>
      <c r="GY41" s="73"/>
      <c r="GZ41" s="73"/>
      <c r="HA41" s="73"/>
      <c r="HB41" s="73"/>
      <c r="HC41" s="73"/>
      <c r="HD41" s="73"/>
      <c r="HE41" s="73"/>
      <c r="HF41" s="73"/>
      <c r="HG41" s="73"/>
      <c r="HH41" s="73"/>
      <c r="HI41" s="73"/>
      <c r="HJ41" s="73"/>
      <c r="HK41" s="73"/>
      <c r="HL41" s="73"/>
      <c r="HM41" s="73"/>
      <c r="HN41" s="73"/>
      <c r="HO41" s="73"/>
      <c r="HP41" s="73"/>
      <c r="HQ41" s="73"/>
      <c r="HR41" s="73"/>
      <c r="HS41" s="73"/>
      <c r="HT41" s="73"/>
      <c r="HU41" s="73"/>
      <c r="HV41" s="73"/>
      <c r="HW41" s="73"/>
      <c r="HX41" s="73"/>
      <c r="HY41" s="73"/>
      <c r="HZ41" s="73"/>
      <c r="IA41" s="73"/>
      <c r="IB41" s="73"/>
      <c r="IC41" s="73"/>
      <c r="ID41" s="73"/>
      <c r="IE41" s="73"/>
      <c r="IF41" s="73"/>
      <c r="IG41" s="73"/>
      <c r="IH41" s="73"/>
      <c r="II41" s="73"/>
      <c r="IJ41" s="73"/>
      <c r="IK41" s="73"/>
      <c r="IL41" s="73"/>
      <c r="IM41" s="73"/>
      <c r="IN41" s="73"/>
      <c r="IO41" s="73"/>
      <c r="IP41" s="73"/>
      <c r="IQ41" s="73"/>
      <c r="IR41" s="73"/>
      <c r="IS41" s="73"/>
      <c r="IT41" s="73"/>
      <c r="IU41" s="73"/>
      <c r="IV41" s="73"/>
    </row>
    <row r="42" spans="1:256" s="111" customFormat="1" ht="48.6" customHeight="1" x14ac:dyDescent="0.3">
      <c r="A42" s="696" t="s">
        <v>213</v>
      </c>
      <c r="B42" s="696"/>
      <c r="C42" s="696"/>
      <c r="D42" s="696"/>
      <c r="E42" s="696"/>
      <c r="F42" s="696"/>
      <c r="G42" s="696"/>
      <c r="H42" s="696"/>
      <c r="I42" s="696"/>
      <c r="J42" s="696"/>
      <c r="K42" s="696"/>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c r="GM42" s="44"/>
      <c r="GN42" s="44"/>
      <c r="GO42" s="44"/>
      <c r="GP42" s="44"/>
      <c r="GQ42" s="44"/>
      <c r="GR42" s="44"/>
      <c r="GS42" s="44"/>
      <c r="GT42" s="44"/>
      <c r="GU42" s="44"/>
      <c r="GV42" s="44"/>
      <c r="GW42" s="44"/>
      <c r="GX42" s="44"/>
      <c r="GY42" s="44"/>
      <c r="GZ42" s="44"/>
      <c r="HA42" s="44"/>
      <c r="HB42" s="44"/>
      <c r="HC42" s="44"/>
      <c r="HD42" s="44"/>
      <c r="HE42" s="44"/>
      <c r="HF42" s="44"/>
      <c r="HG42" s="44"/>
      <c r="HH42" s="44"/>
      <c r="HI42" s="44"/>
      <c r="HJ42" s="44"/>
      <c r="HK42" s="44"/>
      <c r="HL42" s="44"/>
      <c r="HM42" s="44"/>
      <c r="HN42" s="44"/>
      <c r="HO42" s="44"/>
      <c r="HP42" s="44"/>
      <c r="HQ42" s="44"/>
      <c r="HR42" s="44"/>
      <c r="HS42" s="44"/>
      <c r="HT42" s="44"/>
      <c r="HU42" s="44"/>
      <c r="HV42" s="44"/>
      <c r="HW42" s="44"/>
      <c r="HX42" s="44"/>
      <c r="HY42" s="44"/>
      <c r="HZ42" s="44"/>
      <c r="IA42" s="44"/>
      <c r="IB42" s="44"/>
      <c r="IC42" s="44"/>
      <c r="ID42" s="44"/>
      <c r="IE42" s="44"/>
      <c r="IF42" s="44"/>
      <c r="IG42" s="44"/>
      <c r="IH42" s="44"/>
      <c r="II42" s="44"/>
      <c r="IJ42" s="44"/>
      <c r="IK42" s="44"/>
      <c r="IL42" s="44"/>
      <c r="IM42" s="44"/>
      <c r="IN42" s="44"/>
      <c r="IO42" s="44"/>
      <c r="IP42" s="44"/>
      <c r="IQ42" s="44"/>
      <c r="IR42" s="44"/>
      <c r="IS42" s="44"/>
      <c r="IT42" s="44"/>
      <c r="IU42" s="44"/>
      <c r="IV42" s="44"/>
    </row>
    <row r="43" spans="1:256" ht="38.4" customHeight="1" x14ac:dyDescent="0.3">
      <c r="A43" s="700" t="s">
        <v>19</v>
      </c>
      <c r="B43" s="701"/>
      <c r="C43" s="679" t="s">
        <v>5</v>
      </c>
      <c r="D43" s="679" t="s">
        <v>234</v>
      </c>
      <c r="E43" s="679" t="s">
        <v>233</v>
      </c>
      <c r="F43" s="679" t="s">
        <v>37</v>
      </c>
      <c r="G43" s="679"/>
      <c r="H43" s="67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c r="BC43" s="89"/>
      <c r="BD43" s="89"/>
      <c r="BE43" s="89"/>
      <c r="BF43" s="89"/>
      <c r="BG43" s="89"/>
      <c r="BH43" s="89"/>
      <c r="BI43" s="89"/>
      <c r="BJ43" s="89"/>
      <c r="BK43" s="89"/>
      <c r="BL43" s="89"/>
      <c r="BM43" s="89"/>
      <c r="BN43" s="89"/>
      <c r="BO43" s="89"/>
      <c r="BP43" s="89"/>
      <c r="BQ43" s="89"/>
      <c r="BR43" s="89"/>
      <c r="BS43" s="89"/>
      <c r="BT43" s="89"/>
      <c r="BU43" s="89"/>
      <c r="BV43" s="89"/>
      <c r="BW43" s="89"/>
      <c r="BX43" s="89"/>
      <c r="BY43" s="89"/>
      <c r="BZ43" s="89"/>
      <c r="CA43" s="89"/>
      <c r="CB43" s="89"/>
      <c r="CC43" s="89"/>
      <c r="CD43" s="89"/>
      <c r="CE43" s="89"/>
      <c r="CF43" s="89"/>
      <c r="CG43" s="89"/>
      <c r="CH43" s="89"/>
      <c r="CI43" s="89"/>
      <c r="CJ43" s="89"/>
      <c r="CK43" s="89"/>
      <c r="CL43" s="89"/>
      <c r="CM43" s="89"/>
      <c r="CN43" s="89"/>
      <c r="CO43" s="89"/>
      <c r="CP43" s="89"/>
      <c r="CQ43" s="89"/>
      <c r="CR43" s="89"/>
      <c r="CS43" s="89"/>
      <c r="CT43" s="89"/>
      <c r="CU43" s="89"/>
      <c r="CV43" s="89"/>
      <c r="CW43" s="89"/>
      <c r="CX43" s="89"/>
      <c r="CY43" s="89"/>
      <c r="CZ43" s="89"/>
      <c r="DA43" s="89"/>
      <c r="DB43" s="89"/>
      <c r="DC43" s="89"/>
      <c r="DD43" s="89"/>
      <c r="DE43" s="89"/>
      <c r="DF43" s="89"/>
      <c r="DG43" s="89"/>
      <c r="DH43" s="89"/>
      <c r="DI43" s="89"/>
      <c r="DJ43" s="89"/>
      <c r="DK43" s="89"/>
      <c r="DL43" s="89"/>
      <c r="DM43" s="89"/>
      <c r="DN43" s="89"/>
      <c r="DO43" s="89"/>
      <c r="DP43" s="89"/>
      <c r="DQ43" s="89"/>
      <c r="DR43" s="89"/>
      <c r="DS43" s="89"/>
      <c r="DT43" s="89"/>
      <c r="DU43" s="89"/>
      <c r="DV43" s="89"/>
      <c r="DW43" s="89"/>
      <c r="DX43" s="89"/>
      <c r="DY43" s="89"/>
      <c r="DZ43" s="89"/>
      <c r="EA43" s="89"/>
      <c r="EB43" s="89"/>
      <c r="EC43" s="89"/>
      <c r="ED43" s="89"/>
      <c r="EE43" s="89"/>
      <c r="EF43" s="89"/>
      <c r="EG43" s="89"/>
      <c r="EH43" s="89"/>
      <c r="EI43" s="89"/>
      <c r="EJ43" s="89"/>
      <c r="EK43" s="89"/>
      <c r="EL43" s="89"/>
      <c r="EM43" s="89"/>
      <c r="EN43" s="89"/>
      <c r="EO43" s="89"/>
      <c r="EP43" s="89"/>
      <c r="EQ43" s="89"/>
      <c r="ER43" s="89"/>
      <c r="ES43" s="89"/>
      <c r="ET43" s="89"/>
      <c r="EU43" s="89"/>
      <c r="EV43" s="89"/>
      <c r="EW43" s="89"/>
      <c r="EX43" s="89"/>
      <c r="EY43" s="89"/>
      <c r="EZ43" s="89"/>
      <c r="FA43" s="89"/>
      <c r="FB43" s="89"/>
      <c r="FC43" s="89"/>
      <c r="FD43" s="89"/>
      <c r="FE43" s="89"/>
      <c r="FF43" s="89"/>
      <c r="FG43" s="89"/>
      <c r="FH43" s="89"/>
      <c r="FI43" s="89"/>
      <c r="FJ43" s="89"/>
      <c r="FK43" s="89"/>
      <c r="FL43" s="89"/>
      <c r="FM43" s="89"/>
      <c r="FN43" s="89"/>
      <c r="FO43" s="89"/>
      <c r="FP43" s="89"/>
      <c r="FQ43" s="89"/>
      <c r="FR43" s="89"/>
      <c r="FS43" s="89"/>
      <c r="FT43" s="89"/>
      <c r="FU43" s="89"/>
      <c r="FV43" s="89"/>
      <c r="FW43" s="89"/>
      <c r="FX43" s="89"/>
      <c r="FY43" s="89"/>
      <c r="FZ43" s="89"/>
      <c r="GA43" s="89"/>
      <c r="GB43" s="89"/>
      <c r="GC43" s="89"/>
      <c r="GD43" s="89"/>
      <c r="GE43" s="89"/>
      <c r="GF43" s="89"/>
      <c r="GG43" s="89"/>
      <c r="GH43" s="89"/>
      <c r="GI43" s="89"/>
      <c r="GJ43" s="89"/>
      <c r="GK43" s="89"/>
      <c r="GL43" s="89"/>
      <c r="GM43" s="89"/>
      <c r="GN43" s="89"/>
      <c r="GO43" s="89"/>
      <c r="GP43" s="89"/>
      <c r="GQ43" s="89"/>
      <c r="GR43" s="89"/>
      <c r="GS43" s="89"/>
      <c r="GT43" s="89"/>
      <c r="GU43" s="89"/>
      <c r="GV43" s="89"/>
      <c r="GW43" s="89"/>
      <c r="GX43" s="89"/>
      <c r="GY43" s="89"/>
      <c r="GZ43" s="89"/>
      <c r="HA43" s="89"/>
      <c r="HB43" s="89"/>
      <c r="HC43" s="89"/>
      <c r="HD43" s="89"/>
      <c r="HE43" s="89"/>
      <c r="HF43" s="89"/>
      <c r="HG43" s="89"/>
      <c r="HH43" s="89"/>
      <c r="HI43" s="89"/>
      <c r="HJ43" s="89"/>
      <c r="HK43" s="89"/>
      <c r="HL43" s="89"/>
      <c r="HM43" s="89"/>
      <c r="HN43" s="89"/>
      <c r="HO43" s="89"/>
      <c r="HP43" s="89"/>
      <c r="HQ43" s="89"/>
      <c r="HR43" s="89"/>
      <c r="HS43" s="89"/>
      <c r="HT43" s="89"/>
      <c r="HU43" s="89"/>
      <c r="HV43" s="89"/>
      <c r="HW43" s="89"/>
      <c r="HX43" s="89"/>
      <c r="HY43" s="89"/>
      <c r="HZ43" s="89"/>
      <c r="IA43" s="89"/>
      <c r="IB43" s="89"/>
      <c r="IC43" s="89"/>
      <c r="ID43" s="89"/>
      <c r="IE43" s="89"/>
      <c r="IF43" s="89"/>
      <c r="IG43" s="89"/>
      <c r="IH43" s="89"/>
      <c r="II43" s="89"/>
      <c r="IJ43" s="89"/>
      <c r="IK43" s="89"/>
      <c r="IL43" s="89"/>
      <c r="IM43" s="89"/>
      <c r="IN43" s="89"/>
      <c r="IO43" s="89"/>
      <c r="IP43" s="89"/>
      <c r="IQ43" s="89"/>
      <c r="IR43" s="89"/>
      <c r="IS43" s="89"/>
      <c r="IT43" s="89"/>
      <c r="IU43" s="89"/>
      <c r="IV43" s="89"/>
    </row>
    <row r="44" spans="1:256" s="91" customFormat="1" ht="25.95" customHeight="1" x14ac:dyDescent="0.3">
      <c r="A44" s="702"/>
      <c r="B44" s="703"/>
      <c r="C44" s="679"/>
      <c r="D44" s="679"/>
      <c r="E44" s="679"/>
      <c r="F44" s="429" t="s">
        <v>24</v>
      </c>
      <c r="G44" s="429" t="s">
        <v>120</v>
      </c>
      <c r="H44" s="429" t="s">
        <v>235</v>
      </c>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90"/>
      <c r="AR44" s="90"/>
      <c r="AS44" s="90"/>
      <c r="AT44" s="90"/>
      <c r="AU44" s="90"/>
      <c r="AV44" s="90"/>
      <c r="AW44" s="90"/>
      <c r="AX44" s="90"/>
      <c r="AY44" s="90"/>
      <c r="AZ44" s="90"/>
      <c r="BA44" s="90"/>
      <c r="BB44" s="90"/>
      <c r="BC44" s="90"/>
      <c r="BD44" s="90"/>
      <c r="BE44" s="90"/>
      <c r="BF44" s="90"/>
      <c r="BG44" s="90"/>
      <c r="BH44" s="90"/>
      <c r="BI44" s="90"/>
      <c r="BJ44" s="90"/>
      <c r="BK44" s="90"/>
      <c r="BL44" s="90"/>
      <c r="BM44" s="90"/>
      <c r="BN44" s="90"/>
      <c r="BO44" s="90"/>
      <c r="BP44" s="90"/>
      <c r="BQ44" s="90"/>
      <c r="BR44" s="90"/>
      <c r="BS44" s="90"/>
      <c r="BT44" s="90"/>
      <c r="BU44" s="90"/>
      <c r="BV44" s="90"/>
      <c r="BW44" s="90"/>
      <c r="BX44" s="90"/>
      <c r="BY44" s="90"/>
      <c r="BZ44" s="90"/>
      <c r="CA44" s="90"/>
      <c r="CB44" s="90"/>
      <c r="CC44" s="90"/>
      <c r="CD44" s="90"/>
      <c r="CE44" s="90"/>
      <c r="CF44" s="90"/>
      <c r="CG44" s="90"/>
      <c r="CH44" s="90"/>
      <c r="CI44" s="90"/>
      <c r="CJ44" s="90"/>
      <c r="CK44" s="90"/>
      <c r="CL44" s="90"/>
      <c r="CM44" s="90"/>
      <c r="CN44" s="90"/>
      <c r="CO44" s="90"/>
      <c r="CP44" s="90"/>
      <c r="CQ44" s="90"/>
      <c r="CR44" s="90"/>
      <c r="CS44" s="90"/>
      <c r="CT44" s="90"/>
      <c r="CU44" s="90"/>
      <c r="CV44" s="90"/>
      <c r="CW44" s="90"/>
      <c r="CX44" s="90"/>
      <c r="CY44" s="90"/>
      <c r="CZ44" s="90"/>
      <c r="DA44" s="90"/>
      <c r="DB44" s="90"/>
      <c r="DC44" s="90"/>
      <c r="DD44" s="90"/>
      <c r="DE44" s="90"/>
      <c r="DF44" s="90"/>
      <c r="DG44" s="90"/>
      <c r="DH44" s="90"/>
      <c r="DI44" s="90"/>
      <c r="DJ44" s="90"/>
      <c r="DK44" s="90"/>
      <c r="DL44" s="90"/>
      <c r="DM44" s="90"/>
      <c r="DN44" s="90"/>
      <c r="DO44" s="90"/>
      <c r="DP44" s="90"/>
      <c r="DQ44" s="90"/>
      <c r="DR44" s="90"/>
      <c r="DS44" s="90"/>
      <c r="DT44" s="90"/>
      <c r="DU44" s="90"/>
      <c r="DV44" s="90"/>
      <c r="DW44" s="90"/>
      <c r="DX44" s="90"/>
      <c r="DY44" s="90"/>
      <c r="DZ44" s="90"/>
      <c r="EA44" s="90"/>
      <c r="EB44" s="90"/>
      <c r="EC44" s="90"/>
      <c r="ED44" s="90"/>
      <c r="EE44" s="90"/>
      <c r="EF44" s="90"/>
      <c r="EG44" s="90"/>
      <c r="EH44" s="90"/>
      <c r="EI44" s="90"/>
      <c r="EJ44" s="90"/>
      <c r="EK44" s="90"/>
      <c r="EL44" s="90"/>
      <c r="EM44" s="90"/>
      <c r="EN44" s="90"/>
      <c r="EO44" s="90"/>
      <c r="EP44" s="90"/>
      <c r="EQ44" s="90"/>
      <c r="ER44" s="90"/>
      <c r="ES44" s="90"/>
      <c r="ET44" s="90"/>
      <c r="EU44" s="90"/>
      <c r="EV44" s="90"/>
      <c r="EW44" s="90"/>
      <c r="EX44" s="90"/>
      <c r="EY44" s="90"/>
      <c r="EZ44" s="90"/>
      <c r="FA44" s="90"/>
      <c r="FB44" s="90"/>
      <c r="FC44" s="90"/>
      <c r="FD44" s="90"/>
      <c r="FE44" s="90"/>
      <c r="FF44" s="90"/>
      <c r="FG44" s="90"/>
      <c r="FH44" s="90"/>
      <c r="FI44" s="90"/>
      <c r="FJ44" s="90"/>
      <c r="FK44" s="90"/>
      <c r="FL44" s="90"/>
      <c r="FM44" s="90"/>
      <c r="FN44" s="90"/>
      <c r="FO44" s="90"/>
      <c r="FP44" s="90"/>
      <c r="FQ44" s="90"/>
      <c r="FR44" s="90"/>
      <c r="FS44" s="90"/>
      <c r="FT44" s="90"/>
      <c r="FU44" s="90"/>
      <c r="FV44" s="90"/>
      <c r="FW44" s="90"/>
      <c r="FX44" s="90"/>
      <c r="FY44" s="90"/>
      <c r="FZ44" s="90"/>
      <c r="GA44" s="90"/>
      <c r="GB44" s="90"/>
      <c r="GC44" s="90"/>
      <c r="GD44" s="90"/>
      <c r="GE44" s="90"/>
      <c r="GF44" s="90"/>
      <c r="GG44" s="90"/>
      <c r="GH44" s="90"/>
      <c r="GI44" s="90"/>
      <c r="GJ44" s="90"/>
      <c r="GK44" s="90"/>
      <c r="GL44" s="90"/>
      <c r="GM44" s="90"/>
      <c r="GN44" s="90"/>
      <c r="GO44" s="90"/>
      <c r="GP44" s="90"/>
      <c r="GQ44" s="90"/>
      <c r="GR44" s="90"/>
      <c r="GS44" s="90"/>
      <c r="GT44" s="90"/>
      <c r="GU44" s="90"/>
      <c r="GV44" s="90"/>
      <c r="GW44" s="90"/>
      <c r="GX44" s="90"/>
      <c r="GY44" s="90"/>
      <c r="GZ44" s="90"/>
      <c r="HA44" s="90"/>
      <c r="HB44" s="90"/>
      <c r="HC44" s="90"/>
      <c r="HD44" s="90"/>
      <c r="HE44" s="90"/>
      <c r="HF44" s="90"/>
      <c r="HG44" s="90"/>
      <c r="HH44" s="90"/>
      <c r="HI44" s="90"/>
      <c r="HJ44" s="90"/>
      <c r="HK44" s="90"/>
      <c r="HL44" s="90"/>
      <c r="HM44" s="90"/>
      <c r="HN44" s="90"/>
      <c r="HO44" s="90"/>
      <c r="HP44" s="90"/>
      <c r="HQ44" s="90"/>
      <c r="HR44" s="90"/>
      <c r="HS44" s="90"/>
      <c r="HT44" s="90"/>
      <c r="HU44" s="90"/>
      <c r="HV44" s="90"/>
      <c r="HW44" s="90"/>
      <c r="HX44" s="90"/>
      <c r="HY44" s="90"/>
      <c r="HZ44" s="90"/>
      <c r="IA44" s="90"/>
      <c r="IB44" s="90"/>
      <c r="IC44" s="90"/>
      <c r="ID44" s="90"/>
      <c r="IE44" s="90"/>
      <c r="IF44" s="90"/>
      <c r="IG44" s="90"/>
      <c r="IH44" s="90"/>
      <c r="II44" s="90"/>
      <c r="IJ44" s="90"/>
      <c r="IK44" s="90"/>
      <c r="IL44" s="90"/>
      <c r="IM44" s="90"/>
      <c r="IN44" s="90"/>
      <c r="IO44" s="90"/>
      <c r="IP44" s="90"/>
      <c r="IQ44" s="90"/>
      <c r="IR44" s="90"/>
      <c r="IS44" s="90"/>
      <c r="IT44" s="90"/>
      <c r="IU44" s="90"/>
      <c r="IV44" s="90"/>
    </row>
    <row r="45" spans="1:256" ht="28.2" customHeight="1" x14ac:dyDescent="0.3">
      <c r="A45" s="682" t="s">
        <v>19</v>
      </c>
      <c r="B45" s="683"/>
      <c r="C45" s="345" t="s">
        <v>61</v>
      </c>
      <c r="D45" s="345" t="s">
        <v>61</v>
      </c>
      <c r="E45" s="345" t="s">
        <v>61</v>
      </c>
      <c r="F45" s="345" t="s">
        <v>61</v>
      </c>
      <c r="G45" s="345" t="s">
        <v>61</v>
      </c>
      <c r="H45" s="345" t="s">
        <v>61</v>
      </c>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90"/>
      <c r="AR45" s="90"/>
      <c r="AS45" s="90"/>
      <c r="AT45" s="90"/>
      <c r="AU45" s="90"/>
      <c r="AV45" s="90"/>
      <c r="AW45" s="90"/>
      <c r="AX45" s="90"/>
      <c r="AY45" s="90"/>
      <c r="AZ45" s="90"/>
      <c r="BA45" s="90"/>
      <c r="BB45" s="90"/>
      <c r="BC45" s="90"/>
      <c r="BD45" s="90"/>
      <c r="BE45" s="90"/>
      <c r="BF45" s="90"/>
      <c r="BG45" s="90"/>
      <c r="BH45" s="90"/>
      <c r="BI45" s="90"/>
      <c r="BJ45" s="90"/>
      <c r="BK45" s="90"/>
      <c r="BL45" s="90"/>
      <c r="BM45" s="90"/>
      <c r="BN45" s="90"/>
      <c r="BO45" s="90"/>
      <c r="BP45" s="90"/>
      <c r="BQ45" s="90"/>
      <c r="BR45" s="90"/>
      <c r="BS45" s="90"/>
      <c r="BT45" s="90"/>
      <c r="BU45" s="90"/>
      <c r="BV45" s="90"/>
      <c r="BW45" s="90"/>
      <c r="BX45" s="90"/>
      <c r="BY45" s="90"/>
      <c r="BZ45" s="90"/>
      <c r="CA45" s="90"/>
      <c r="CB45" s="90"/>
      <c r="CC45" s="90"/>
      <c r="CD45" s="90"/>
      <c r="CE45" s="90"/>
      <c r="CF45" s="90"/>
      <c r="CG45" s="90"/>
      <c r="CH45" s="90"/>
      <c r="CI45" s="90"/>
      <c r="CJ45" s="90"/>
      <c r="CK45" s="90"/>
      <c r="CL45" s="90"/>
      <c r="CM45" s="90"/>
      <c r="CN45" s="90"/>
      <c r="CO45" s="90"/>
      <c r="CP45" s="90"/>
      <c r="CQ45" s="90"/>
      <c r="CR45" s="90"/>
      <c r="CS45" s="90"/>
      <c r="CT45" s="90"/>
      <c r="CU45" s="90"/>
      <c r="CV45" s="90"/>
      <c r="CW45" s="90"/>
      <c r="CX45" s="90"/>
      <c r="CY45" s="90"/>
      <c r="CZ45" s="90"/>
      <c r="DA45" s="90"/>
      <c r="DB45" s="90"/>
      <c r="DC45" s="90"/>
      <c r="DD45" s="90"/>
      <c r="DE45" s="90"/>
      <c r="DF45" s="90"/>
      <c r="DG45" s="90"/>
      <c r="DH45" s="90"/>
      <c r="DI45" s="90"/>
      <c r="DJ45" s="90"/>
      <c r="DK45" s="90"/>
      <c r="DL45" s="90"/>
      <c r="DM45" s="90"/>
      <c r="DN45" s="90"/>
      <c r="DO45" s="90"/>
      <c r="DP45" s="90"/>
      <c r="DQ45" s="90"/>
      <c r="DR45" s="90"/>
      <c r="DS45" s="90"/>
      <c r="DT45" s="90"/>
      <c r="DU45" s="90"/>
      <c r="DV45" s="90"/>
      <c r="DW45" s="90"/>
      <c r="DX45" s="90"/>
      <c r="DY45" s="90"/>
      <c r="DZ45" s="90"/>
      <c r="EA45" s="90"/>
      <c r="EB45" s="90"/>
      <c r="EC45" s="90"/>
      <c r="ED45" s="90"/>
      <c r="EE45" s="90"/>
      <c r="EF45" s="90"/>
      <c r="EG45" s="90"/>
      <c r="EH45" s="90"/>
      <c r="EI45" s="90"/>
      <c r="EJ45" s="90"/>
      <c r="EK45" s="90"/>
      <c r="EL45" s="90"/>
      <c r="EM45" s="90"/>
      <c r="EN45" s="90"/>
      <c r="EO45" s="90"/>
      <c r="EP45" s="90"/>
      <c r="EQ45" s="90"/>
      <c r="ER45" s="90"/>
      <c r="ES45" s="90"/>
      <c r="ET45" s="90"/>
      <c r="EU45" s="90"/>
      <c r="EV45" s="90"/>
      <c r="EW45" s="90"/>
      <c r="EX45" s="90"/>
      <c r="EY45" s="90"/>
      <c r="EZ45" s="90"/>
      <c r="FA45" s="90"/>
      <c r="FB45" s="90"/>
      <c r="FC45" s="90"/>
      <c r="FD45" s="90"/>
      <c r="FE45" s="90"/>
      <c r="FF45" s="90"/>
      <c r="FG45" s="90"/>
      <c r="FH45" s="90"/>
      <c r="FI45" s="90"/>
      <c r="FJ45" s="90"/>
      <c r="FK45" s="90"/>
      <c r="FL45" s="90"/>
      <c r="FM45" s="90"/>
      <c r="FN45" s="90"/>
      <c r="FO45" s="90"/>
      <c r="FP45" s="90"/>
      <c r="FQ45" s="90"/>
      <c r="FR45" s="90"/>
      <c r="FS45" s="90"/>
      <c r="FT45" s="90"/>
      <c r="FU45" s="90"/>
      <c r="FV45" s="90"/>
      <c r="FW45" s="90"/>
      <c r="FX45" s="90"/>
      <c r="FY45" s="90"/>
      <c r="FZ45" s="90"/>
      <c r="GA45" s="90"/>
      <c r="GB45" s="90"/>
      <c r="GC45" s="90"/>
      <c r="GD45" s="90"/>
      <c r="GE45" s="90"/>
      <c r="GF45" s="90"/>
      <c r="GG45" s="90"/>
      <c r="GH45" s="90"/>
      <c r="GI45" s="90"/>
      <c r="GJ45" s="90"/>
      <c r="GK45" s="90"/>
      <c r="GL45" s="90"/>
      <c r="GM45" s="90"/>
      <c r="GN45" s="90"/>
      <c r="GO45" s="90"/>
      <c r="GP45" s="90"/>
      <c r="GQ45" s="90"/>
      <c r="GR45" s="90"/>
      <c r="GS45" s="90"/>
      <c r="GT45" s="90"/>
      <c r="GU45" s="90"/>
      <c r="GV45" s="90"/>
      <c r="GW45" s="90"/>
      <c r="GX45" s="90"/>
      <c r="GY45" s="90"/>
      <c r="GZ45" s="90"/>
      <c r="HA45" s="90"/>
      <c r="HB45" s="90"/>
      <c r="HC45" s="90"/>
      <c r="HD45" s="90"/>
      <c r="HE45" s="90"/>
      <c r="HF45" s="90"/>
      <c r="HG45" s="90"/>
      <c r="HH45" s="90"/>
      <c r="HI45" s="90"/>
      <c r="HJ45" s="90"/>
      <c r="HK45" s="90"/>
      <c r="HL45" s="90"/>
      <c r="HM45" s="90"/>
      <c r="HN45" s="90"/>
      <c r="HO45" s="90"/>
      <c r="HP45" s="90"/>
      <c r="HQ45" s="90"/>
      <c r="HR45" s="90"/>
      <c r="HS45" s="90"/>
      <c r="HT45" s="90"/>
      <c r="HU45" s="90"/>
      <c r="HV45" s="90"/>
      <c r="HW45" s="90"/>
      <c r="HX45" s="90"/>
      <c r="HY45" s="90"/>
      <c r="HZ45" s="90"/>
      <c r="IA45" s="90"/>
      <c r="IB45" s="90"/>
      <c r="IC45" s="90"/>
      <c r="ID45" s="90"/>
      <c r="IE45" s="90"/>
      <c r="IF45" s="90"/>
      <c r="IG45" s="90"/>
      <c r="IH45" s="90"/>
      <c r="II45" s="90"/>
      <c r="IJ45" s="90"/>
      <c r="IK45" s="90"/>
      <c r="IL45" s="90"/>
      <c r="IM45" s="90"/>
      <c r="IN45" s="90"/>
      <c r="IO45" s="90"/>
      <c r="IP45" s="90"/>
      <c r="IQ45" s="90"/>
      <c r="IR45" s="90"/>
      <c r="IS45" s="90"/>
      <c r="IT45" s="90"/>
      <c r="IU45" s="90"/>
      <c r="IV45" s="90"/>
    </row>
    <row r="46" spans="1:256" ht="41.4" customHeight="1" x14ac:dyDescent="0.3">
      <c r="A46" s="695" t="s">
        <v>223</v>
      </c>
      <c r="B46" s="695"/>
      <c r="C46" s="38" t="s">
        <v>39</v>
      </c>
      <c r="D46" s="94"/>
      <c r="E46" s="36">
        <v>103</v>
      </c>
      <c r="F46" s="36">
        <v>103</v>
      </c>
      <c r="G46" s="36">
        <v>103</v>
      </c>
      <c r="H46" s="36">
        <v>103</v>
      </c>
      <c r="I46" s="90"/>
      <c r="J46" s="90"/>
      <c r="K46" s="90"/>
      <c r="L46" s="90"/>
      <c r="M46" s="90"/>
      <c r="N46" s="90"/>
      <c r="O46" s="90"/>
      <c r="P46" s="90"/>
      <c r="Q46" s="90"/>
      <c r="R46" s="90"/>
      <c r="S46" s="90"/>
      <c r="T46" s="90"/>
      <c r="U46" s="90"/>
      <c r="V46" s="90"/>
      <c r="W46" s="90"/>
      <c r="X46" s="90"/>
      <c r="Y46" s="90"/>
      <c r="Z46" s="90"/>
      <c r="AA46" s="90"/>
      <c r="AB46" s="90"/>
      <c r="AC46" s="90"/>
      <c r="AD46" s="90"/>
      <c r="AE46" s="90"/>
      <c r="AF46" s="90"/>
      <c r="AG46" s="90"/>
      <c r="AH46" s="90"/>
      <c r="AI46" s="90"/>
      <c r="AJ46" s="90"/>
      <c r="AK46" s="90"/>
      <c r="AL46" s="90"/>
      <c r="AM46" s="90"/>
      <c r="AN46" s="90"/>
      <c r="AO46" s="90"/>
      <c r="AP46" s="90"/>
      <c r="AQ46" s="90"/>
      <c r="AR46" s="90"/>
      <c r="AS46" s="90"/>
      <c r="AT46" s="90"/>
      <c r="AU46" s="90"/>
      <c r="AV46" s="90"/>
      <c r="AW46" s="90"/>
      <c r="AX46" s="90"/>
      <c r="AY46" s="90"/>
      <c r="AZ46" s="90"/>
      <c r="BA46" s="90"/>
      <c r="BB46" s="90"/>
      <c r="BC46" s="90"/>
      <c r="BD46" s="90"/>
      <c r="BE46" s="90"/>
      <c r="BF46" s="90"/>
      <c r="BG46" s="90"/>
      <c r="BH46" s="90"/>
      <c r="BI46" s="90"/>
      <c r="BJ46" s="90"/>
      <c r="BK46" s="90"/>
      <c r="BL46" s="90"/>
      <c r="BM46" s="90"/>
      <c r="BN46" s="90"/>
      <c r="BO46" s="90"/>
      <c r="BP46" s="90"/>
      <c r="BQ46" s="90"/>
      <c r="BR46" s="90"/>
      <c r="BS46" s="90"/>
      <c r="BT46" s="90"/>
      <c r="BU46" s="90"/>
      <c r="BV46" s="90"/>
      <c r="BW46" s="90"/>
      <c r="BX46" s="90"/>
      <c r="BY46" s="90"/>
      <c r="BZ46" s="90"/>
      <c r="CA46" s="90"/>
      <c r="CB46" s="90"/>
      <c r="CC46" s="90"/>
      <c r="CD46" s="90"/>
      <c r="CE46" s="90"/>
      <c r="CF46" s="90"/>
      <c r="CG46" s="90"/>
      <c r="CH46" s="90"/>
      <c r="CI46" s="90"/>
      <c r="CJ46" s="90"/>
      <c r="CK46" s="90"/>
      <c r="CL46" s="90"/>
      <c r="CM46" s="90"/>
      <c r="CN46" s="90"/>
      <c r="CO46" s="90"/>
      <c r="CP46" s="90"/>
      <c r="CQ46" s="90"/>
      <c r="CR46" s="90"/>
      <c r="CS46" s="90"/>
      <c r="CT46" s="90"/>
      <c r="CU46" s="90"/>
      <c r="CV46" s="90"/>
      <c r="CW46" s="90"/>
      <c r="CX46" s="90"/>
      <c r="CY46" s="90"/>
      <c r="CZ46" s="90"/>
      <c r="DA46" s="90"/>
      <c r="DB46" s="90"/>
      <c r="DC46" s="90"/>
      <c r="DD46" s="90"/>
      <c r="DE46" s="90"/>
      <c r="DF46" s="90"/>
      <c r="DG46" s="90"/>
      <c r="DH46" s="90"/>
      <c r="DI46" s="90"/>
      <c r="DJ46" s="90"/>
      <c r="DK46" s="90"/>
      <c r="DL46" s="90"/>
      <c r="DM46" s="90"/>
      <c r="DN46" s="90"/>
      <c r="DO46" s="90"/>
      <c r="DP46" s="90"/>
      <c r="DQ46" s="90"/>
      <c r="DR46" s="90"/>
      <c r="DS46" s="90"/>
      <c r="DT46" s="90"/>
      <c r="DU46" s="90"/>
      <c r="DV46" s="90"/>
      <c r="DW46" s="90"/>
      <c r="DX46" s="90"/>
      <c r="DY46" s="90"/>
      <c r="DZ46" s="90"/>
      <c r="EA46" s="90"/>
      <c r="EB46" s="90"/>
      <c r="EC46" s="90"/>
      <c r="ED46" s="90"/>
      <c r="EE46" s="90"/>
      <c r="EF46" s="90"/>
      <c r="EG46" s="90"/>
      <c r="EH46" s="90"/>
      <c r="EI46" s="90"/>
      <c r="EJ46" s="90"/>
      <c r="EK46" s="90"/>
      <c r="EL46" s="90"/>
      <c r="EM46" s="90"/>
      <c r="EN46" s="90"/>
      <c r="EO46" s="90"/>
      <c r="EP46" s="90"/>
      <c r="EQ46" s="90"/>
      <c r="ER46" s="90"/>
      <c r="ES46" s="90"/>
      <c r="ET46" s="90"/>
      <c r="EU46" s="90"/>
      <c r="EV46" s="90"/>
      <c r="EW46" s="90"/>
      <c r="EX46" s="90"/>
      <c r="EY46" s="90"/>
      <c r="EZ46" s="90"/>
      <c r="FA46" s="90"/>
      <c r="FB46" s="90"/>
      <c r="FC46" s="90"/>
      <c r="FD46" s="90"/>
      <c r="FE46" s="90"/>
      <c r="FF46" s="90"/>
      <c r="FG46" s="90"/>
      <c r="FH46" s="90"/>
      <c r="FI46" s="90"/>
      <c r="FJ46" s="90"/>
      <c r="FK46" s="90"/>
      <c r="FL46" s="90"/>
      <c r="FM46" s="90"/>
      <c r="FN46" s="90"/>
      <c r="FO46" s="90"/>
      <c r="FP46" s="90"/>
      <c r="FQ46" s="90"/>
      <c r="FR46" s="90"/>
      <c r="FS46" s="90"/>
      <c r="FT46" s="90"/>
      <c r="FU46" s="90"/>
      <c r="FV46" s="90"/>
      <c r="FW46" s="90"/>
      <c r="FX46" s="90"/>
      <c r="FY46" s="90"/>
      <c r="FZ46" s="90"/>
      <c r="GA46" s="90"/>
      <c r="GB46" s="90"/>
      <c r="GC46" s="90"/>
      <c r="GD46" s="90"/>
      <c r="GE46" s="90"/>
      <c r="GF46" s="90"/>
      <c r="GG46" s="90"/>
      <c r="GH46" s="90"/>
      <c r="GI46" s="90"/>
      <c r="GJ46" s="90"/>
      <c r="GK46" s="90"/>
      <c r="GL46" s="90"/>
      <c r="GM46" s="90"/>
      <c r="GN46" s="90"/>
      <c r="GO46" s="90"/>
      <c r="GP46" s="90"/>
      <c r="GQ46" s="90"/>
      <c r="GR46" s="90"/>
      <c r="GS46" s="90"/>
      <c r="GT46" s="90"/>
      <c r="GU46" s="90"/>
      <c r="GV46" s="90"/>
      <c r="GW46" s="90"/>
      <c r="GX46" s="90"/>
      <c r="GY46" s="90"/>
      <c r="GZ46" s="90"/>
      <c r="HA46" s="90"/>
      <c r="HB46" s="90"/>
      <c r="HC46" s="90"/>
      <c r="HD46" s="90"/>
      <c r="HE46" s="90"/>
      <c r="HF46" s="90"/>
      <c r="HG46" s="90"/>
      <c r="HH46" s="90"/>
      <c r="HI46" s="90"/>
      <c r="HJ46" s="90"/>
      <c r="HK46" s="90"/>
      <c r="HL46" s="90"/>
      <c r="HM46" s="90"/>
      <c r="HN46" s="90"/>
      <c r="HO46" s="90"/>
      <c r="HP46" s="90"/>
      <c r="HQ46" s="90"/>
      <c r="HR46" s="90"/>
      <c r="HS46" s="90"/>
      <c r="HT46" s="90"/>
      <c r="HU46" s="90"/>
      <c r="HV46" s="90"/>
      <c r="HW46" s="90"/>
      <c r="HX46" s="90"/>
      <c r="HY46" s="90"/>
      <c r="HZ46" s="90"/>
      <c r="IA46" s="90"/>
      <c r="IB46" s="90"/>
      <c r="IC46" s="90"/>
      <c r="ID46" s="90"/>
      <c r="IE46" s="90"/>
      <c r="IF46" s="90"/>
      <c r="IG46" s="90"/>
      <c r="IH46" s="90"/>
      <c r="II46" s="90"/>
      <c r="IJ46" s="90"/>
      <c r="IK46" s="90"/>
      <c r="IL46" s="90"/>
      <c r="IM46" s="90"/>
      <c r="IN46" s="90"/>
      <c r="IO46" s="90"/>
      <c r="IP46" s="90"/>
      <c r="IQ46" s="90"/>
      <c r="IR46" s="90"/>
      <c r="IS46" s="90"/>
      <c r="IT46" s="90"/>
      <c r="IU46" s="90"/>
      <c r="IV46" s="90"/>
    </row>
    <row r="47" spans="1:256" ht="45" customHeight="1" x14ac:dyDescent="0.3">
      <c r="A47" s="419" t="s">
        <v>225</v>
      </c>
      <c r="B47" s="417"/>
      <c r="C47" s="38" t="s">
        <v>39</v>
      </c>
      <c r="D47" s="418"/>
      <c r="E47" s="460">
        <v>74</v>
      </c>
      <c r="F47" s="460">
        <v>74</v>
      </c>
      <c r="G47" s="492">
        <v>74</v>
      </c>
      <c r="H47" s="492">
        <v>74</v>
      </c>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c r="AS47" s="90"/>
      <c r="AT47" s="90"/>
      <c r="AU47" s="90"/>
      <c r="AV47" s="90"/>
      <c r="AW47" s="90"/>
      <c r="AX47" s="90"/>
      <c r="AY47" s="90"/>
      <c r="AZ47" s="90"/>
      <c r="BA47" s="90"/>
      <c r="BB47" s="90"/>
      <c r="BC47" s="90"/>
      <c r="BD47" s="90"/>
      <c r="BE47" s="90"/>
      <c r="BF47" s="90"/>
      <c r="BG47" s="90"/>
      <c r="BH47" s="90"/>
      <c r="BI47" s="90"/>
      <c r="BJ47" s="90"/>
      <c r="BK47" s="90"/>
      <c r="BL47" s="90"/>
      <c r="BM47" s="90"/>
      <c r="BN47" s="90"/>
      <c r="BO47" s="90"/>
      <c r="BP47" s="90"/>
      <c r="BQ47" s="90"/>
      <c r="BR47" s="90"/>
      <c r="BS47" s="90"/>
      <c r="BT47" s="90"/>
      <c r="BU47" s="90"/>
      <c r="BV47" s="90"/>
      <c r="BW47" s="90"/>
      <c r="BX47" s="90"/>
      <c r="BY47" s="90"/>
      <c r="BZ47" s="90"/>
      <c r="CA47" s="90"/>
      <c r="CB47" s="90"/>
      <c r="CC47" s="90"/>
      <c r="CD47" s="90"/>
      <c r="CE47" s="90"/>
      <c r="CF47" s="90"/>
      <c r="CG47" s="90"/>
      <c r="CH47" s="90"/>
      <c r="CI47" s="90"/>
      <c r="CJ47" s="90"/>
      <c r="CK47" s="90"/>
      <c r="CL47" s="90"/>
      <c r="CM47" s="90"/>
      <c r="CN47" s="90"/>
      <c r="CO47" s="90"/>
      <c r="CP47" s="90"/>
      <c r="CQ47" s="90"/>
      <c r="CR47" s="90"/>
      <c r="CS47" s="90"/>
      <c r="CT47" s="90"/>
      <c r="CU47" s="90"/>
      <c r="CV47" s="90"/>
      <c r="CW47" s="90"/>
      <c r="CX47" s="90"/>
      <c r="CY47" s="90"/>
      <c r="CZ47" s="90"/>
      <c r="DA47" s="90"/>
      <c r="DB47" s="90"/>
      <c r="DC47" s="90"/>
      <c r="DD47" s="90"/>
      <c r="DE47" s="90"/>
      <c r="DF47" s="90"/>
      <c r="DG47" s="90"/>
      <c r="DH47" s="90"/>
      <c r="DI47" s="90"/>
      <c r="DJ47" s="90"/>
      <c r="DK47" s="90"/>
      <c r="DL47" s="90"/>
      <c r="DM47" s="90"/>
      <c r="DN47" s="90"/>
      <c r="DO47" s="90"/>
      <c r="DP47" s="90"/>
      <c r="DQ47" s="90"/>
      <c r="DR47" s="90"/>
      <c r="DS47" s="90"/>
      <c r="DT47" s="90"/>
      <c r="DU47" s="90"/>
      <c r="DV47" s="90"/>
      <c r="DW47" s="90"/>
      <c r="DX47" s="90"/>
      <c r="DY47" s="90"/>
      <c r="DZ47" s="90"/>
      <c r="EA47" s="90"/>
      <c r="EB47" s="90"/>
      <c r="EC47" s="90"/>
      <c r="ED47" s="90"/>
      <c r="EE47" s="90"/>
      <c r="EF47" s="90"/>
      <c r="EG47" s="90"/>
      <c r="EH47" s="90"/>
      <c r="EI47" s="90"/>
      <c r="EJ47" s="90"/>
      <c r="EK47" s="90"/>
      <c r="EL47" s="90"/>
      <c r="EM47" s="90"/>
      <c r="EN47" s="90"/>
      <c r="EO47" s="90"/>
      <c r="EP47" s="90"/>
      <c r="EQ47" s="90"/>
      <c r="ER47" s="90"/>
      <c r="ES47" s="90"/>
      <c r="ET47" s="90"/>
      <c r="EU47" s="90"/>
      <c r="EV47" s="90"/>
      <c r="EW47" s="90"/>
      <c r="EX47" s="90"/>
      <c r="EY47" s="90"/>
      <c r="EZ47" s="90"/>
      <c r="FA47" s="90"/>
      <c r="FB47" s="90"/>
      <c r="FC47" s="90"/>
      <c r="FD47" s="90"/>
      <c r="FE47" s="90"/>
      <c r="FF47" s="90"/>
      <c r="FG47" s="90"/>
      <c r="FH47" s="90"/>
      <c r="FI47" s="90"/>
      <c r="FJ47" s="90"/>
      <c r="FK47" s="90"/>
      <c r="FL47" s="90"/>
      <c r="FM47" s="90"/>
      <c r="FN47" s="90"/>
      <c r="FO47" s="90"/>
      <c r="FP47" s="90"/>
      <c r="FQ47" s="90"/>
      <c r="FR47" s="90"/>
      <c r="FS47" s="90"/>
      <c r="FT47" s="90"/>
      <c r="FU47" s="90"/>
      <c r="FV47" s="90"/>
      <c r="FW47" s="90"/>
      <c r="FX47" s="90"/>
      <c r="FY47" s="90"/>
      <c r="FZ47" s="90"/>
      <c r="GA47" s="90"/>
      <c r="GB47" s="90"/>
      <c r="GC47" s="90"/>
      <c r="GD47" s="90"/>
      <c r="GE47" s="90"/>
      <c r="GF47" s="90"/>
      <c r="GG47" s="90"/>
      <c r="GH47" s="90"/>
      <c r="GI47" s="90"/>
      <c r="GJ47" s="90"/>
      <c r="GK47" s="90"/>
      <c r="GL47" s="90"/>
      <c r="GM47" s="90"/>
      <c r="GN47" s="90"/>
      <c r="GO47" s="90"/>
      <c r="GP47" s="90"/>
      <c r="GQ47" s="90"/>
      <c r="GR47" s="90"/>
      <c r="GS47" s="90"/>
      <c r="GT47" s="90"/>
      <c r="GU47" s="90"/>
      <c r="GV47" s="90"/>
      <c r="GW47" s="90"/>
      <c r="GX47" s="90"/>
      <c r="GY47" s="90"/>
      <c r="GZ47" s="90"/>
      <c r="HA47" s="90"/>
      <c r="HB47" s="90"/>
      <c r="HC47" s="90"/>
      <c r="HD47" s="90"/>
      <c r="HE47" s="90"/>
      <c r="HF47" s="90"/>
      <c r="HG47" s="90"/>
      <c r="HH47" s="90"/>
      <c r="HI47" s="90"/>
      <c r="HJ47" s="90"/>
      <c r="HK47" s="90"/>
      <c r="HL47" s="90"/>
      <c r="HM47" s="90"/>
      <c r="HN47" s="90"/>
      <c r="HO47" s="90"/>
      <c r="HP47" s="90"/>
      <c r="HQ47" s="90"/>
      <c r="HR47" s="90"/>
      <c r="HS47" s="90"/>
      <c r="HT47" s="90"/>
      <c r="HU47" s="90"/>
      <c r="HV47" s="90"/>
      <c r="HW47" s="90"/>
      <c r="HX47" s="90"/>
      <c r="HY47" s="90"/>
      <c r="HZ47" s="90"/>
      <c r="IA47" s="90"/>
      <c r="IB47" s="90"/>
      <c r="IC47" s="90"/>
      <c r="ID47" s="90"/>
      <c r="IE47" s="90"/>
      <c r="IF47" s="90"/>
      <c r="IG47" s="90"/>
      <c r="IH47" s="90"/>
      <c r="II47" s="90"/>
      <c r="IJ47" s="90"/>
      <c r="IK47" s="90"/>
      <c r="IL47" s="90"/>
      <c r="IM47" s="90"/>
      <c r="IN47" s="90"/>
      <c r="IO47" s="90"/>
      <c r="IP47" s="90"/>
      <c r="IQ47" s="90"/>
      <c r="IR47" s="90"/>
      <c r="IS47" s="90"/>
      <c r="IT47" s="90"/>
      <c r="IU47" s="90"/>
      <c r="IV47" s="90"/>
    </row>
    <row r="48" spans="1:256" ht="41.4" customHeight="1" x14ac:dyDescent="0.3">
      <c r="A48" s="695" t="s">
        <v>226</v>
      </c>
      <c r="B48" s="695"/>
      <c r="C48" s="38" t="s">
        <v>39</v>
      </c>
      <c r="D48" s="94"/>
      <c r="E48" s="36">
        <v>29</v>
      </c>
      <c r="F48" s="36">
        <v>29</v>
      </c>
      <c r="G48" s="36">
        <v>29</v>
      </c>
      <c r="H48" s="36">
        <v>29</v>
      </c>
      <c r="I48" s="90"/>
      <c r="J48" s="90" t="s">
        <v>48</v>
      </c>
      <c r="K48" s="90" t="s">
        <v>48</v>
      </c>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90"/>
      <c r="AL48" s="90"/>
      <c r="AM48" s="90"/>
      <c r="AN48" s="90"/>
      <c r="AO48" s="90"/>
      <c r="AP48" s="90"/>
      <c r="AQ48" s="90"/>
      <c r="AR48" s="90"/>
      <c r="AS48" s="90"/>
      <c r="AT48" s="90"/>
      <c r="AU48" s="90"/>
      <c r="AV48" s="90"/>
      <c r="AW48" s="90"/>
      <c r="AX48" s="90"/>
      <c r="AY48" s="90"/>
      <c r="AZ48" s="90"/>
      <c r="BA48" s="90"/>
      <c r="BB48" s="90"/>
      <c r="BC48" s="90"/>
      <c r="BD48" s="90"/>
      <c r="BE48" s="90"/>
      <c r="BF48" s="90"/>
      <c r="BG48" s="90"/>
      <c r="BH48" s="90"/>
      <c r="BI48" s="90"/>
      <c r="BJ48" s="90"/>
      <c r="BK48" s="90"/>
      <c r="BL48" s="90"/>
      <c r="BM48" s="90"/>
      <c r="BN48" s="90"/>
      <c r="BO48" s="90"/>
      <c r="BP48" s="90"/>
      <c r="BQ48" s="90"/>
      <c r="BR48" s="90"/>
      <c r="BS48" s="90"/>
      <c r="BT48" s="90"/>
      <c r="BU48" s="90"/>
      <c r="BV48" s="90"/>
      <c r="BW48" s="90"/>
      <c r="BX48" s="90"/>
      <c r="BY48" s="90"/>
      <c r="BZ48" s="90"/>
      <c r="CA48" s="90"/>
      <c r="CB48" s="90"/>
      <c r="CC48" s="90"/>
      <c r="CD48" s="90"/>
      <c r="CE48" s="90"/>
      <c r="CF48" s="90"/>
      <c r="CG48" s="90"/>
      <c r="CH48" s="90"/>
      <c r="CI48" s="90"/>
      <c r="CJ48" s="90"/>
      <c r="CK48" s="90"/>
      <c r="CL48" s="90"/>
      <c r="CM48" s="90"/>
      <c r="CN48" s="90"/>
      <c r="CO48" s="90"/>
      <c r="CP48" s="90"/>
      <c r="CQ48" s="90"/>
      <c r="CR48" s="90"/>
      <c r="CS48" s="90"/>
      <c r="CT48" s="90"/>
      <c r="CU48" s="90"/>
      <c r="CV48" s="90"/>
      <c r="CW48" s="90"/>
      <c r="CX48" s="90"/>
      <c r="CY48" s="90"/>
      <c r="CZ48" s="90"/>
      <c r="DA48" s="90"/>
      <c r="DB48" s="90"/>
      <c r="DC48" s="90"/>
      <c r="DD48" s="90"/>
      <c r="DE48" s="90"/>
      <c r="DF48" s="90"/>
      <c r="DG48" s="90"/>
      <c r="DH48" s="90"/>
      <c r="DI48" s="90"/>
      <c r="DJ48" s="90"/>
      <c r="DK48" s="90"/>
      <c r="DL48" s="90"/>
      <c r="DM48" s="90"/>
      <c r="DN48" s="90"/>
      <c r="DO48" s="90"/>
      <c r="DP48" s="90"/>
      <c r="DQ48" s="90"/>
      <c r="DR48" s="90"/>
      <c r="DS48" s="90"/>
      <c r="DT48" s="90"/>
      <c r="DU48" s="90"/>
      <c r="DV48" s="90"/>
      <c r="DW48" s="90"/>
      <c r="DX48" s="90"/>
      <c r="DY48" s="90"/>
      <c r="DZ48" s="90"/>
      <c r="EA48" s="90"/>
      <c r="EB48" s="90"/>
      <c r="EC48" s="90"/>
      <c r="ED48" s="90"/>
      <c r="EE48" s="90"/>
      <c r="EF48" s="90"/>
      <c r="EG48" s="90"/>
      <c r="EH48" s="90"/>
      <c r="EI48" s="90"/>
      <c r="EJ48" s="90"/>
      <c r="EK48" s="90"/>
      <c r="EL48" s="90"/>
      <c r="EM48" s="90"/>
      <c r="EN48" s="90"/>
      <c r="EO48" s="90"/>
      <c r="EP48" s="90"/>
      <c r="EQ48" s="90"/>
      <c r="ER48" s="90"/>
      <c r="ES48" s="90"/>
      <c r="ET48" s="90"/>
      <c r="EU48" s="90"/>
      <c r="EV48" s="90"/>
      <c r="EW48" s="90"/>
      <c r="EX48" s="90"/>
      <c r="EY48" s="90"/>
      <c r="EZ48" s="90"/>
      <c r="FA48" s="90"/>
      <c r="FB48" s="90"/>
      <c r="FC48" s="90"/>
      <c r="FD48" s="90"/>
      <c r="FE48" s="90"/>
      <c r="FF48" s="90"/>
      <c r="FG48" s="90"/>
      <c r="FH48" s="90"/>
      <c r="FI48" s="90"/>
      <c r="FJ48" s="90"/>
      <c r="FK48" s="90"/>
      <c r="FL48" s="90"/>
      <c r="FM48" s="90"/>
      <c r="FN48" s="90"/>
      <c r="FO48" s="90"/>
      <c r="FP48" s="90"/>
      <c r="FQ48" s="90"/>
      <c r="FR48" s="90"/>
      <c r="FS48" s="90"/>
      <c r="FT48" s="90"/>
      <c r="FU48" s="90"/>
      <c r="FV48" s="90"/>
      <c r="FW48" s="90"/>
      <c r="FX48" s="90"/>
      <c r="FY48" s="90"/>
      <c r="FZ48" s="90"/>
      <c r="GA48" s="90"/>
      <c r="GB48" s="90"/>
      <c r="GC48" s="90"/>
      <c r="GD48" s="90"/>
      <c r="GE48" s="90"/>
      <c r="GF48" s="90"/>
      <c r="GG48" s="90"/>
      <c r="GH48" s="90"/>
      <c r="GI48" s="90"/>
      <c r="GJ48" s="90"/>
      <c r="GK48" s="90"/>
      <c r="GL48" s="90"/>
      <c r="GM48" s="90"/>
      <c r="GN48" s="90"/>
      <c r="GO48" s="90"/>
      <c r="GP48" s="90"/>
      <c r="GQ48" s="90"/>
      <c r="GR48" s="90"/>
      <c r="GS48" s="90"/>
      <c r="GT48" s="90"/>
      <c r="GU48" s="90"/>
      <c r="GV48" s="90"/>
      <c r="GW48" s="90"/>
      <c r="GX48" s="90"/>
      <c r="GY48" s="90"/>
      <c r="GZ48" s="90"/>
      <c r="HA48" s="90"/>
      <c r="HB48" s="90"/>
      <c r="HC48" s="90"/>
      <c r="HD48" s="90"/>
      <c r="HE48" s="90"/>
      <c r="HF48" s="90"/>
      <c r="HG48" s="90"/>
      <c r="HH48" s="90"/>
      <c r="HI48" s="90"/>
      <c r="HJ48" s="90"/>
      <c r="HK48" s="90"/>
      <c r="HL48" s="90"/>
      <c r="HM48" s="90"/>
      <c r="HN48" s="90"/>
      <c r="HO48" s="90"/>
      <c r="HP48" s="90"/>
      <c r="HQ48" s="90"/>
      <c r="HR48" s="90"/>
      <c r="HS48" s="90"/>
      <c r="HT48" s="90"/>
      <c r="HU48" s="90"/>
      <c r="HV48" s="90"/>
      <c r="HW48" s="90"/>
      <c r="HX48" s="90"/>
      <c r="HY48" s="90"/>
      <c r="HZ48" s="90"/>
      <c r="IA48" s="90"/>
      <c r="IB48" s="90"/>
      <c r="IC48" s="90"/>
      <c r="ID48" s="90"/>
      <c r="IE48" s="90"/>
      <c r="IF48" s="90"/>
      <c r="IG48" s="90"/>
      <c r="IH48" s="90"/>
      <c r="II48" s="90"/>
      <c r="IJ48" s="90"/>
      <c r="IK48" s="90"/>
      <c r="IL48" s="90"/>
      <c r="IM48" s="90"/>
      <c r="IN48" s="90"/>
      <c r="IO48" s="90"/>
      <c r="IP48" s="90"/>
      <c r="IQ48" s="90"/>
      <c r="IR48" s="90"/>
      <c r="IS48" s="90"/>
      <c r="IT48" s="90"/>
      <c r="IU48" s="90"/>
      <c r="IV48" s="90"/>
    </row>
    <row r="51" spans="1:10" ht="25.95" customHeight="1" x14ac:dyDescent="0.3">
      <c r="A51" s="679" t="s">
        <v>57</v>
      </c>
      <c r="B51" s="679" t="s">
        <v>5</v>
      </c>
      <c r="C51" s="679" t="s">
        <v>234</v>
      </c>
      <c r="D51" s="679" t="s">
        <v>233</v>
      </c>
      <c r="E51" s="679" t="s">
        <v>37</v>
      </c>
      <c r="F51" s="679"/>
      <c r="G51" s="679"/>
    </row>
    <row r="52" spans="1:10" ht="24.6" customHeight="1" x14ac:dyDescent="0.3">
      <c r="A52" s="679"/>
      <c r="B52" s="679"/>
      <c r="C52" s="679"/>
      <c r="D52" s="679"/>
      <c r="E52" s="429" t="s">
        <v>24</v>
      </c>
      <c r="F52" s="429" t="s">
        <v>120</v>
      </c>
      <c r="G52" s="429" t="s">
        <v>235</v>
      </c>
    </row>
    <row r="53" spans="1:10" ht="30" customHeight="1" x14ac:dyDescent="0.3">
      <c r="A53" s="456" t="s">
        <v>15</v>
      </c>
      <c r="B53" s="81"/>
      <c r="C53" s="144">
        <f>C36</f>
        <v>0</v>
      </c>
      <c r="D53" s="144">
        <f>D36</f>
        <v>43267</v>
      </c>
      <c r="E53" s="144">
        <f>E36</f>
        <v>136786</v>
      </c>
      <c r="F53" s="144">
        <f>F36</f>
        <v>142257</v>
      </c>
      <c r="G53" s="144">
        <f>G36</f>
        <v>147948</v>
      </c>
    </row>
    <row r="54" spans="1:10" ht="34.200000000000003" customHeight="1" x14ac:dyDescent="0.3">
      <c r="A54" s="83" t="s">
        <v>21</v>
      </c>
      <c r="B54" s="84" t="s">
        <v>58</v>
      </c>
      <c r="C54" s="105">
        <f>SUM(C53:C53)</f>
        <v>0</v>
      </c>
      <c r="D54" s="105">
        <f>SUM(D53:D53)</f>
        <v>43267</v>
      </c>
      <c r="E54" s="105">
        <f>SUM(E53:E53)</f>
        <v>136786</v>
      </c>
      <c r="F54" s="105">
        <f>SUM(F53:F53)</f>
        <v>142257</v>
      </c>
      <c r="G54" s="105">
        <f>SUM(G53:G53)</f>
        <v>147948</v>
      </c>
    </row>
    <row r="55" spans="1:10" x14ac:dyDescent="0.3">
      <c r="J55" s="45" t="s">
        <v>48</v>
      </c>
    </row>
    <row r="58" spans="1:10" x14ac:dyDescent="0.3">
      <c r="G58" s="45" t="s">
        <v>48</v>
      </c>
    </row>
  </sheetData>
  <mergeCells count="36">
    <mergeCell ref="A27:K27"/>
    <mergeCell ref="F4:H9"/>
    <mergeCell ref="E10:H10"/>
    <mergeCell ref="E11:H11"/>
    <mergeCell ref="E12:H12"/>
    <mergeCell ref="E13:H13"/>
    <mergeCell ref="D16:L16"/>
    <mergeCell ref="A19:G19"/>
    <mergeCell ref="B20:E20"/>
    <mergeCell ref="A22:L22"/>
    <mergeCell ref="A24:L24"/>
    <mergeCell ref="A26:G26"/>
    <mergeCell ref="A30:K30"/>
    <mergeCell ref="A31:L31"/>
    <mergeCell ref="A32:K32"/>
    <mergeCell ref="A33:A34"/>
    <mergeCell ref="B33:B34"/>
    <mergeCell ref="C33:C34"/>
    <mergeCell ref="D33:D34"/>
    <mergeCell ref="E33:G33"/>
    <mergeCell ref="A38:H38"/>
    <mergeCell ref="A40:K40"/>
    <mergeCell ref="A42:K42"/>
    <mergeCell ref="A43:B44"/>
    <mergeCell ref="C43:C44"/>
    <mergeCell ref="D43:D44"/>
    <mergeCell ref="E43:E44"/>
    <mergeCell ref="F43:H43"/>
    <mergeCell ref="E51:G51"/>
    <mergeCell ref="A45:B45"/>
    <mergeCell ref="A48:B48"/>
    <mergeCell ref="A51:A52"/>
    <mergeCell ref="B51:B52"/>
    <mergeCell ref="C51:C52"/>
    <mergeCell ref="D51:D52"/>
    <mergeCell ref="A46:B46"/>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FD55"/>
  <sheetViews>
    <sheetView topLeftCell="A10" zoomScale="60" zoomScaleNormal="60" zoomScaleSheetLayoutView="75" workbookViewId="0">
      <selection activeCell="A24" sqref="A24:L24"/>
    </sheetView>
  </sheetViews>
  <sheetFormatPr defaultRowHeight="13.8" x14ac:dyDescent="0.3"/>
  <cols>
    <col min="1" max="1" width="46.109375" style="50" customWidth="1"/>
    <col min="2" max="2" width="11.6640625" style="50" customWidth="1"/>
    <col min="3" max="3" width="15.6640625" style="45" customWidth="1"/>
    <col min="4" max="4" width="17.44140625" style="45" customWidth="1"/>
    <col min="5" max="5" width="18.88671875" style="45" customWidth="1"/>
    <col min="6" max="6" width="14.6640625" style="45" customWidth="1"/>
    <col min="7" max="7" width="17.5546875" style="45" customWidth="1"/>
    <col min="8" max="8" width="14.6640625" style="45" customWidth="1"/>
    <col min="9" max="9" width="11" style="51" customWidth="1"/>
    <col min="10" max="10" width="11.109375" style="45" customWidth="1"/>
    <col min="11" max="12" width="13.33203125" style="45" customWidth="1"/>
    <col min="13" max="13" width="13.88671875" style="45" customWidth="1"/>
    <col min="14" max="17" width="9.109375" style="45" customWidth="1"/>
    <col min="18" max="256" width="8.88671875" style="45"/>
    <col min="257" max="257" width="46.109375" style="45" customWidth="1"/>
    <col min="258" max="258" width="11.6640625" style="45" customWidth="1"/>
    <col min="259" max="259" width="15.6640625" style="45" customWidth="1"/>
    <col min="260" max="260" width="17.44140625" style="45" customWidth="1"/>
    <col min="261" max="261" width="18.88671875" style="45" customWidth="1"/>
    <col min="262" max="262" width="14.6640625" style="45" customWidth="1"/>
    <col min="263" max="263" width="17.5546875" style="45" customWidth="1"/>
    <col min="264" max="264" width="14.6640625" style="45" customWidth="1"/>
    <col min="265" max="265" width="11" style="45" customWidth="1"/>
    <col min="266" max="266" width="11.109375" style="45" customWidth="1"/>
    <col min="267" max="268" width="13.33203125" style="45" customWidth="1"/>
    <col min="269" max="269" width="13.88671875" style="45" customWidth="1"/>
    <col min="270" max="273" width="9.109375" style="45" customWidth="1"/>
    <col min="274" max="512" width="8.88671875" style="45"/>
    <col min="513" max="513" width="46.109375" style="45" customWidth="1"/>
    <col min="514" max="514" width="11.6640625" style="45" customWidth="1"/>
    <col min="515" max="515" width="15.6640625" style="45" customWidth="1"/>
    <col min="516" max="516" width="17.44140625" style="45" customWidth="1"/>
    <col min="517" max="517" width="18.88671875" style="45" customWidth="1"/>
    <col min="518" max="518" width="14.6640625" style="45" customWidth="1"/>
    <col min="519" max="519" width="17.5546875" style="45" customWidth="1"/>
    <col min="520" max="520" width="14.6640625" style="45" customWidth="1"/>
    <col min="521" max="521" width="11" style="45" customWidth="1"/>
    <col min="522" max="522" width="11.109375" style="45" customWidth="1"/>
    <col min="523" max="524" width="13.33203125" style="45" customWidth="1"/>
    <col min="525" max="525" width="13.88671875" style="45" customWidth="1"/>
    <col min="526" max="529" width="9.109375" style="45" customWidth="1"/>
    <col min="530" max="768" width="8.88671875" style="45"/>
    <col min="769" max="769" width="46.109375" style="45" customWidth="1"/>
    <col min="770" max="770" width="11.6640625" style="45" customWidth="1"/>
    <col min="771" max="771" width="15.6640625" style="45" customWidth="1"/>
    <col min="772" max="772" width="17.44140625" style="45" customWidth="1"/>
    <col min="773" max="773" width="18.88671875" style="45" customWidth="1"/>
    <col min="774" max="774" width="14.6640625" style="45" customWidth="1"/>
    <col min="775" max="775" width="17.5546875" style="45" customWidth="1"/>
    <col min="776" max="776" width="14.6640625" style="45" customWidth="1"/>
    <col min="777" max="777" width="11" style="45" customWidth="1"/>
    <col min="778" max="778" width="11.109375" style="45" customWidth="1"/>
    <col min="779" max="780" width="13.33203125" style="45" customWidth="1"/>
    <col min="781" max="781" width="13.88671875" style="45" customWidth="1"/>
    <col min="782" max="785" width="9.109375" style="45" customWidth="1"/>
    <col min="786" max="1024" width="8.88671875" style="45"/>
    <col min="1025" max="1025" width="46.109375" style="45" customWidth="1"/>
    <col min="1026" max="1026" width="11.6640625" style="45" customWidth="1"/>
    <col min="1027" max="1027" width="15.6640625" style="45" customWidth="1"/>
    <col min="1028" max="1028" width="17.44140625" style="45" customWidth="1"/>
    <col min="1029" max="1029" width="18.88671875" style="45" customWidth="1"/>
    <col min="1030" max="1030" width="14.6640625" style="45" customWidth="1"/>
    <col min="1031" max="1031" width="17.5546875" style="45" customWidth="1"/>
    <col min="1032" max="1032" width="14.6640625" style="45" customWidth="1"/>
    <col min="1033" max="1033" width="11" style="45" customWidth="1"/>
    <col min="1034" max="1034" width="11.109375" style="45" customWidth="1"/>
    <col min="1035" max="1036" width="13.33203125" style="45" customWidth="1"/>
    <col min="1037" max="1037" width="13.88671875" style="45" customWidth="1"/>
    <col min="1038" max="1041" width="9.109375" style="45" customWidth="1"/>
    <col min="1042" max="1280" width="8.88671875" style="45"/>
    <col min="1281" max="1281" width="46.109375" style="45" customWidth="1"/>
    <col min="1282" max="1282" width="11.6640625" style="45" customWidth="1"/>
    <col min="1283" max="1283" width="15.6640625" style="45" customWidth="1"/>
    <col min="1284" max="1284" width="17.44140625" style="45" customWidth="1"/>
    <col min="1285" max="1285" width="18.88671875" style="45" customWidth="1"/>
    <col min="1286" max="1286" width="14.6640625" style="45" customWidth="1"/>
    <col min="1287" max="1287" width="17.5546875" style="45" customWidth="1"/>
    <col min="1288" max="1288" width="14.6640625" style="45" customWidth="1"/>
    <col min="1289" max="1289" width="11" style="45" customWidth="1"/>
    <col min="1290" max="1290" width="11.109375" style="45" customWidth="1"/>
    <col min="1291" max="1292" width="13.33203125" style="45" customWidth="1"/>
    <col min="1293" max="1293" width="13.88671875" style="45" customWidth="1"/>
    <col min="1294" max="1297" width="9.109375" style="45" customWidth="1"/>
    <col min="1298" max="1536" width="8.88671875" style="45"/>
    <col min="1537" max="1537" width="46.109375" style="45" customWidth="1"/>
    <col min="1538" max="1538" width="11.6640625" style="45" customWidth="1"/>
    <col min="1539" max="1539" width="15.6640625" style="45" customWidth="1"/>
    <col min="1540" max="1540" width="17.44140625" style="45" customWidth="1"/>
    <col min="1541" max="1541" width="18.88671875" style="45" customWidth="1"/>
    <col min="1542" max="1542" width="14.6640625" style="45" customWidth="1"/>
    <col min="1543" max="1543" width="17.5546875" style="45" customWidth="1"/>
    <col min="1544" max="1544" width="14.6640625" style="45" customWidth="1"/>
    <col min="1545" max="1545" width="11" style="45" customWidth="1"/>
    <col min="1546" max="1546" width="11.109375" style="45" customWidth="1"/>
    <col min="1547" max="1548" width="13.33203125" style="45" customWidth="1"/>
    <col min="1549" max="1549" width="13.88671875" style="45" customWidth="1"/>
    <col min="1550" max="1553" width="9.109375" style="45" customWidth="1"/>
    <col min="1554" max="1792" width="8.88671875" style="45"/>
    <col min="1793" max="1793" width="46.109375" style="45" customWidth="1"/>
    <col min="1794" max="1794" width="11.6640625" style="45" customWidth="1"/>
    <col min="1795" max="1795" width="15.6640625" style="45" customWidth="1"/>
    <col min="1796" max="1796" width="17.44140625" style="45" customWidth="1"/>
    <col min="1797" max="1797" width="18.88671875" style="45" customWidth="1"/>
    <col min="1798" max="1798" width="14.6640625" style="45" customWidth="1"/>
    <col min="1799" max="1799" width="17.5546875" style="45" customWidth="1"/>
    <col min="1800" max="1800" width="14.6640625" style="45" customWidth="1"/>
    <col min="1801" max="1801" width="11" style="45" customWidth="1"/>
    <col min="1802" max="1802" width="11.109375" style="45" customWidth="1"/>
    <col min="1803" max="1804" width="13.33203125" style="45" customWidth="1"/>
    <col min="1805" max="1805" width="13.88671875" style="45" customWidth="1"/>
    <col min="1806" max="1809" width="9.109375" style="45" customWidth="1"/>
    <col min="1810" max="2048" width="8.88671875" style="45"/>
    <col min="2049" max="2049" width="46.109375" style="45" customWidth="1"/>
    <col min="2050" max="2050" width="11.6640625" style="45" customWidth="1"/>
    <col min="2051" max="2051" width="15.6640625" style="45" customWidth="1"/>
    <col min="2052" max="2052" width="17.44140625" style="45" customWidth="1"/>
    <col min="2053" max="2053" width="18.88671875" style="45" customWidth="1"/>
    <col min="2054" max="2054" width="14.6640625" style="45" customWidth="1"/>
    <col min="2055" max="2055" width="17.5546875" style="45" customWidth="1"/>
    <col min="2056" max="2056" width="14.6640625" style="45" customWidth="1"/>
    <col min="2057" max="2057" width="11" style="45" customWidth="1"/>
    <col min="2058" max="2058" width="11.109375" style="45" customWidth="1"/>
    <col min="2059" max="2060" width="13.33203125" style="45" customWidth="1"/>
    <col min="2061" max="2061" width="13.88671875" style="45" customWidth="1"/>
    <col min="2062" max="2065" width="9.109375" style="45" customWidth="1"/>
    <col min="2066" max="2304" width="8.88671875" style="45"/>
    <col min="2305" max="2305" width="46.109375" style="45" customWidth="1"/>
    <col min="2306" max="2306" width="11.6640625" style="45" customWidth="1"/>
    <col min="2307" max="2307" width="15.6640625" style="45" customWidth="1"/>
    <col min="2308" max="2308" width="17.44140625" style="45" customWidth="1"/>
    <col min="2309" max="2309" width="18.88671875" style="45" customWidth="1"/>
    <col min="2310" max="2310" width="14.6640625" style="45" customWidth="1"/>
    <col min="2311" max="2311" width="17.5546875" style="45" customWidth="1"/>
    <col min="2312" max="2312" width="14.6640625" style="45" customWidth="1"/>
    <col min="2313" max="2313" width="11" style="45" customWidth="1"/>
    <col min="2314" max="2314" width="11.109375" style="45" customWidth="1"/>
    <col min="2315" max="2316" width="13.33203125" style="45" customWidth="1"/>
    <col min="2317" max="2317" width="13.88671875" style="45" customWidth="1"/>
    <col min="2318" max="2321" width="9.109375" style="45" customWidth="1"/>
    <col min="2322" max="2560" width="8.88671875" style="45"/>
    <col min="2561" max="2561" width="46.109375" style="45" customWidth="1"/>
    <col min="2562" max="2562" width="11.6640625" style="45" customWidth="1"/>
    <col min="2563" max="2563" width="15.6640625" style="45" customWidth="1"/>
    <col min="2564" max="2564" width="17.44140625" style="45" customWidth="1"/>
    <col min="2565" max="2565" width="18.88671875" style="45" customWidth="1"/>
    <col min="2566" max="2566" width="14.6640625" style="45" customWidth="1"/>
    <col min="2567" max="2567" width="17.5546875" style="45" customWidth="1"/>
    <col min="2568" max="2568" width="14.6640625" style="45" customWidth="1"/>
    <col min="2569" max="2569" width="11" style="45" customWidth="1"/>
    <col min="2570" max="2570" width="11.109375" style="45" customWidth="1"/>
    <col min="2571" max="2572" width="13.33203125" style="45" customWidth="1"/>
    <col min="2573" max="2573" width="13.88671875" style="45" customWidth="1"/>
    <col min="2574" max="2577" width="9.109375" style="45" customWidth="1"/>
    <col min="2578" max="2816" width="8.88671875" style="45"/>
    <col min="2817" max="2817" width="46.109375" style="45" customWidth="1"/>
    <col min="2818" max="2818" width="11.6640625" style="45" customWidth="1"/>
    <col min="2819" max="2819" width="15.6640625" style="45" customWidth="1"/>
    <col min="2820" max="2820" width="17.44140625" style="45" customWidth="1"/>
    <col min="2821" max="2821" width="18.88671875" style="45" customWidth="1"/>
    <col min="2822" max="2822" width="14.6640625" style="45" customWidth="1"/>
    <col min="2823" max="2823" width="17.5546875" style="45" customWidth="1"/>
    <col min="2824" max="2824" width="14.6640625" style="45" customWidth="1"/>
    <col min="2825" max="2825" width="11" style="45" customWidth="1"/>
    <col min="2826" max="2826" width="11.109375" style="45" customWidth="1"/>
    <col min="2827" max="2828" width="13.33203125" style="45" customWidth="1"/>
    <col min="2829" max="2829" width="13.88671875" style="45" customWidth="1"/>
    <col min="2830" max="2833" width="9.109375" style="45" customWidth="1"/>
    <col min="2834" max="3072" width="8.88671875" style="45"/>
    <col min="3073" max="3073" width="46.109375" style="45" customWidth="1"/>
    <col min="3074" max="3074" width="11.6640625" style="45" customWidth="1"/>
    <col min="3075" max="3075" width="15.6640625" style="45" customWidth="1"/>
    <col min="3076" max="3076" width="17.44140625" style="45" customWidth="1"/>
    <col min="3077" max="3077" width="18.88671875" style="45" customWidth="1"/>
    <col min="3078" max="3078" width="14.6640625" style="45" customWidth="1"/>
    <col min="3079" max="3079" width="17.5546875" style="45" customWidth="1"/>
    <col min="3080" max="3080" width="14.6640625" style="45" customWidth="1"/>
    <col min="3081" max="3081" width="11" style="45" customWidth="1"/>
    <col min="3082" max="3082" width="11.109375" style="45" customWidth="1"/>
    <col min="3083" max="3084" width="13.33203125" style="45" customWidth="1"/>
    <col min="3085" max="3085" width="13.88671875" style="45" customWidth="1"/>
    <col min="3086" max="3089" width="9.109375" style="45" customWidth="1"/>
    <col min="3090" max="3328" width="8.88671875" style="45"/>
    <col min="3329" max="3329" width="46.109375" style="45" customWidth="1"/>
    <col min="3330" max="3330" width="11.6640625" style="45" customWidth="1"/>
    <col min="3331" max="3331" width="15.6640625" style="45" customWidth="1"/>
    <col min="3332" max="3332" width="17.44140625" style="45" customWidth="1"/>
    <col min="3333" max="3333" width="18.88671875" style="45" customWidth="1"/>
    <col min="3334" max="3334" width="14.6640625" style="45" customWidth="1"/>
    <col min="3335" max="3335" width="17.5546875" style="45" customWidth="1"/>
    <col min="3336" max="3336" width="14.6640625" style="45" customWidth="1"/>
    <col min="3337" max="3337" width="11" style="45" customWidth="1"/>
    <col min="3338" max="3338" width="11.109375" style="45" customWidth="1"/>
    <col min="3339" max="3340" width="13.33203125" style="45" customWidth="1"/>
    <col min="3341" max="3341" width="13.88671875" style="45" customWidth="1"/>
    <col min="3342" max="3345" width="9.109375" style="45" customWidth="1"/>
    <col min="3346" max="3584" width="8.88671875" style="45"/>
    <col min="3585" max="3585" width="46.109375" style="45" customWidth="1"/>
    <col min="3586" max="3586" width="11.6640625" style="45" customWidth="1"/>
    <col min="3587" max="3587" width="15.6640625" style="45" customWidth="1"/>
    <col min="3588" max="3588" width="17.44140625" style="45" customWidth="1"/>
    <col min="3589" max="3589" width="18.88671875" style="45" customWidth="1"/>
    <col min="3590" max="3590" width="14.6640625" style="45" customWidth="1"/>
    <col min="3591" max="3591" width="17.5546875" style="45" customWidth="1"/>
    <col min="3592" max="3592" width="14.6640625" style="45" customWidth="1"/>
    <col min="3593" max="3593" width="11" style="45" customWidth="1"/>
    <col min="3594" max="3594" width="11.109375" style="45" customWidth="1"/>
    <col min="3595" max="3596" width="13.33203125" style="45" customWidth="1"/>
    <col min="3597" max="3597" width="13.88671875" style="45" customWidth="1"/>
    <col min="3598" max="3601" width="9.109375" style="45" customWidth="1"/>
    <col min="3602" max="3840" width="8.88671875" style="45"/>
    <col min="3841" max="3841" width="46.109375" style="45" customWidth="1"/>
    <col min="3842" max="3842" width="11.6640625" style="45" customWidth="1"/>
    <col min="3843" max="3843" width="15.6640625" style="45" customWidth="1"/>
    <col min="3844" max="3844" width="17.44140625" style="45" customWidth="1"/>
    <col min="3845" max="3845" width="18.88671875" style="45" customWidth="1"/>
    <col min="3846" max="3846" width="14.6640625" style="45" customWidth="1"/>
    <col min="3847" max="3847" width="17.5546875" style="45" customWidth="1"/>
    <col min="3848" max="3848" width="14.6640625" style="45" customWidth="1"/>
    <col min="3849" max="3849" width="11" style="45" customWidth="1"/>
    <col min="3850" max="3850" width="11.109375" style="45" customWidth="1"/>
    <col min="3851" max="3852" width="13.33203125" style="45" customWidth="1"/>
    <col min="3853" max="3853" width="13.88671875" style="45" customWidth="1"/>
    <col min="3854" max="3857" width="9.109375" style="45" customWidth="1"/>
    <col min="3858" max="4096" width="8.88671875" style="45"/>
    <col min="4097" max="4097" width="46.109375" style="45" customWidth="1"/>
    <col min="4098" max="4098" width="11.6640625" style="45" customWidth="1"/>
    <col min="4099" max="4099" width="15.6640625" style="45" customWidth="1"/>
    <col min="4100" max="4100" width="17.44140625" style="45" customWidth="1"/>
    <col min="4101" max="4101" width="18.88671875" style="45" customWidth="1"/>
    <col min="4102" max="4102" width="14.6640625" style="45" customWidth="1"/>
    <col min="4103" max="4103" width="17.5546875" style="45" customWidth="1"/>
    <col min="4104" max="4104" width="14.6640625" style="45" customWidth="1"/>
    <col min="4105" max="4105" width="11" style="45" customWidth="1"/>
    <col min="4106" max="4106" width="11.109375" style="45" customWidth="1"/>
    <col min="4107" max="4108" width="13.33203125" style="45" customWidth="1"/>
    <col min="4109" max="4109" width="13.88671875" style="45" customWidth="1"/>
    <col min="4110" max="4113" width="9.109375" style="45" customWidth="1"/>
    <col min="4114" max="4352" width="8.88671875" style="45"/>
    <col min="4353" max="4353" width="46.109375" style="45" customWidth="1"/>
    <col min="4354" max="4354" width="11.6640625" style="45" customWidth="1"/>
    <col min="4355" max="4355" width="15.6640625" style="45" customWidth="1"/>
    <col min="4356" max="4356" width="17.44140625" style="45" customWidth="1"/>
    <col min="4357" max="4357" width="18.88671875" style="45" customWidth="1"/>
    <col min="4358" max="4358" width="14.6640625" style="45" customWidth="1"/>
    <col min="4359" max="4359" width="17.5546875" style="45" customWidth="1"/>
    <col min="4360" max="4360" width="14.6640625" style="45" customWidth="1"/>
    <col min="4361" max="4361" width="11" style="45" customWidth="1"/>
    <col min="4362" max="4362" width="11.109375" style="45" customWidth="1"/>
    <col min="4363" max="4364" width="13.33203125" style="45" customWidth="1"/>
    <col min="4365" max="4365" width="13.88671875" style="45" customWidth="1"/>
    <col min="4366" max="4369" width="9.109375" style="45" customWidth="1"/>
    <col min="4370" max="4608" width="8.88671875" style="45"/>
    <col min="4609" max="4609" width="46.109375" style="45" customWidth="1"/>
    <col min="4610" max="4610" width="11.6640625" style="45" customWidth="1"/>
    <col min="4611" max="4611" width="15.6640625" style="45" customWidth="1"/>
    <col min="4612" max="4612" width="17.44140625" style="45" customWidth="1"/>
    <col min="4613" max="4613" width="18.88671875" style="45" customWidth="1"/>
    <col min="4614" max="4614" width="14.6640625" style="45" customWidth="1"/>
    <col min="4615" max="4615" width="17.5546875" style="45" customWidth="1"/>
    <col min="4616" max="4616" width="14.6640625" style="45" customWidth="1"/>
    <col min="4617" max="4617" width="11" style="45" customWidth="1"/>
    <col min="4618" max="4618" width="11.109375" style="45" customWidth="1"/>
    <col min="4619" max="4620" width="13.33203125" style="45" customWidth="1"/>
    <col min="4621" max="4621" width="13.88671875" style="45" customWidth="1"/>
    <col min="4622" max="4625" width="9.109375" style="45" customWidth="1"/>
    <col min="4626" max="4864" width="8.88671875" style="45"/>
    <col min="4865" max="4865" width="46.109375" style="45" customWidth="1"/>
    <col min="4866" max="4866" width="11.6640625" style="45" customWidth="1"/>
    <col min="4867" max="4867" width="15.6640625" style="45" customWidth="1"/>
    <col min="4868" max="4868" width="17.44140625" style="45" customWidth="1"/>
    <col min="4869" max="4869" width="18.88671875" style="45" customWidth="1"/>
    <col min="4870" max="4870" width="14.6640625" style="45" customWidth="1"/>
    <col min="4871" max="4871" width="17.5546875" style="45" customWidth="1"/>
    <col min="4872" max="4872" width="14.6640625" style="45" customWidth="1"/>
    <col min="4873" max="4873" width="11" style="45" customWidth="1"/>
    <col min="4874" max="4874" width="11.109375" style="45" customWidth="1"/>
    <col min="4875" max="4876" width="13.33203125" style="45" customWidth="1"/>
    <col min="4877" max="4877" width="13.88671875" style="45" customWidth="1"/>
    <col min="4878" max="4881" width="9.109375" style="45" customWidth="1"/>
    <col min="4882" max="5120" width="8.88671875" style="45"/>
    <col min="5121" max="5121" width="46.109375" style="45" customWidth="1"/>
    <col min="5122" max="5122" width="11.6640625" style="45" customWidth="1"/>
    <col min="5123" max="5123" width="15.6640625" style="45" customWidth="1"/>
    <col min="5124" max="5124" width="17.44140625" style="45" customWidth="1"/>
    <col min="5125" max="5125" width="18.88671875" style="45" customWidth="1"/>
    <col min="5126" max="5126" width="14.6640625" style="45" customWidth="1"/>
    <col min="5127" max="5127" width="17.5546875" style="45" customWidth="1"/>
    <col min="5128" max="5128" width="14.6640625" style="45" customWidth="1"/>
    <col min="5129" max="5129" width="11" style="45" customWidth="1"/>
    <col min="5130" max="5130" width="11.109375" style="45" customWidth="1"/>
    <col min="5131" max="5132" width="13.33203125" style="45" customWidth="1"/>
    <col min="5133" max="5133" width="13.88671875" style="45" customWidth="1"/>
    <col min="5134" max="5137" width="9.109375" style="45" customWidth="1"/>
    <col min="5138" max="5376" width="8.88671875" style="45"/>
    <col min="5377" max="5377" width="46.109375" style="45" customWidth="1"/>
    <col min="5378" max="5378" width="11.6640625" style="45" customWidth="1"/>
    <col min="5379" max="5379" width="15.6640625" style="45" customWidth="1"/>
    <col min="5380" max="5380" width="17.44140625" style="45" customWidth="1"/>
    <col min="5381" max="5381" width="18.88671875" style="45" customWidth="1"/>
    <col min="5382" max="5382" width="14.6640625" style="45" customWidth="1"/>
    <col min="5383" max="5383" width="17.5546875" style="45" customWidth="1"/>
    <col min="5384" max="5384" width="14.6640625" style="45" customWidth="1"/>
    <col min="5385" max="5385" width="11" style="45" customWidth="1"/>
    <col min="5386" max="5386" width="11.109375" style="45" customWidth="1"/>
    <col min="5387" max="5388" width="13.33203125" style="45" customWidth="1"/>
    <col min="5389" max="5389" width="13.88671875" style="45" customWidth="1"/>
    <col min="5390" max="5393" width="9.109375" style="45" customWidth="1"/>
    <col min="5394" max="5632" width="8.88671875" style="45"/>
    <col min="5633" max="5633" width="46.109375" style="45" customWidth="1"/>
    <col min="5634" max="5634" width="11.6640625" style="45" customWidth="1"/>
    <col min="5635" max="5635" width="15.6640625" style="45" customWidth="1"/>
    <col min="5636" max="5636" width="17.44140625" style="45" customWidth="1"/>
    <col min="5637" max="5637" width="18.88671875" style="45" customWidth="1"/>
    <col min="5638" max="5638" width="14.6640625" style="45" customWidth="1"/>
    <col min="5639" max="5639" width="17.5546875" style="45" customWidth="1"/>
    <col min="5640" max="5640" width="14.6640625" style="45" customWidth="1"/>
    <col min="5641" max="5641" width="11" style="45" customWidth="1"/>
    <col min="5642" max="5642" width="11.109375" style="45" customWidth="1"/>
    <col min="5643" max="5644" width="13.33203125" style="45" customWidth="1"/>
    <col min="5645" max="5645" width="13.88671875" style="45" customWidth="1"/>
    <col min="5646" max="5649" width="9.109375" style="45" customWidth="1"/>
    <col min="5650" max="5888" width="8.88671875" style="45"/>
    <col min="5889" max="5889" width="46.109375" style="45" customWidth="1"/>
    <col min="5890" max="5890" width="11.6640625" style="45" customWidth="1"/>
    <col min="5891" max="5891" width="15.6640625" style="45" customWidth="1"/>
    <col min="5892" max="5892" width="17.44140625" style="45" customWidth="1"/>
    <col min="5893" max="5893" width="18.88671875" style="45" customWidth="1"/>
    <col min="5894" max="5894" width="14.6640625" style="45" customWidth="1"/>
    <col min="5895" max="5895" width="17.5546875" style="45" customWidth="1"/>
    <col min="5896" max="5896" width="14.6640625" style="45" customWidth="1"/>
    <col min="5897" max="5897" width="11" style="45" customWidth="1"/>
    <col min="5898" max="5898" width="11.109375" style="45" customWidth="1"/>
    <col min="5899" max="5900" width="13.33203125" style="45" customWidth="1"/>
    <col min="5901" max="5901" width="13.88671875" style="45" customWidth="1"/>
    <col min="5902" max="5905" width="9.109375" style="45" customWidth="1"/>
    <col min="5906" max="6144" width="8.88671875" style="45"/>
    <col min="6145" max="6145" width="46.109375" style="45" customWidth="1"/>
    <col min="6146" max="6146" width="11.6640625" style="45" customWidth="1"/>
    <col min="6147" max="6147" width="15.6640625" style="45" customWidth="1"/>
    <col min="6148" max="6148" width="17.44140625" style="45" customWidth="1"/>
    <col min="6149" max="6149" width="18.88671875" style="45" customWidth="1"/>
    <col min="6150" max="6150" width="14.6640625" style="45" customWidth="1"/>
    <col min="6151" max="6151" width="17.5546875" style="45" customWidth="1"/>
    <col min="6152" max="6152" width="14.6640625" style="45" customWidth="1"/>
    <col min="6153" max="6153" width="11" style="45" customWidth="1"/>
    <col min="6154" max="6154" width="11.109375" style="45" customWidth="1"/>
    <col min="6155" max="6156" width="13.33203125" style="45" customWidth="1"/>
    <col min="6157" max="6157" width="13.88671875" style="45" customWidth="1"/>
    <col min="6158" max="6161" width="9.109375" style="45" customWidth="1"/>
    <col min="6162" max="6400" width="8.88671875" style="45"/>
    <col min="6401" max="6401" width="46.109375" style="45" customWidth="1"/>
    <col min="6402" max="6402" width="11.6640625" style="45" customWidth="1"/>
    <col min="6403" max="6403" width="15.6640625" style="45" customWidth="1"/>
    <col min="6404" max="6404" width="17.44140625" style="45" customWidth="1"/>
    <col min="6405" max="6405" width="18.88671875" style="45" customWidth="1"/>
    <col min="6406" max="6406" width="14.6640625" style="45" customWidth="1"/>
    <col min="6407" max="6407" width="17.5546875" style="45" customWidth="1"/>
    <col min="6408" max="6408" width="14.6640625" style="45" customWidth="1"/>
    <col min="6409" max="6409" width="11" style="45" customWidth="1"/>
    <col min="6410" max="6410" width="11.109375" style="45" customWidth="1"/>
    <col min="6411" max="6412" width="13.33203125" style="45" customWidth="1"/>
    <col min="6413" max="6413" width="13.88671875" style="45" customWidth="1"/>
    <col min="6414" max="6417" width="9.109375" style="45" customWidth="1"/>
    <col min="6418" max="6656" width="8.88671875" style="45"/>
    <col min="6657" max="6657" width="46.109375" style="45" customWidth="1"/>
    <col min="6658" max="6658" width="11.6640625" style="45" customWidth="1"/>
    <col min="6659" max="6659" width="15.6640625" style="45" customWidth="1"/>
    <col min="6660" max="6660" width="17.44140625" style="45" customWidth="1"/>
    <col min="6661" max="6661" width="18.88671875" style="45" customWidth="1"/>
    <col min="6662" max="6662" width="14.6640625" style="45" customWidth="1"/>
    <col min="6663" max="6663" width="17.5546875" style="45" customWidth="1"/>
    <col min="6664" max="6664" width="14.6640625" style="45" customWidth="1"/>
    <col min="6665" max="6665" width="11" style="45" customWidth="1"/>
    <col min="6666" max="6666" width="11.109375" style="45" customWidth="1"/>
    <col min="6667" max="6668" width="13.33203125" style="45" customWidth="1"/>
    <col min="6669" max="6669" width="13.88671875" style="45" customWidth="1"/>
    <col min="6670" max="6673" width="9.109375" style="45" customWidth="1"/>
    <col min="6674" max="6912" width="8.88671875" style="45"/>
    <col min="6913" max="6913" width="46.109375" style="45" customWidth="1"/>
    <col min="6914" max="6914" width="11.6640625" style="45" customWidth="1"/>
    <col min="6915" max="6915" width="15.6640625" style="45" customWidth="1"/>
    <col min="6916" max="6916" width="17.44140625" style="45" customWidth="1"/>
    <col min="6917" max="6917" width="18.88671875" style="45" customWidth="1"/>
    <col min="6918" max="6918" width="14.6640625" style="45" customWidth="1"/>
    <col min="6919" max="6919" width="17.5546875" style="45" customWidth="1"/>
    <col min="6920" max="6920" width="14.6640625" style="45" customWidth="1"/>
    <col min="6921" max="6921" width="11" style="45" customWidth="1"/>
    <col min="6922" max="6922" width="11.109375" style="45" customWidth="1"/>
    <col min="6923" max="6924" width="13.33203125" style="45" customWidth="1"/>
    <col min="6925" max="6925" width="13.88671875" style="45" customWidth="1"/>
    <col min="6926" max="6929" width="9.109375" style="45" customWidth="1"/>
    <col min="6930" max="7168" width="8.88671875" style="45"/>
    <col min="7169" max="7169" width="46.109375" style="45" customWidth="1"/>
    <col min="7170" max="7170" width="11.6640625" style="45" customWidth="1"/>
    <col min="7171" max="7171" width="15.6640625" style="45" customWidth="1"/>
    <col min="7172" max="7172" width="17.44140625" style="45" customWidth="1"/>
    <col min="7173" max="7173" width="18.88671875" style="45" customWidth="1"/>
    <col min="7174" max="7174" width="14.6640625" style="45" customWidth="1"/>
    <col min="7175" max="7175" width="17.5546875" style="45" customWidth="1"/>
    <col min="7176" max="7176" width="14.6640625" style="45" customWidth="1"/>
    <col min="7177" max="7177" width="11" style="45" customWidth="1"/>
    <col min="7178" max="7178" width="11.109375" style="45" customWidth="1"/>
    <col min="7179" max="7180" width="13.33203125" style="45" customWidth="1"/>
    <col min="7181" max="7181" width="13.88671875" style="45" customWidth="1"/>
    <col min="7182" max="7185" width="9.109375" style="45" customWidth="1"/>
    <col min="7186" max="7424" width="8.88671875" style="45"/>
    <col min="7425" max="7425" width="46.109375" style="45" customWidth="1"/>
    <col min="7426" max="7426" width="11.6640625" style="45" customWidth="1"/>
    <col min="7427" max="7427" width="15.6640625" style="45" customWidth="1"/>
    <col min="7428" max="7428" width="17.44140625" style="45" customWidth="1"/>
    <col min="7429" max="7429" width="18.88671875" style="45" customWidth="1"/>
    <col min="7430" max="7430" width="14.6640625" style="45" customWidth="1"/>
    <col min="7431" max="7431" width="17.5546875" style="45" customWidth="1"/>
    <col min="7432" max="7432" width="14.6640625" style="45" customWidth="1"/>
    <col min="7433" max="7433" width="11" style="45" customWidth="1"/>
    <col min="7434" max="7434" width="11.109375" style="45" customWidth="1"/>
    <col min="7435" max="7436" width="13.33203125" style="45" customWidth="1"/>
    <col min="7437" max="7437" width="13.88671875" style="45" customWidth="1"/>
    <col min="7438" max="7441" width="9.109375" style="45" customWidth="1"/>
    <col min="7442" max="7680" width="8.88671875" style="45"/>
    <col min="7681" max="7681" width="46.109375" style="45" customWidth="1"/>
    <col min="7682" max="7682" width="11.6640625" style="45" customWidth="1"/>
    <col min="7683" max="7683" width="15.6640625" style="45" customWidth="1"/>
    <col min="7684" max="7684" width="17.44140625" style="45" customWidth="1"/>
    <col min="7685" max="7685" width="18.88671875" style="45" customWidth="1"/>
    <col min="7686" max="7686" width="14.6640625" style="45" customWidth="1"/>
    <col min="7687" max="7687" width="17.5546875" style="45" customWidth="1"/>
    <col min="7688" max="7688" width="14.6640625" style="45" customWidth="1"/>
    <col min="7689" max="7689" width="11" style="45" customWidth="1"/>
    <col min="7690" max="7690" width="11.109375" style="45" customWidth="1"/>
    <col min="7691" max="7692" width="13.33203125" style="45" customWidth="1"/>
    <col min="7693" max="7693" width="13.88671875" style="45" customWidth="1"/>
    <col min="7694" max="7697" width="9.109375" style="45" customWidth="1"/>
    <col min="7698" max="7936" width="8.88671875" style="45"/>
    <col min="7937" max="7937" width="46.109375" style="45" customWidth="1"/>
    <col min="7938" max="7938" width="11.6640625" style="45" customWidth="1"/>
    <col min="7939" max="7939" width="15.6640625" style="45" customWidth="1"/>
    <col min="7940" max="7940" width="17.44140625" style="45" customWidth="1"/>
    <col min="7941" max="7941" width="18.88671875" style="45" customWidth="1"/>
    <col min="7942" max="7942" width="14.6640625" style="45" customWidth="1"/>
    <col min="7943" max="7943" width="17.5546875" style="45" customWidth="1"/>
    <col min="7944" max="7944" width="14.6640625" style="45" customWidth="1"/>
    <col min="7945" max="7945" width="11" style="45" customWidth="1"/>
    <col min="7946" max="7946" width="11.109375" style="45" customWidth="1"/>
    <col min="7947" max="7948" width="13.33203125" style="45" customWidth="1"/>
    <col min="7949" max="7949" width="13.88671875" style="45" customWidth="1"/>
    <col min="7950" max="7953" width="9.109375" style="45" customWidth="1"/>
    <col min="7954" max="8192" width="8.88671875" style="45"/>
    <col min="8193" max="8193" width="46.109375" style="45" customWidth="1"/>
    <col min="8194" max="8194" width="11.6640625" style="45" customWidth="1"/>
    <col min="8195" max="8195" width="15.6640625" style="45" customWidth="1"/>
    <col min="8196" max="8196" width="17.44140625" style="45" customWidth="1"/>
    <col min="8197" max="8197" width="18.88671875" style="45" customWidth="1"/>
    <col min="8198" max="8198" width="14.6640625" style="45" customWidth="1"/>
    <col min="8199" max="8199" width="17.5546875" style="45" customWidth="1"/>
    <col min="8200" max="8200" width="14.6640625" style="45" customWidth="1"/>
    <col min="8201" max="8201" width="11" style="45" customWidth="1"/>
    <col min="8202" max="8202" width="11.109375" style="45" customWidth="1"/>
    <col min="8203" max="8204" width="13.33203125" style="45" customWidth="1"/>
    <col min="8205" max="8205" width="13.88671875" style="45" customWidth="1"/>
    <col min="8206" max="8209" width="9.109375" style="45" customWidth="1"/>
    <col min="8210" max="8448" width="8.88671875" style="45"/>
    <col min="8449" max="8449" width="46.109375" style="45" customWidth="1"/>
    <col min="8450" max="8450" width="11.6640625" style="45" customWidth="1"/>
    <col min="8451" max="8451" width="15.6640625" style="45" customWidth="1"/>
    <col min="8452" max="8452" width="17.44140625" style="45" customWidth="1"/>
    <col min="8453" max="8453" width="18.88671875" style="45" customWidth="1"/>
    <col min="8454" max="8454" width="14.6640625" style="45" customWidth="1"/>
    <col min="8455" max="8455" width="17.5546875" style="45" customWidth="1"/>
    <col min="8456" max="8456" width="14.6640625" style="45" customWidth="1"/>
    <col min="8457" max="8457" width="11" style="45" customWidth="1"/>
    <col min="8458" max="8458" width="11.109375" style="45" customWidth="1"/>
    <col min="8459" max="8460" width="13.33203125" style="45" customWidth="1"/>
    <col min="8461" max="8461" width="13.88671875" style="45" customWidth="1"/>
    <col min="8462" max="8465" width="9.109375" style="45" customWidth="1"/>
    <col min="8466" max="8704" width="8.88671875" style="45"/>
    <col min="8705" max="8705" width="46.109375" style="45" customWidth="1"/>
    <col min="8706" max="8706" width="11.6640625" style="45" customWidth="1"/>
    <col min="8707" max="8707" width="15.6640625" style="45" customWidth="1"/>
    <col min="8708" max="8708" width="17.44140625" style="45" customWidth="1"/>
    <col min="8709" max="8709" width="18.88671875" style="45" customWidth="1"/>
    <col min="8710" max="8710" width="14.6640625" style="45" customWidth="1"/>
    <col min="8711" max="8711" width="17.5546875" style="45" customWidth="1"/>
    <col min="8712" max="8712" width="14.6640625" style="45" customWidth="1"/>
    <col min="8713" max="8713" width="11" style="45" customWidth="1"/>
    <col min="8714" max="8714" width="11.109375" style="45" customWidth="1"/>
    <col min="8715" max="8716" width="13.33203125" style="45" customWidth="1"/>
    <col min="8717" max="8717" width="13.88671875" style="45" customWidth="1"/>
    <col min="8718" max="8721" width="9.109375" style="45" customWidth="1"/>
    <col min="8722" max="8960" width="8.88671875" style="45"/>
    <col min="8961" max="8961" width="46.109375" style="45" customWidth="1"/>
    <col min="8962" max="8962" width="11.6640625" style="45" customWidth="1"/>
    <col min="8963" max="8963" width="15.6640625" style="45" customWidth="1"/>
    <col min="8964" max="8964" width="17.44140625" style="45" customWidth="1"/>
    <col min="8965" max="8965" width="18.88671875" style="45" customWidth="1"/>
    <col min="8966" max="8966" width="14.6640625" style="45" customWidth="1"/>
    <col min="8967" max="8967" width="17.5546875" style="45" customWidth="1"/>
    <col min="8968" max="8968" width="14.6640625" style="45" customWidth="1"/>
    <col min="8969" max="8969" width="11" style="45" customWidth="1"/>
    <col min="8970" max="8970" width="11.109375" style="45" customWidth="1"/>
    <col min="8971" max="8972" width="13.33203125" style="45" customWidth="1"/>
    <col min="8973" max="8973" width="13.88671875" style="45" customWidth="1"/>
    <col min="8974" max="8977" width="9.109375" style="45" customWidth="1"/>
    <col min="8978" max="9216" width="8.88671875" style="45"/>
    <col min="9217" max="9217" width="46.109375" style="45" customWidth="1"/>
    <col min="9218" max="9218" width="11.6640625" style="45" customWidth="1"/>
    <col min="9219" max="9219" width="15.6640625" style="45" customWidth="1"/>
    <col min="9220" max="9220" width="17.44140625" style="45" customWidth="1"/>
    <col min="9221" max="9221" width="18.88671875" style="45" customWidth="1"/>
    <col min="9222" max="9222" width="14.6640625" style="45" customWidth="1"/>
    <col min="9223" max="9223" width="17.5546875" style="45" customWidth="1"/>
    <col min="9224" max="9224" width="14.6640625" style="45" customWidth="1"/>
    <col min="9225" max="9225" width="11" style="45" customWidth="1"/>
    <col min="9226" max="9226" width="11.109375" style="45" customWidth="1"/>
    <col min="9227" max="9228" width="13.33203125" style="45" customWidth="1"/>
    <col min="9229" max="9229" width="13.88671875" style="45" customWidth="1"/>
    <col min="9230" max="9233" width="9.109375" style="45" customWidth="1"/>
    <col min="9234" max="9472" width="8.88671875" style="45"/>
    <col min="9473" max="9473" width="46.109375" style="45" customWidth="1"/>
    <col min="9474" max="9474" width="11.6640625" style="45" customWidth="1"/>
    <col min="9475" max="9475" width="15.6640625" style="45" customWidth="1"/>
    <col min="9476" max="9476" width="17.44140625" style="45" customWidth="1"/>
    <col min="9477" max="9477" width="18.88671875" style="45" customWidth="1"/>
    <col min="9478" max="9478" width="14.6640625" style="45" customWidth="1"/>
    <col min="9479" max="9479" width="17.5546875" style="45" customWidth="1"/>
    <col min="9480" max="9480" width="14.6640625" style="45" customWidth="1"/>
    <col min="9481" max="9481" width="11" style="45" customWidth="1"/>
    <col min="9482" max="9482" width="11.109375" style="45" customWidth="1"/>
    <col min="9483" max="9484" width="13.33203125" style="45" customWidth="1"/>
    <col min="9485" max="9485" width="13.88671875" style="45" customWidth="1"/>
    <col min="9486" max="9489" width="9.109375" style="45" customWidth="1"/>
    <col min="9490" max="9728" width="8.88671875" style="45"/>
    <col min="9729" max="9729" width="46.109375" style="45" customWidth="1"/>
    <col min="9730" max="9730" width="11.6640625" style="45" customWidth="1"/>
    <col min="9731" max="9731" width="15.6640625" style="45" customWidth="1"/>
    <col min="9732" max="9732" width="17.44140625" style="45" customWidth="1"/>
    <col min="9733" max="9733" width="18.88671875" style="45" customWidth="1"/>
    <col min="9734" max="9734" width="14.6640625" style="45" customWidth="1"/>
    <col min="9735" max="9735" width="17.5546875" style="45" customWidth="1"/>
    <col min="9736" max="9736" width="14.6640625" style="45" customWidth="1"/>
    <col min="9737" max="9737" width="11" style="45" customWidth="1"/>
    <col min="9738" max="9738" width="11.109375" style="45" customWidth="1"/>
    <col min="9739" max="9740" width="13.33203125" style="45" customWidth="1"/>
    <col min="9741" max="9741" width="13.88671875" style="45" customWidth="1"/>
    <col min="9742" max="9745" width="9.109375" style="45" customWidth="1"/>
    <col min="9746" max="9984" width="8.88671875" style="45"/>
    <col min="9985" max="9985" width="46.109375" style="45" customWidth="1"/>
    <col min="9986" max="9986" width="11.6640625" style="45" customWidth="1"/>
    <col min="9987" max="9987" width="15.6640625" style="45" customWidth="1"/>
    <col min="9988" max="9988" width="17.44140625" style="45" customWidth="1"/>
    <col min="9989" max="9989" width="18.88671875" style="45" customWidth="1"/>
    <col min="9990" max="9990" width="14.6640625" style="45" customWidth="1"/>
    <col min="9991" max="9991" width="17.5546875" style="45" customWidth="1"/>
    <col min="9992" max="9992" width="14.6640625" style="45" customWidth="1"/>
    <col min="9993" max="9993" width="11" style="45" customWidth="1"/>
    <col min="9994" max="9994" width="11.109375" style="45" customWidth="1"/>
    <col min="9995" max="9996" width="13.33203125" style="45" customWidth="1"/>
    <col min="9997" max="9997" width="13.88671875" style="45" customWidth="1"/>
    <col min="9998" max="10001" width="9.109375" style="45" customWidth="1"/>
    <col min="10002" max="10240" width="8.88671875" style="45"/>
    <col min="10241" max="10241" width="46.109375" style="45" customWidth="1"/>
    <col min="10242" max="10242" width="11.6640625" style="45" customWidth="1"/>
    <col min="10243" max="10243" width="15.6640625" style="45" customWidth="1"/>
    <col min="10244" max="10244" width="17.44140625" style="45" customWidth="1"/>
    <col min="10245" max="10245" width="18.88671875" style="45" customWidth="1"/>
    <col min="10246" max="10246" width="14.6640625" style="45" customWidth="1"/>
    <col min="10247" max="10247" width="17.5546875" style="45" customWidth="1"/>
    <col min="10248" max="10248" width="14.6640625" style="45" customWidth="1"/>
    <col min="10249" max="10249" width="11" style="45" customWidth="1"/>
    <col min="10250" max="10250" width="11.109375" style="45" customWidth="1"/>
    <col min="10251" max="10252" width="13.33203125" style="45" customWidth="1"/>
    <col min="10253" max="10253" width="13.88671875" style="45" customWidth="1"/>
    <col min="10254" max="10257" width="9.109375" style="45" customWidth="1"/>
    <col min="10258" max="10496" width="8.88671875" style="45"/>
    <col min="10497" max="10497" width="46.109375" style="45" customWidth="1"/>
    <col min="10498" max="10498" width="11.6640625" style="45" customWidth="1"/>
    <col min="10499" max="10499" width="15.6640625" style="45" customWidth="1"/>
    <col min="10500" max="10500" width="17.44140625" style="45" customWidth="1"/>
    <col min="10501" max="10501" width="18.88671875" style="45" customWidth="1"/>
    <col min="10502" max="10502" width="14.6640625" style="45" customWidth="1"/>
    <col min="10503" max="10503" width="17.5546875" style="45" customWidth="1"/>
    <col min="10504" max="10504" width="14.6640625" style="45" customWidth="1"/>
    <col min="10505" max="10505" width="11" style="45" customWidth="1"/>
    <col min="10506" max="10506" width="11.109375" style="45" customWidth="1"/>
    <col min="10507" max="10508" width="13.33203125" style="45" customWidth="1"/>
    <col min="10509" max="10509" width="13.88671875" style="45" customWidth="1"/>
    <col min="10510" max="10513" width="9.109375" style="45" customWidth="1"/>
    <col min="10514" max="10752" width="8.88671875" style="45"/>
    <col min="10753" max="10753" width="46.109375" style="45" customWidth="1"/>
    <col min="10754" max="10754" width="11.6640625" style="45" customWidth="1"/>
    <col min="10755" max="10755" width="15.6640625" style="45" customWidth="1"/>
    <col min="10756" max="10756" width="17.44140625" style="45" customWidth="1"/>
    <col min="10757" max="10757" width="18.88671875" style="45" customWidth="1"/>
    <col min="10758" max="10758" width="14.6640625" style="45" customWidth="1"/>
    <col min="10759" max="10759" width="17.5546875" style="45" customWidth="1"/>
    <col min="10760" max="10760" width="14.6640625" style="45" customWidth="1"/>
    <col min="10761" max="10761" width="11" style="45" customWidth="1"/>
    <col min="10762" max="10762" width="11.109375" style="45" customWidth="1"/>
    <col min="10763" max="10764" width="13.33203125" style="45" customWidth="1"/>
    <col min="10765" max="10765" width="13.88671875" style="45" customWidth="1"/>
    <col min="10766" max="10769" width="9.109375" style="45" customWidth="1"/>
    <col min="10770" max="11008" width="8.88671875" style="45"/>
    <col min="11009" max="11009" width="46.109375" style="45" customWidth="1"/>
    <col min="11010" max="11010" width="11.6640625" style="45" customWidth="1"/>
    <col min="11011" max="11011" width="15.6640625" style="45" customWidth="1"/>
    <col min="11012" max="11012" width="17.44140625" style="45" customWidth="1"/>
    <col min="11013" max="11013" width="18.88671875" style="45" customWidth="1"/>
    <col min="11014" max="11014" width="14.6640625" style="45" customWidth="1"/>
    <col min="11015" max="11015" width="17.5546875" style="45" customWidth="1"/>
    <col min="11016" max="11016" width="14.6640625" style="45" customWidth="1"/>
    <col min="11017" max="11017" width="11" style="45" customWidth="1"/>
    <col min="11018" max="11018" width="11.109375" style="45" customWidth="1"/>
    <col min="11019" max="11020" width="13.33203125" style="45" customWidth="1"/>
    <col min="11021" max="11021" width="13.88671875" style="45" customWidth="1"/>
    <col min="11022" max="11025" width="9.109375" style="45" customWidth="1"/>
    <col min="11026" max="11264" width="8.88671875" style="45"/>
    <col min="11265" max="11265" width="46.109375" style="45" customWidth="1"/>
    <col min="11266" max="11266" width="11.6640625" style="45" customWidth="1"/>
    <col min="11267" max="11267" width="15.6640625" style="45" customWidth="1"/>
    <col min="11268" max="11268" width="17.44140625" style="45" customWidth="1"/>
    <col min="11269" max="11269" width="18.88671875" style="45" customWidth="1"/>
    <col min="11270" max="11270" width="14.6640625" style="45" customWidth="1"/>
    <col min="11271" max="11271" width="17.5546875" style="45" customWidth="1"/>
    <col min="11272" max="11272" width="14.6640625" style="45" customWidth="1"/>
    <col min="11273" max="11273" width="11" style="45" customWidth="1"/>
    <col min="11274" max="11274" width="11.109375" style="45" customWidth="1"/>
    <col min="11275" max="11276" width="13.33203125" style="45" customWidth="1"/>
    <col min="11277" max="11277" width="13.88671875" style="45" customWidth="1"/>
    <col min="11278" max="11281" width="9.109375" style="45" customWidth="1"/>
    <col min="11282" max="11520" width="8.88671875" style="45"/>
    <col min="11521" max="11521" width="46.109375" style="45" customWidth="1"/>
    <col min="11522" max="11522" width="11.6640625" style="45" customWidth="1"/>
    <col min="11523" max="11523" width="15.6640625" style="45" customWidth="1"/>
    <col min="11524" max="11524" width="17.44140625" style="45" customWidth="1"/>
    <col min="11525" max="11525" width="18.88671875" style="45" customWidth="1"/>
    <col min="11526" max="11526" width="14.6640625" style="45" customWidth="1"/>
    <col min="11527" max="11527" width="17.5546875" style="45" customWidth="1"/>
    <col min="11528" max="11528" width="14.6640625" style="45" customWidth="1"/>
    <col min="11529" max="11529" width="11" style="45" customWidth="1"/>
    <col min="11530" max="11530" width="11.109375" style="45" customWidth="1"/>
    <col min="11531" max="11532" width="13.33203125" style="45" customWidth="1"/>
    <col min="11533" max="11533" width="13.88671875" style="45" customWidth="1"/>
    <col min="11534" max="11537" width="9.109375" style="45" customWidth="1"/>
    <col min="11538" max="11776" width="8.88671875" style="45"/>
    <col min="11777" max="11777" width="46.109375" style="45" customWidth="1"/>
    <col min="11778" max="11778" width="11.6640625" style="45" customWidth="1"/>
    <col min="11779" max="11779" width="15.6640625" style="45" customWidth="1"/>
    <col min="11780" max="11780" width="17.44140625" style="45" customWidth="1"/>
    <col min="11781" max="11781" width="18.88671875" style="45" customWidth="1"/>
    <col min="11782" max="11782" width="14.6640625" style="45" customWidth="1"/>
    <col min="11783" max="11783" width="17.5546875" style="45" customWidth="1"/>
    <col min="11784" max="11784" width="14.6640625" style="45" customWidth="1"/>
    <col min="11785" max="11785" width="11" style="45" customWidth="1"/>
    <col min="11786" max="11786" width="11.109375" style="45" customWidth="1"/>
    <col min="11787" max="11788" width="13.33203125" style="45" customWidth="1"/>
    <col min="11789" max="11789" width="13.88671875" style="45" customWidth="1"/>
    <col min="11790" max="11793" width="9.109375" style="45" customWidth="1"/>
    <col min="11794" max="12032" width="8.88671875" style="45"/>
    <col min="12033" max="12033" width="46.109375" style="45" customWidth="1"/>
    <col min="12034" max="12034" width="11.6640625" style="45" customWidth="1"/>
    <col min="12035" max="12035" width="15.6640625" style="45" customWidth="1"/>
    <col min="12036" max="12036" width="17.44140625" style="45" customWidth="1"/>
    <col min="12037" max="12037" width="18.88671875" style="45" customWidth="1"/>
    <col min="12038" max="12038" width="14.6640625" style="45" customWidth="1"/>
    <col min="12039" max="12039" width="17.5546875" style="45" customWidth="1"/>
    <col min="12040" max="12040" width="14.6640625" style="45" customWidth="1"/>
    <col min="12041" max="12041" width="11" style="45" customWidth="1"/>
    <col min="12042" max="12042" width="11.109375" style="45" customWidth="1"/>
    <col min="12043" max="12044" width="13.33203125" style="45" customWidth="1"/>
    <col min="12045" max="12045" width="13.88671875" style="45" customWidth="1"/>
    <col min="12046" max="12049" width="9.109375" style="45" customWidth="1"/>
    <col min="12050" max="12288" width="8.88671875" style="45"/>
    <col min="12289" max="12289" width="46.109375" style="45" customWidth="1"/>
    <col min="12290" max="12290" width="11.6640625" style="45" customWidth="1"/>
    <col min="12291" max="12291" width="15.6640625" style="45" customWidth="1"/>
    <col min="12292" max="12292" width="17.44140625" style="45" customWidth="1"/>
    <col min="12293" max="12293" width="18.88671875" style="45" customWidth="1"/>
    <col min="12294" max="12294" width="14.6640625" style="45" customWidth="1"/>
    <col min="12295" max="12295" width="17.5546875" style="45" customWidth="1"/>
    <col min="12296" max="12296" width="14.6640625" style="45" customWidth="1"/>
    <col min="12297" max="12297" width="11" style="45" customWidth="1"/>
    <col min="12298" max="12298" width="11.109375" style="45" customWidth="1"/>
    <col min="12299" max="12300" width="13.33203125" style="45" customWidth="1"/>
    <col min="12301" max="12301" width="13.88671875" style="45" customWidth="1"/>
    <col min="12302" max="12305" width="9.109375" style="45" customWidth="1"/>
    <col min="12306" max="12544" width="8.88671875" style="45"/>
    <col min="12545" max="12545" width="46.109375" style="45" customWidth="1"/>
    <col min="12546" max="12546" width="11.6640625" style="45" customWidth="1"/>
    <col min="12547" max="12547" width="15.6640625" style="45" customWidth="1"/>
    <col min="12548" max="12548" width="17.44140625" style="45" customWidth="1"/>
    <col min="12549" max="12549" width="18.88671875" style="45" customWidth="1"/>
    <col min="12550" max="12550" width="14.6640625" style="45" customWidth="1"/>
    <col min="12551" max="12551" width="17.5546875" style="45" customWidth="1"/>
    <col min="12552" max="12552" width="14.6640625" style="45" customWidth="1"/>
    <col min="12553" max="12553" width="11" style="45" customWidth="1"/>
    <col min="12554" max="12554" width="11.109375" style="45" customWidth="1"/>
    <col min="12555" max="12556" width="13.33203125" style="45" customWidth="1"/>
    <col min="12557" max="12557" width="13.88671875" style="45" customWidth="1"/>
    <col min="12558" max="12561" width="9.109375" style="45" customWidth="1"/>
    <col min="12562" max="12800" width="8.88671875" style="45"/>
    <col min="12801" max="12801" width="46.109375" style="45" customWidth="1"/>
    <col min="12802" max="12802" width="11.6640625" style="45" customWidth="1"/>
    <col min="12803" max="12803" width="15.6640625" style="45" customWidth="1"/>
    <col min="12804" max="12804" width="17.44140625" style="45" customWidth="1"/>
    <col min="12805" max="12805" width="18.88671875" style="45" customWidth="1"/>
    <col min="12806" max="12806" width="14.6640625" style="45" customWidth="1"/>
    <col min="12807" max="12807" width="17.5546875" style="45" customWidth="1"/>
    <col min="12808" max="12808" width="14.6640625" style="45" customWidth="1"/>
    <col min="12809" max="12809" width="11" style="45" customWidth="1"/>
    <col min="12810" max="12810" width="11.109375" style="45" customWidth="1"/>
    <col min="12811" max="12812" width="13.33203125" style="45" customWidth="1"/>
    <col min="12813" max="12813" width="13.88671875" style="45" customWidth="1"/>
    <col min="12814" max="12817" width="9.109375" style="45" customWidth="1"/>
    <col min="12818" max="13056" width="8.88671875" style="45"/>
    <col min="13057" max="13057" width="46.109375" style="45" customWidth="1"/>
    <col min="13058" max="13058" width="11.6640625" style="45" customWidth="1"/>
    <col min="13059" max="13059" width="15.6640625" style="45" customWidth="1"/>
    <col min="13060" max="13060" width="17.44140625" style="45" customWidth="1"/>
    <col min="13061" max="13061" width="18.88671875" style="45" customWidth="1"/>
    <col min="13062" max="13062" width="14.6640625" style="45" customWidth="1"/>
    <col min="13063" max="13063" width="17.5546875" style="45" customWidth="1"/>
    <col min="13064" max="13064" width="14.6640625" style="45" customWidth="1"/>
    <col min="13065" max="13065" width="11" style="45" customWidth="1"/>
    <col min="13066" max="13066" width="11.109375" style="45" customWidth="1"/>
    <col min="13067" max="13068" width="13.33203125" style="45" customWidth="1"/>
    <col min="13069" max="13069" width="13.88671875" style="45" customWidth="1"/>
    <col min="13070" max="13073" width="9.109375" style="45" customWidth="1"/>
    <col min="13074" max="13312" width="8.88671875" style="45"/>
    <col min="13313" max="13313" width="46.109375" style="45" customWidth="1"/>
    <col min="13314" max="13314" width="11.6640625" style="45" customWidth="1"/>
    <col min="13315" max="13315" width="15.6640625" style="45" customWidth="1"/>
    <col min="13316" max="13316" width="17.44140625" style="45" customWidth="1"/>
    <col min="13317" max="13317" width="18.88671875" style="45" customWidth="1"/>
    <col min="13318" max="13318" width="14.6640625" style="45" customWidth="1"/>
    <col min="13319" max="13319" width="17.5546875" style="45" customWidth="1"/>
    <col min="13320" max="13320" width="14.6640625" style="45" customWidth="1"/>
    <col min="13321" max="13321" width="11" style="45" customWidth="1"/>
    <col min="13322" max="13322" width="11.109375" style="45" customWidth="1"/>
    <col min="13323" max="13324" width="13.33203125" style="45" customWidth="1"/>
    <col min="13325" max="13325" width="13.88671875" style="45" customWidth="1"/>
    <col min="13326" max="13329" width="9.109375" style="45" customWidth="1"/>
    <col min="13330" max="13568" width="8.88671875" style="45"/>
    <col min="13569" max="13569" width="46.109375" style="45" customWidth="1"/>
    <col min="13570" max="13570" width="11.6640625" style="45" customWidth="1"/>
    <col min="13571" max="13571" width="15.6640625" style="45" customWidth="1"/>
    <col min="13572" max="13572" width="17.44140625" style="45" customWidth="1"/>
    <col min="13573" max="13573" width="18.88671875" style="45" customWidth="1"/>
    <col min="13574" max="13574" width="14.6640625" style="45" customWidth="1"/>
    <col min="13575" max="13575" width="17.5546875" style="45" customWidth="1"/>
    <col min="13576" max="13576" width="14.6640625" style="45" customWidth="1"/>
    <col min="13577" max="13577" width="11" style="45" customWidth="1"/>
    <col min="13578" max="13578" width="11.109375" style="45" customWidth="1"/>
    <col min="13579" max="13580" width="13.33203125" style="45" customWidth="1"/>
    <col min="13581" max="13581" width="13.88671875" style="45" customWidth="1"/>
    <col min="13582" max="13585" width="9.109375" style="45" customWidth="1"/>
    <col min="13586" max="13824" width="8.88671875" style="45"/>
    <col min="13825" max="13825" width="46.109375" style="45" customWidth="1"/>
    <col min="13826" max="13826" width="11.6640625" style="45" customWidth="1"/>
    <col min="13827" max="13827" width="15.6640625" style="45" customWidth="1"/>
    <col min="13828" max="13828" width="17.44140625" style="45" customWidth="1"/>
    <col min="13829" max="13829" width="18.88671875" style="45" customWidth="1"/>
    <col min="13830" max="13830" width="14.6640625" style="45" customWidth="1"/>
    <col min="13831" max="13831" width="17.5546875" style="45" customWidth="1"/>
    <col min="13832" max="13832" width="14.6640625" style="45" customWidth="1"/>
    <col min="13833" max="13833" width="11" style="45" customWidth="1"/>
    <col min="13834" max="13834" width="11.109375" style="45" customWidth="1"/>
    <col min="13835" max="13836" width="13.33203125" style="45" customWidth="1"/>
    <col min="13837" max="13837" width="13.88671875" style="45" customWidth="1"/>
    <col min="13838" max="13841" width="9.109375" style="45" customWidth="1"/>
    <col min="13842" max="14080" width="8.88671875" style="45"/>
    <col min="14081" max="14081" width="46.109375" style="45" customWidth="1"/>
    <col min="14082" max="14082" width="11.6640625" style="45" customWidth="1"/>
    <col min="14083" max="14083" width="15.6640625" style="45" customWidth="1"/>
    <col min="14084" max="14084" width="17.44140625" style="45" customWidth="1"/>
    <col min="14085" max="14085" width="18.88671875" style="45" customWidth="1"/>
    <col min="14086" max="14086" width="14.6640625" style="45" customWidth="1"/>
    <col min="14087" max="14087" width="17.5546875" style="45" customWidth="1"/>
    <col min="14088" max="14088" width="14.6640625" style="45" customWidth="1"/>
    <col min="14089" max="14089" width="11" style="45" customWidth="1"/>
    <col min="14090" max="14090" width="11.109375" style="45" customWidth="1"/>
    <col min="14091" max="14092" width="13.33203125" style="45" customWidth="1"/>
    <col min="14093" max="14093" width="13.88671875" style="45" customWidth="1"/>
    <col min="14094" max="14097" width="9.109375" style="45" customWidth="1"/>
    <col min="14098" max="14336" width="8.88671875" style="45"/>
    <col min="14337" max="14337" width="46.109375" style="45" customWidth="1"/>
    <col min="14338" max="14338" width="11.6640625" style="45" customWidth="1"/>
    <col min="14339" max="14339" width="15.6640625" style="45" customWidth="1"/>
    <col min="14340" max="14340" width="17.44140625" style="45" customWidth="1"/>
    <col min="14341" max="14341" width="18.88671875" style="45" customWidth="1"/>
    <col min="14342" max="14342" width="14.6640625" style="45" customWidth="1"/>
    <col min="14343" max="14343" width="17.5546875" style="45" customWidth="1"/>
    <col min="14344" max="14344" width="14.6640625" style="45" customWidth="1"/>
    <col min="14345" max="14345" width="11" style="45" customWidth="1"/>
    <col min="14346" max="14346" width="11.109375" style="45" customWidth="1"/>
    <col min="14347" max="14348" width="13.33203125" style="45" customWidth="1"/>
    <col min="14349" max="14349" width="13.88671875" style="45" customWidth="1"/>
    <col min="14350" max="14353" width="9.109375" style="45" customWidth="1"/>
    <col min="14354" max="14592" width="8.88671875" style="45"/>
    <col min="14593" max="14593" width="46.109375" style="45" customWidth="1"/>
    <col min="14594" max="14594" width="11.6640625" style="45" customWidth="1"/>
    <col min="14595" max="14595" width="15.6640625" style="45" customWidth="1"/>
    <col min="14596" max="14596" width="17.44140625" style="45" customWidth="1"/>
    <col min="14597" max="14597" width="18.88671875" style="45" customWidth="1"/>
    <col min="14598" max="14598" width="14.6640625" style="45" customWidth="1"/>
    <col min="14599" max="14599" width="17.5546875" style="45" customWidth="1"/>
    <col min="14600" max="14600" width="14.6640625" style="45" customWidth="1"/>
    <col min="14601" max="14601" width="11" style="45" customWidth="1"/>
    <col min="14602" max="14602" width="11.109375" style="45" customWidth="1"/>
    <col min="14603" max="14604" width="13.33203125" style="45" customWidth="1"/>
    <col min="14605" max="14605" width="13.88671875" style="45" customWidth="1"/>
    <col min="14606" max="14609" width="9.109375" style="45" customWidth="1"/>
    <col min="14610" max="14848" width="8.88671875" style="45"/>
    <col min="14849" max="14849" width="46.109375" style="45" customWidth="1"/>
    <col min="14850" max="14850" width="11.6640625" style="45" customWidth="1"/>
    <col min="14851" max="14851" width="15.6640625" style="45" customWidth="1"/>
    <col min="14852" max="14852" width="17.44140625" style="45" customWidth="1"/>
    <col min="14853" max="14853" width="18.88671875" style="45" customWidth="1"/>
    <col min="14854" max="14854" width="14.6640625" style="45" customWidth="1"/>
    <col min="14855" max="14855" width="17.5546875" style="45" customWidth="1"/>
    <col min="14856" max="14856" width="14.6640625" style="45" customWidth="1"/>
    <col min="14857" max="14857" width="11" style="45" customWidth="1"/>
    <col min="14858" max="14858" width="11.109375" style="45" customWidth="1"/>
    <col min="14859" max="14860" width="13.33203125" style="45" customWidth="1"/>
    <col min="14861" max="14861" width="13.88671875" style="45" customWidth="1"/>
    <col min="14862" max="14865" width="9.109375" style="45" customWidth="1"/>
    <col min="14866" max="15104" width="8.88671875" style="45"/>
    <col min="15105" max="15105" width="46.109375" style="45" customWidth="1"/>
    <col min="15106" max="15106" width="11.6640625" style="45" customWidth="1"/>
    <col min="15107" max="15107" width="15.6640625" style="45" customWidth="1"/>
    <col min="15108" max="15108" width="17.44140625" style="45" customWidth="1"/>
    <col min="15109" max="15109" width="18.88671875" style="45" customWidth="1"/>
    <col min="15110" max="15110" width="14.6640625" style="45" customWidth="1"/>
    <col min="15111" max="15111" width="17.5546875" style="45" customWidth="1"/>
    <col min="15112" max="15112" width="14.6640625" style="45" customWidth="1"/>
    <col min="15113" max="15113" width="11" style="45" customWidth="1"/>
    <col min="15114" max="15114" width="11.109375" style="45" customWidth="1"/>
    <col min="15115" max="15116" width="13.33203125" style="45" customWidth="1"/>
    <col min="15117" max="15117" width="13.88671875" style="45" customWidth="1"/>
    <col min="15118" max="15121" width="9.109375" style="45" customWidth="1"/>
    <col min="15122" max="15360" width="8.88671875" style="45"/>
    <col min="15361" max="15361" width="46.109375" style="45" customWidth="1"/>
    <col min="15362" max="15362" width="11.6640625" style="45" customWidth="1"/>
    <col min="15363" max="15363" width="15.6640625" style="45" customWidth="1"/>
    <col min="15364" max="15364" width="17.44140625" style="45" customWidth="1"/>
    <col min="15365" max="15365" width="18.88671875" style="45" customWidth="1"/>
    <col min="15366" max="15366" width="14.6640625" style="45" customWidth="1"/>
    <col min="15367" max="15367" width="17.5546875" style="45" customWidth="1"/>
    <col min="15368" max="15368" width="14.6640625" style="45" customWidth="1"/>
    <col min="15369" max="15369" width="11" style="45" customWidth="1"/>
    <col min="15370" max="15370" width="11.109375" style="45" customWidth="1"/>
    <col min="15371" max="15372" width="13.33203125" style="45" customWidth="1"/>
    <col min="15373" max="15373" width="13.88671875" style="45" customWidth="1"/>
    <col min="15374" max="15377" width="9.109375" style="45" customWidth="1"/>
    <col min="15378" max="15616" width="8.88671875" style="45"/>
    <col min="15617" max="15617" width="46.109375" style="45" customWidth="1"/>
    <col min="15618" max="15618" width="11.6640625" style="45" customWidth="1"/>
    <col min="15619" max="15619" width="15.6640625" style="45" customWidth="1"/>
    <col min="15620" max="15620" width="17.44140625" style="45" customWidth="1"/>
    <col min="15621" max="15621" width="18.88671875" style="45" customWidth="1"/>
    <col min="15622" max="15622" width="14.6640625" style="45" customWidth="1"/>
    <col min="15623" max="15623" width="17.5546875" style="45" customWidth="1"/>
    <col min="15624" max="15624" width="14.6640625" style="45" customWidth="1"/>
    <col min="15625" max="15625" width="11" style="45" customWidth="1"/>
    <col min="15626" max="15626" width="11.109375" style="45" customWidth="1"/>
    <col min="15627" max="15628" width="13.33203125" style="45" customWidth="1"/>
    <col min="15629" max="15629" width="13.88671875" style="45" customWidth="1"/>
    <col min="15630" max="15633" width="9.109375" style="45" customWidth="1"/>
    <col min="15634" max="15872" width="8.88671875" style="45"/>
    <col min="15873" max="15873" width="46.109375" style="45" customWidth="1"/>
    <col min="15874" max="15874" width="11.6640625" style="45" customWidth="1"/>
    <col min="15875" max="15875" width="15.6640625" style="45" customWidth="1"/>
    <col min="15876" max="15876" width="17.44140625" style="45" customWidth="1"/>
    <col min="15877" max="15877" width="18.88671875" style="45" customWidth="1"/>
    <col min="15878" max="15878" width="14.6640625" style="45" customWidth="1"/>
    <col min="15879" max="15879" width="17.5546875" style="45" customWidth="1"/>
    <col min="15880" max="15880" width="14.6640625" style="45" customWidth="1"/>
    <col min="15881" max="15881" width="11" style="45" customWidth="1"/>
    <col min="15882" max="15882" width="11.109375" style="45" customWidth="1"/>
    <col min="15883" max="15884" width="13.33203125" style="45" customWidth="1"/>
    <col min="15885" max="15885" width="13.88671875" style="45" customWidth="1"/>
    <col min="15886" max="15889" width="9.109375" style="45" customWidth="1"/>
    <col min="15890" max="16128" width="8.88671875" style="45"/>
    <col min="16129" max="16129" width="46.109375" style="45" customWidth="1"/>
    <col min="16130" max="16130" width="11.6640625" style="45" customWidth="1"/>
    <col min="16131" max="16131" width="15.6640625" style="45" customWidth="1"/>
    <col min="16132" max="16132" width="17.44140625" style="45" customWidth="1"/>
    <col min="16133" max="16133" width="18.88671875" style="45" customWidth="1"/>
    <col min="16134" max="16134" width="14.6640625" style="45" customWidth="1"/>
    <col min="16135" max="16135" width="17.5546875" style="45" customWidth="1"/>
    <col min="16136" max="16136" width="14.6640625" style="45" customWidth="1"/>
    <col min="16137" max="16137" width="11" style="45" customWidth="1"/>
    <col min="16138" max="16138" width="11.109375" style="45" customWidth="1"/>
    <col min="16139" max="16140" width="13.33203125" style="45" customWidth="1"/>
    <col min="16141" max="16141" width="13.88671875" style="45" customWidth="1"/>
    <col min="16142" max="16145" width="9.109375" style="45" customWidth="1"/>
    <col min="16146" max="16384" width="8.88671875" style="45"/>
  </cols>
  <sheetData>
    <row r="1" spans="1:256" ht="18" hidden="1" customHeight="1" x14ac:dyDescent="0.3">
      <c r="F1" s="134"/>
      <c r="G1" s="134"/>
      <c r="H1" s="134"/>
    </row>
    <row r="2" spans="1:256" ht="18" hidden="1" customHeight="1" x14ac:dyDescent="0.3">
      <c r="F2" s="134"/>
      <c r="G2" s="134"/>
      <c r="H2" s="134"/>
    </row>
    <row r="3" spans="1:256" ht="18" hidden="1" customHeight="1" x14ac:dyDescent="0.3">
      <c r="F3" s="134"/>
      <c r="G3" s="134"/>
      <c r="H3" s="134"/>
    </row>
    <row r="4" spans="1:256" s="136" customFormat="1" ht="14.4" customHeight="1" x14ac:dyDescent="0.3">
      <c r="A4" s="135"/>
      <c r="B4" s="135"/>
      <c r="F4" s="685" t="s">
        <v>49</v>
      </c>
      <c r="G4" s="686"/>
      <c r="H4" s="686"/>
      <c r="I4" s="137"/>
    </row>
    <row r="5" spans="1:256" s="136" customFormat="1" ht="28.95" customHeight="1" x14ac:dyDescent="0.3">
      <c r="A5" s="157"/>
      <c r="B5" s="135"/>
      <c r="F5" s="686"/>
      <c r="G5" s="686"/>
      <c r="H5" s="686"/>
      <c r="I5" s="137"/>
    </row>
    <row r="6" spans="1:256" s="136" customFormat="1" ht="13.95" customHeight="1" x14ac:dyDescent="0.3">
      <c r="A6" s="135"/>
      <c r="B6" s="135"/>
      <c r="F6" s="686"/>
      <c r="G6" s="686"/>
      <c r="H6" s="686"/>
      <c r="I6" s="137"/>
    </row>
    <row r="7" spans="1:256" s="136" customFormat="1" ht="22.2" customHeight="1" x14ac:dyDescent="0.3">
      <c r="A7" s="135"/>
      <c r="B7" s="135"/>
      <c r="F7" s="686"/>
      <c r="G7" s="686"/>
      <c r="H7" s="686"/>
      <c r="I7" s="137"/>
    </row>
    <row r="8" spans="1:256" s="136" customFormat="1" ht="13.95" customHeight="1" x14ac:dyDescent="0.3">
      <c r="A8" s="135"/>
      <c r="B8" s="135"/>
      <c r="F8" s="686"/>
      <c r="G8" s="686"/>
      <c r="H8" s="686"/>
      <c r="I8" s="137"/>
    </row>
    <row r="9" spans="1:256" s="136" customFormat="1" ht="25.95" customHeight="1" x14ac:dyDescent="0.3">
      <c r="A9" s="453"/>
      <c r="B9" s="135"/>
      <c r="F9" s="686"/>
      <c r="G9" s="686"/>
      <c r="H9" s="686"/>
      <c r="I9" s="137"/>
    </row>
    <row r="10" spans="1:256" s="139" customFormat="1" ht="19.2" customHeight="1" x14ac:dyDescent="0.35">
      <c r="A10" s="138"/>
      <c r="B10" s="138"/>
      <c r="C10" s="138"/>
      <c r="D10" s="156"/>
      <c r="E10" s="693" t="s">
        <v>136</v>
      </c>
      <c r="F10" s="693"/>
      <c r="G10" s="693"/>
      <c r="H10" s="693"/>
      <c r="I10" s="156"/>
      <c r="J10" s="156"/>
      <c r="K10" s="156"/>
      <c r="L10" s="156"/>
    </row>
    <row r="11" spans="1:256" s="139" customFormat="1" ht="24" customHeight="1" x14ac:dyDescent="0.35">
      <c r="A11" s="138"/>
      <c r="B11" s="138"/>
      <c r="C11" s="138"/>
      <c r="D11" s="155"/>
      <c r="E11" s="694" t="s">
        <v>227</v>
      </c>
      <c r="F11" s="694"/>
      <c r="G11" s="694"/>
      <c r="H11" s="694"/>
      <c r="I11" s="155"/>
      <c r="J11" s="155"/>
      <c r="K11" s="155"/>
      <c r="L11" s="155"/>
    </row>
    <row r="12" spans="1:256" s="139" customFormat="1" ht="21.6" customHeight="1" x14ac:dyDescent="0.35">
      <c r="A12" s="138"/>
      <c r="B12" s="138"/>
      <c r="C12" s="138"/>
      <c r="D12" s="156"/>
      <c r="E12" s="694" t="s">
        <v>137</v>
      </c>
      <c r="F12" s="694"/>
      <c r="G12" s="694"/>
      <c r="H12" s="694"/>
      <c r="I12" s="156"/>
      <c r="J12" s="156"/>
      <c r="K12" s="156"/>
      <c r="L12" s="156"/>
    </row>
    <row r="13" spans="1:256" s="139" customFormat="1" ht="24" customHeight="1" x14ac:dyDescent="0.4">
      <c r="A13" s="140"/>
      <c r="B13" s="140"/>
      <c r="C13" s="140"/>
      <c r="D13" s="156"/>
      <c r="E13" s="693" t="s">
        <v>138</v>
      </c>
      <c r="F13" s="693"/>
      <c r="G13" s="693"/>
      <c r="H13" s="693"/>
      <c r="I13" s="156"/>
      <c r="J13" s="156"/>
      <c r="K13" s="156"/>
      <c r="L13" s="156"/>
    </row>
    <row r="14" spans="1:256" s="141" customFormat="1" ht="18" customHeight="1" x14ac:dyDescent="0.4">
      <c r="A14" s="140"/>
      <c r="B14" s="140"/>
      <c r="C14" s="140"/>
      <c r="D14" s="156"/>
      <c r="E14" s="156"/>
      <c r="F14" s="156"/>
      <c r="G14" s="156"/>
      <c r="H14" s="156"/>
      <c r="I14" s="156"/>
      <c r="J14" s="156"/>
      <c r="K14" s="156"/>
      <c r="L14" s="156"/>
    </row>
    <row r="15" spans="1:256" s="139" customFormat="1" ht="19.2" customHeight="1" x14ac:dyDescent="0.4">
      <c r="A15" s="140"/>
      <c r="B15" s="140"/>
      <c r="C15" s="140"/>
      <c r="D15" s="200"/>
      <c r="E15" s="200"/>
      <c r="F15" s="200"/>
      <c r="G15" s="200"/>
      <c r="H15" s="200"/>
      <c r="I15" s="142"/>
      <c r="J15" s="142"/>
      <c r="K15" s="142"/>
      <c r="L15" s="142"/>
    </row>
    <row r="16" spans="1:256" s="57" customFormat="1" ht="26.4" customHeight="1" x14ac:dyDescent="0.4">
      <c r="A16" s="97"/>
      <c r="B16" s="97"/>
      <c r="C16" s="97"/>
      <c r="D16" s="687"/>
      <c r="E16" s="687"/>
      <c r="F16" s="687"/>
      <c r="G16" s="687"/>
      <c r="H16" s="687"/>
      <c r="I16" s="687"/>
      <c r="J16" s="687"/>
      <c r="K16" s="687"/>
      <c r="L16" s="687"/>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row>
    <row r="17" spans="1:256" s="57" customFormat="1" ht="22.2" customHeight="1" x14ac:dyDescent="0.4">
      <c r="A17" s="62"/>
      <c r="B17" s="62"/>
      <c r="C17" s="62"/>
      <c r="D17" s="62"/>
      <c r="E17" s="62"/>
      <c r="F17" s="63"/>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2"/>
      <c r="CF17" s="62"/>
      <c r="CG17" s="62"/>
      <c r="CH17" s="62"/>
      <c r="CI17" s="62"/>
      <c r="CJ17" s="62"/>
      <c r="CK17" s="62"/>
      <c r="CL17" s="62"/>
      <c r="CM17" s="62"/>
      <c r="CN17" s="62"/>
      <c r="CO17" s="62"/>
      <c r="CP17" s="62"/>
      <c r="CQ17" s="62"/>
      <c r="CR17" s="62"/>
      <c r="CS17" s="62"/>
      <c r="CT17" s="62"/>
      <c r="CU17" s="62"/>
      <c r="CV17" s="62"/>
      <c r="CW17" s="62"/>
      <c r="CX17" s="62"/>
      <c r="CY17" s="62"/>
      <c r="CZ17" s="62"/>
      <c r="DA17" s="62"/>
      <c r="DB17" s="62"/>
      <c r="DC17" s="62"/>
      <c r="DD17" s="62"/>
      <c r="DE17" s="62"/>
      <c r="DF17" s="62"/>
      <c r="DG17" s="62"/>
      <c r="DH17" s="62"/>
      <c r="DI17" s="62"/>
      <c r="DJ17" s="62"/>
      <c r="DK17" s="62"/>
      <c r="DL17" s="62"/>
      <c r="DM17" s="62"/>
      <c r="DN17" s="62"/>
      <c r="DO17" s="62"/>
      <c r="DP17" s="62"/>
      <c r="DQ17" s="62"/>
      <c r="DR17" s="62"/>
      <c r="DS17" s="62"/>
      <c r="DT17" s="62"/>
      <c r="DU17" s="62"/>
      <c r="DV17" s="62"/>
      <c r="DW17" s="62"/>
      <c r="DX17" s="62"/>
      <c r="DY17" s="62"/>
      <c r="DZ17" s="62"/>
      <c r="EA17" s="62"/>
      <c r="EB17" s="62"/>
      <c r="EC17" s="62"/>
      <c r="ED17" s="62"/>
      <c r="EE17" s="62"/>
      <c r="EF17" s="62"/>
      <c r="EG17" s="62"/>
      <c r="EH17" s="62"/>
      <c r="EI17" s="62"/>
      <c r="EJ17" s="62"/>
      <c r="EK17" s="62"/>
      <c r="EL17" s="62"/>
      <c r="EM17" s="62"/>
      <c r="EN17" s="62"/>
      <c r="EO17" s="62"/>
      <c r="EP17" s="62"/>
      <c r="EQ17" s="62"/>
      <c r="ER17" s="62"/>
      <c r="ES17" s="62"/>
      <c r="ET17" s="62"/>
      <c r="EU17" s="62"/>
      <c r="EV17" s="62"/>
      <c r="EW17" s="62"/>
      <c r="EX17" s="62"/>
      <c r="EY17" s="62"/>
      <c r="EZ17" s="62"/>
      <c r="FA17" s="62"/>
      <c r="FB17" s="62"/>
      <c r="FC17" s="62"/>
      <c r="FD17" s="62"/>
      <c r="FE17" s="62"/>
      <c r="FF17" s="62"/>
      <c r="FG17" s="62"/>
      <c r="FH17" s="62"/>
      <c r="FI17" s="62"/>
      <c r="FJ17" s="62"/>
      <c r="FK17" s="62"/>
      <c r="FL17" s="62"/>
      <c r="FM17" s="62"/>
      <c r="FN17" s="62"/>
      <c r="FO17" s="62"/>
      <c r="FP17" s="62"/>
      <c r="FQ17" s="62"/>
      <c r="FR17" s="62"/>
      <c r="FS17" s="62"/>
      <c r="FT17" s="62"/>
      <c r="FU17" s="62"/>
      <c r="FV17" s="62"/>
      <c r="FW17" s="62"/>
      <c r="FX17" s="62"/>
      <c r="FY17" s="62"/>
      <c r="FZ17" s="62"/>
      <c r="GA17" s="62"/>
      <c r="GB17" s="62"/>
      <c r="GC17" s="62"/>
      <c r="GD17" s="62"/>
      <c r="GE17" s="62"/>
      <c r="GF17" s="62"/>
      <c r="GG17" s="62"/>
      <c r="GH17" s="62"/>
      <c r="GI17" s="62"/>
      <c r="GJ17" s="62"/>
      <c r="GK17" s="62"/>
      <c r="GL17" s="62"/>
      <c r="GM17" s="62"/>
      <c r="GN17" s="62"/>
      <c r="GO17" s="62"/>
      <c r="GP17" s="62"/>
      <c r="GQ17" s="62"/>
      <c r="GR17" s="62"/>
      <c r="GS17" s="62"/>
      <c r="GT17" s="62"/>
      <c r="GU17" s="62"/>
      <c r="GV17" s="62"/>
      <c r="GW17" s="62"/>
      <c r="GX17" s="62"/>
      <c r="GY17" s="62"/>
      <c r="GZ17" s="62"/>
      <c r="HA17" s="62"/>
      <c r="HB17" s="62"/>
      <c r="HC17" s="62"/>
      <c r="HD17" s="62"/>
      <c r="HE17" s="62"/>
      <c r="HF17" s="62"/>
      <c r="HG17" s="62"/>
      <c r="HH17" s="62"/>
      <c r="HI17" s="62"/>
      <c r="HJ17" s="62"/>
      <c r="HK17" s="62"/>
      <c r="HL17" s="62"/>
      <c r="HM17" s="62"/>
      <c r="HN17" s="62"/>
      <c r="HO17" s="62"/>
      <c r="HP17" s="62"/>
      <c r="HQ17" s="62"/>
      <c r="HR17" s="62"/>
      <c r="HS17" s="62"/>
      <c r="HT17" s="62"/>
      <c r="HU17" s="62"/>
      <c r="HV17" s="62"/>
      <c r="HW17" s="62"/>
      <c r="HX17" s="62"/>
      <c r="HY17" s="62"/>
      <c r="HZ17" s="62"/>
      <c r="IA17" s="62"/>
      <c r="IB17" s="62"/>
      <c r="IC17" s="62"/>
      <c r="ID17" s="62"/>
      <c r="IE17" s="62"/>
      <c r="IF17" s="62"/>
      <c r="IG17" s="62"/>
      <c r="IH17" s="62"/>
      <c r="II17" s="62"/>
      <c r="IJ17" s="62"/>
      <c r="IK17" s="62"/>
      <c r="IL17" s="62"/>
      <c r="IM17" s="62"/>
      <c r="IN17" s="62"/>
      <c r="IO17" s="62"/>
      <c r="IP17" s="62"/>
      <c r="IQ17" s="62"/>
      <c r="IR17" s="62"/>
      <c r="IS17" s="62"/>
      <c r="IT17" s="62"/>
      <c r="IU17" s="62"/>
      <c r="IV17" s="62"/>
    </row>
    <row r="18" spans="1:256" s="57" customFormat="1" ht="21" customHeight="1" x14ac:dyDescent="0.4">
      <c r="A18" s="64"/>
      <c r="B18" s="64"/>
      <c r="C18" s="65" t="s">
        <v>0</v>
      </c>
      <c r="D18" s="65"/>
      <c r="E18" s="65"/>
      <c r="F18" s="65"/>
      <c r="G18" s="65"/>
      <c r="H18" s="65"/>
      <c r="I18" s="66"/>
      <c r="J18" s="64"/>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4"/>
      <c r="CH18" s="64"/>
      <c r="CI18" s="64"/>
      <c r="CJ18" s="64"/>
      <c r="CK18" s="64"/>
      <c r="CL18" s="64"/>
      <c r="CM18" s="64"/>
      <c r="CN18" s="64"/>
      <c r="CO18" s="64"/>
      <c r="CP18" s="64"/>
      <c r="CQ18" s="64"/>
      <c r="CR18" s="64"/>
      <c r="CS18" s="64"/>
      <c r="CT18" s="64"/>
      <c r="CU18" s="64"/>
      <c r="CV18" s="64"/>
      <c r="CW18" s="64"/>
      <c r="CX18" s="64"/>
      <c r="CY18" s="64"/>
      <c r="CZ18" s="64"/>
      <c r="DA18" s="64"/>
      <c r="DB18" s="64"/>
      <c r="DC18" s="64"/>
      <c r="DD18" s="64"/>
      <c r="DE18" s="64"/>
      <c r="DF18" s="64"/>
      <c r="DG18" s="64"/>
      <c r="DH18" s="64"/>
      <c r="DI18" s="64"/>
      <c r="DJ18" s="64"/>
      <c r="DK18" s="64"/>
      <c r="DL18" s="64"/>
      <c r="DM18" s="64"/>
      <c r="DN18" s="64"/>
      <c r="DO18" s="64"/>
      <c r="DP18" s="64"/>
      <c r="DQ18" s="64"/>
      <c r="DR18" s="64"/>
      <c r="DS18" s="64"/>
      <c r="DT18" s="64"/>
      <c r="DU18" s="64"/>
      <c r="DV18" s="64"/>
      <c r="DW18" s="64"/>
      <c r="DX18" s="64"/>
      <c r="DY18" s="64"/>
      <c r="DZ18" s="64"/>
      <c r="EA18" s="64"/>
      <c r="EB18" s="64"/>
      <c r="EC18" s="64"/>
      <c r="ED18" s="64"/>
      <c r="EE18" s="64"/>
      <c r="EF18" s="64"/>
      <c r="EG18" s="64"/>
      <c r="EH18" s="64"/>
      <c r="EI18" s="64"/>
      <c r="EJ18" s="64"/>
      <c r="EK18" s="64"/>
      <c r="EL18" s="64"/>
      <c r="EM18" s="64"/>
      <c r="EN18" s="64"/>
      <c r="EO18" s="64"/>
      <c r="EP18" s="64"/>
      <c r="EQ18" s="64"/>
      <c r="ER18" s="64"/>
      <c r="ES18" s="64"/>
      <c r="ET18" s="64"/>
      <c r="EU18" s="64"/>
      <c r="EV18" s="64"/>
      <c r="EW18" s="64"/>
      <c r="EX18" s="64"/>
      <c r="EY18" s="64"/>
      <c r="EZ18" s="64"/>
      <c r="FA18" s="64"/>
      <c r="FB18" s="64"/>
      <c r="FC18" s="64"/>
      <c r="FD18" s="64"/>
      <c r="FE18" s="64"/>
      <c r="FF18" s="64"/>
      <c r="FG18" s="64"/>
      <c r="FH18" s="64"/>
      <c r="FI18" s="64"/>
      <c r="FJ18" s="64"/>
      <c r="FK18" s="64"/>
      <c r="FL18" s="64"/>
      <c r="FM18" s="64"/>
      <c r="FN18" s="64"/>
      <c r="FO18" s="64"/>
      <c r="FP18" s="64"/>
      <c r="FQ18" s="64"/>
      <c r="FR18" s="64"/>
      <c r="FS18" s="64"/>
      <c r="FT18" s="64"/>
      <c r="FU18" s="64"/>
      <c r="FV18" s="64"/>
      <c r="FW18" s="64"/>
      <c r="FX18" s="64"/>
      <c r="FY18" s="64"/>
      <c r="FZ18" s="64"/>
      <c r="GA18" s="64"/>
      <c r="GB18" s="64"/>
      <c r="GC18" s="64"/>
      <c r="GD18" s="64"/>
      <c r="GE18" s="64"/>
      <c r="GF18" s="64"/>
      <c r="GG18" s="64"/>
      <c r="GH18" s="64"/>
      <c r="GI18" s="64"/>
      <c r="GJ18" s="64"/>
      <c r="GK18" s="64"/>
      <c r="GL18" s="64"/>
      <c r="GM18" s="64"/>
      <c r="GN18" s="64"/>
      <c r="GO18" s="64"/>
      <c r="GP18" s="64"/>
      <c r="GQ18" s="64"/>
      <c r="GR18" s="64"/>
      <c r="GS18" s="64"/>
      <c r="GT18" s="64"/>
      <c r="GU18" s="64"/>
      <c r="GV18" s="64"/>
      <c r="GW18" s="64"/>
      <c r="GX18" s="64"/>
      <c r="GY18" s="64"/>
      <c r="GZ18" s="64"/>
      <c r="HA18" s="64"/>
      <c r="HB18" s="64"/>
      <c r="HC18" s="64"/>
      <c r="HD18" s="64"/>
      <c r="HE18" s="64"/>
      <c r="HF18" s="64"/>
      <c r="HG18" s="64"/>
      <c r="HH18" s="64"/>
      <c r="HI18" s="64"/>
      <c r="HJ18" s="64"/>
      <c r="HK18" s="64"/>
      <c r="HL18" s="64"/>
      <c r="HM18" s="64"/>
      <c r="HN18" s="64"/>
      <c r="HO18" s="64"/>
      <c r="HP18" s="64"/>
      <c r="HQ18" s="64"/>
      <c r="HR18" s="64"/>
      <c r="HS18" s="64"/>
      <c r="HT18" s="64"/>
      <c r="HU18" s="64"/>
      <c r="HV18" s="64"/>
      <c r="HW18" s="64"/>
      <c r="HX18" s="64"/>
      <c r="HY18" s="64"/>
      <c r="HZ18" s="64"/>
      <c r="IA18" s="64"/>
      <c r="IB18" s="64"/>
      <c r="IC18" s="64"/>
      <c r="ID18" s="64"/>
      <c r="IE18" s="64"/>
      <c r="IF18" s="64"/>
      <c r="IG18" s="64"/>
      <c r="IH18" s="64"/>
      <c r="II18" s="64"/>
      <c r="IJ18" s="64"/>
      <c r="IK18" s="64"/>
      <c r="IL18" s="64"/>
      <c r="IM18" s="64"/>
      <c r="IN18" s="64"/>
      <c r="IO18" s="64"/>
      <c r="IP18" s="64"/>
      <c r="IQ18" s="64"/>
      <c r="IR18" s="64"/>
      <c r="IS18" s="64"/>
      <c r="IT18" s="64"/>
      <c r="IU18" s="64"/>
      <c r="IV18" s="64"/>
    </row>
    <row r="19" spans="1:256" s="57" customFormat="1" ht="22.2" customHeight="1" x14ac:dyDescent="0.4">
      <c r="A19" s="692" t="s">
        <v>46</v>
      </c>
      <c r="B19" s="692"/>
      <c r="C19" s="692"/>
      <c r="D19" s="692"/>
      <c r="E19" s="692"/>
      <c r="F19" s="692"/>
      <c r="G19" s="692"/>
      <c r="H19" s="67"/>
      <c r="I19" s="66"/>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64"/>
      <c r="AW19" s="64"/>
      <c r="AX19" s="64"/>
      <c r="AY19" s="64"/>
      <c r="AZ19" s="64"/>
      <c r="BA19" s="64"/>
      <c r="BB19" s="64"/>
      <c r="BC19" s="64"/>
      <c r="BD19" s="64"/>
      <c r="BE19" s="64"/>
      <c r="BF19" s="64"/>
      <c r="BG19" s="64"/>
      <c r="BH19" s="64"/>
      <c r="BI19" s="64"/>
      <c r="BJ19" s="64"/>
      <c r="BK19" s="64"/>
      <c r="BL19" s="64"/>
      <c r="BM19" s="64"/>
      <c r="BN19" s="64"/>
      <c r="BO19" s="64"/>
      <c r="BP19" s="64"/>
      <c r="BQ19" s="64"/>
      <c r="BR19" s="64"/>
      <c r="BS19" s="64"/>
      <c r="BT19" s="64"/>
      <c r="BU19" s="64"/>
      <c r="BV19" s="64"/>
      <c r="BW19" s="64"/>
      <c r="BX19" s="64"/>
      <c r="BY19" s="64"/>
      <c r="BZ19" s="64"/>
      <c r="CA19" s="64"/>
      <c r="CB19" s="64"/>
      <c r="CC19" s="64"/>
      <c r="CD19" s="64"/>
      <c r="CE19" s="64"/>
      <c r="CF19" s="64"/>
      <c r="CG19" s="64"/>
      <c r="CH19" s="64"/>
      <c r="CI19" s="64"/>
      <c r="CJ19" s="64"/>
      <c r="CK19" s="64"/>
      <c r="CL19" s="64"/>
      <c r="CM19" s="64"/>
      <c r="CN19" s="64"/>
      <c r="CO19" s="64"/>
      <c r="CP19" s="64"/>
      <c r="CQ19" s="64"/>
      <c r="CR19" s="64"/>
      <c r="CS19" s="64"/>
      <c r="CT19" s="64"/>
      <c r="CU19" s="64"/>
      <c r="CV19" s="64"/>
      <c r="CW19" s="64"/>
      <c r="CX19" s="64"/>
      <c r="CY19" s="64"/>
      <c r="CZ19" s="64"/>
      <c r="DA19" s="64"/>
      <c r="DB19" s="64"/>
      <c r="DC19" s="64"/>
      <c r="DD19" s="64"/>
      <c r="DE19" s="64"/>
      <c r="DF19" s="64"/>
      <c r="DG19" s="64"/>
      <c r="DH19" s="64"/>
      <c r="DI19" s="64"/>
      <c r="DJ19" s="64"/>
      <c r="DK19" s="64"/>
      <c r="DL19" s="64"/>
      <c r="DM19" s="64"/>
      <c r="DN19" s="64"/>
      <c r="DO19" s="64"/>
      <c r="DP19" s="64"/>
      <c r="DQ19" s="64"/>
      <c r="DR19" s="64"/>
      <c r="DS19" s="64"/>
      <c r="DT19" s="64"/>
      <c r="DU19" s="64"/>
      <c r="DV19" s="64"/>
      <c r="DW19" s="64"/>
      <c r="DX19" s="64"/>
      <c r="DY19" s="64"/>
      <c r="DZ19" s="64"/>
      <c r="EA19" s="64"/>
      <c r="EB19" s="64"/>
      <c r="EC19" s="64"/>
      <c r="ED19" s="64"/>
      <c r="EE19" s="64"/>
      <c r="EF19" s="64"/>
      <c r="EG19" s="64"/>
      <c r="EH19" s="64"/>
      <c r="EI19" s="64"/>
      <c r="EJ19" s="64"/>
      <c r="EK19" s="64"/>
      <c r="EL19" s="64"/>
      <c r="EM19" s="64"/>
      <c r="EN19" s="64"/>
      <c r="EO19" s="64"/>
      <c r="EP19" s="64"/>
      <c r="EQ19" s="64"/>
      <c r="ER19" s="64"/>
      <c r="ES19" s="64"/>
      <c r="ET19" s="64"/>
      <c r="EU19" s="64"/>
      <c r="EV19" s="64"/>
      <c r="EW19" s="64"/>
      <c r="EX19" s="64"/>
      <c r="EY19" s="64"/>
      <c r="EZ19" s="64"/>
      <c r="FA19" s="64"/>
      <c r="FB19" s="64"/>
      <c r="FC19" s="64"/>
      <c r="FD19" s="64"/>
      <c r="FE19" s="64"/>
      <c r="FF19" s="64"/>
      <c r="FG19" s="64"/>
      <c r="FH19" s="64"/>
      <c r="FI19" s="64"/>
      <c r="FJ19" s="64"/>
      <c r="FK19" s="64"/>
      <c r="FL19" s="64"/>
      <c r="FM19" s="64"/>
      <c r="FN19" s="64"/>
      <c r="FO19" s="64"/>
      <c r="FP19" s="64"/>
      <c r="FQ19" s="64"/>
      <c r="FR19" s="64"/>
      <c r="FS19" s="64"/>
      <c r="FT19" s="64"/>
      <c r="FU19" s="64"/>
      <c r="FV19" s="64"/>
      <c r="FW19" s="64"/>
      <c r="FX19" s="64"/>
      <c r="FY19" s="64"/>
      <c r="FZ19" s="64"/>
      <c r="GA19" s="64"/>
      <c r="GB19" s="64"/>
      <c r="GC19" s="64"/>
      <c r="GD19" s="64"/>
      <c r="GE19" s="64"/>
      <c r="GF19" s="64"/>
      <c r="GG19" s="64"/>
      <c r="GH19" s="64"/>
      <c r="GI19" s="64"/>
      <c r="GJ19" s="64"/>
      <c r="GK19" s="64"/>
      <c r="GL19" s="64"/>
      <c r="GM19" s="64"/>
      <c r="GN19" s="64"/>
      <c r="GO19" s="64"/>
      <c r="GP19" s="64"/>
      <c r="GQ19" s="64"/>
      <c r="GR19" s="64"/>
      <c r="GS19" s="64"/>
      <c r="GT19" s="64"/>
      <c r="GU19" s="64"/>
      <c r="GV19" s="64"/>
      <c r="GW19" s="64"/>
      <c r="GX19" s="64"/>
      <c r="GY19" s="64"/>
      <c r="GZ19" s="64"/>
      <c r="HA19" s="64"/>
      <c r="HB19" s="64"/>
      <c r="HC19" s="64"/>
      <c r="HD19" s="64"/>
      <c r="HE19" s="64"/>
      <c r="HF19" s="64"/>
      <c r="HG19" s="64"/>
      <c r="HH19" s="64"/>
      <c r="HI19" s="64"/>
      <c r="HJ19" s="64"/>
      <c r="HK19" s="64"/>
      <c r="HL19" s="64"/>
      <c r="HM19" s="64"/>
      <c r="HN19" s="64"/>
      <c r="HO19" s="64"/>
      <c r="HP19" s="64"/>
      <c r="HQ19" s="64"/>
      <c r="HR19" s="64"/>
      <c r="HS19" s="64"/>
      <c r="HT19" s="64"/>
      <c r="HU19" s="64"/>
      <c r="HV19" s="64"/>
      <c r="HW19" s="64"/>
      <c r="HX19" s="64"/>
      <c r="HY19" s="64"/>
      <c r="HZ19" s="64"/>
      <c r="IA19" s="64"/>
      <c r="IB19" s="64"/>
      <c r="IC19" s="64"/>
      <c r="ID19" s="64"/>
      <c r="IE19" s="64"/>
      <c r="IF19" s="64"/>
      <c r="IG19" s="64"/>
      <c r="IH19" s="64"/>
      <c r="II19" s="64"/>
      <c r="IJ19" s="64"/>
      <c r="IK19" s="64"/>
      <c r="IL19" s="64"/>
      <c r="IM19" s="64"/>
      <c r="IN19" s="64"/>
      <c r="IO19" s="64"/>
      <c r="IP19" s="64"/>
      <c r="IQ19" s="64"/>
      <c r="IR19" s="64"/>
      <c r="IS19" s="64"/>
      <c r="IT19" s="64"/>
      <c r="IU19" s="64"/>
      <c r="IV19" s="64"/>
    </row>
    <row r="20" spans="1:256" s="57" customFormat="1" ht="22.95" customHeight="1" x14ac:dyDescent="0.4">
      <c r="A20" s="64"/>
      <c r="B20" s="688" t="s">
        <v>1</v>
      </c>
      <c r="C20" s="688"/>
      <c r="D20" s="688"/>
      <c r="E20" s="688"/>
      <c r="F20" s="68"/>
      <c r="G20" s="68"/>
      <c r="H20" s="68"/>
      <c r="I20" s="66"/>
      <c r="J20" s="64"/>
      <c r="K20" s="64"/>
      <c r="L20" s="64"/>
      <c r="M20" s="64"/>
      <c r="N20" s="64"/>
      <c r="O20" s="64"/>
      <c r="P20" s="64"/>
      <c r="Q20" s="64"/>
      <c r="R20" s="64"/>
      <c r="S20" s="64"/>
      <c r="T20" s="64"/>
      <c r="U20" s="64"/>
      <c r="V20" s="64"/>
      <c r="W20" s="64"/>
      <c r="X20" s="64"/>
      <c r="Y20" s="64"/>
      <c r="Z20" s="64"/>
      <c r="AA20" s="64"/>
      <c r="AB20" s="64"/>
      <c r="AC20" s="64"/>
      <c r="AD20" s="64"/>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c r="BD20" s="64"/>
      <c r="BE20" s="64"/>
      <c r="BF20" s="64"/>
      <c r="BG20" s="64"/>
      <c r="BH20" s="64"/>
      <c r="BI20" s="64"/>
      <c r="BJ20" s="64"/>
      <c r="BK20" s="64"/>
      <c r="BL20" s="64"/>
      <c r="BM20" s="64"/>
      <c r="BN20" s="64"/>
      <c r="BO20" s="64"/>
      <c r="BP20" s="64"/>
      <c r="BQ20" s="64"/>
      <c r="BR20" s="64"/>
      <c r="BS20" s="64"/>
      <c r="BT20" s="64"/>
      <c r="BU20" s="64"/>
      <c r="BV20" s="64"/>
      <c r="BW20" s="64"/>
      <c r="BX20" s="64"/>
      <c r="BY20" s="64"/>
      <c r="BZ20" s="64"/>
      <c r="CA20" s="64"/>
      <c r="CB20" s="64"/>
      <c r="CC20" s="64"/>
      <c r="CD20" s="64"/>
      <c r="CE20" s="64"/>
      <c r="CF20" s="64"/>
      <c r="CG20" s="64"/>
      <c r="CH20" s="64"/>
      <c r="CI20" s="64"/>
      <c r="CJ20" s="64"/>
      <c r="CK20" s="64"/>
      <c r="CL20" s="64"/>
      <c r="CM20" s="64"/>
      <c r="CN20" s="64"/>
      <c r="CO20" s="64"/>
      <c r="CP20" s="64"/>
      <c r="CQ20" s="64"/>
      <c r="CR20" s="64"/>
      <c r="CS20" s="64"/>
      <c r="CT20" s="64"/>
      <c r="CU20" s="64"/>
      <c r="CV20" s="64"/>
      <c r="CW20" s="64"/>
      <c r="CX20" s="64"/>
      <c r="CY20" s="64"/>
      <c r="CZ20" s="64"/>
      <c r="DA20" s="64"/>
      <c r="DB20" s="64"/>
      <c r="DC20" s="64"/>
      <c r="DD20" s="64"/>
      <c r="DE20" s="64"/>
      <c r="DF20" s="64"/>
      <c r="DG20" s="64"/>
      <c r="DH20" s="64"/>
      <c r="DI20" s="64"/>
      <c r="DJ20" s="64"/>
      <c r="DK20" s="64"/>
      <c r="DL20" s="64"/>
      <c r="DM20" s="64"/>
      <c r="DN20" s="64"/>
      <c r="DO20" s="64"/>
      <c r="DP20" s="64"/>
      <c r="DQ20" s="64"/>
      <c r="DR20" s="64"/>
      <c r="DS20" s="64"/>
      <c r="DT20" s="64"/>
      <c r="DU20" s="64"/>
      <c r="DV20" s="64"/>
      <c r="DW20" s="64"/>
      <c r="DX20" s="64"/>
      <c r="DY20" s="64"/>
      <c r="DZ20" s="64"/>
      <c r="EA20" s="64"/>
      <c r="EB20" s="64"/>
      <c r="EC20" s="64"/>
      <c r="ED20" s="64"/>
      <c r="EE20" s="64"/>
      <c r="EF20" s="64"/>
      <c r="EG20" s="64"/>
      <c r="EH20" s="64"/>
      <c r="EI20" s="64"/>
      <c r="EJ20" s="64"/>
      <c r="EK20" s="64"/>
      <c r="EL20" s="64"/>
      <c r="EM20" s="64"/>
      <c r="EN20" s="64"/>
      <c r="EO20" s="64"/>
      <c r="EP20" s="64"/>
      <c r="EQ20" s="64"/>
      <c r="ER20" s="64"/>
      <c r="ES20" s="64"/>
      <c r="ET20" s="64"/>
      <c r="EU20" s="64"/>
      <c r="EV20" s="64"/>
      <c r="EW20" s="64"/>
      <c r="EX20" s="64"/>
      <c r="EY20" s="64"/>
      <c r="EZ20" s="64"/>
      <c r="FA20" s="64"/>
      <c r="FB20" s="64"/>
      <c r="FC20" s="64"/>
      <c r="FD20" s="64"/>
      <c r="FE20" s="64"/>
      <c r="FF20" s="64"/>
      <c r="FG20" s="64"/>
      <c r="FH20" s="64"/>
      <c r="FI20" s="64"/>
      <c r="FJ20" s="64"/>
      <c r="FK20" s="64"/>
      <c r="FL20" s="64"/>
      <c r="FM20" s="64"/>
      <c r="FN20" s="64"/>
      <c r="FO20" s="64"/>
      <c r="FP20" s="64"/>
      <c r="FQ20" s="64"/>
      <c r="FR20" s="64"/>
      <c r="FS20" s="64"/>
      <c r="FT20" s="64"/>
      <c r="FU20" s="64"/>
      <c r="FV20" s="64"/>
      <c r="FW20" s="64"/>
      <c r="FX20" s="64"/>
      <c r="FY20" s="64"/>
      <c r="FZ20" s="64"/>
      <c r="GA20" s="64"/>
      <c r="GB20" s="64"/>
      <c r="GC20" s="64"/>
      <c r="GD20" s="64"/>
      <c r="GE20" s="64"/>
      <c r="GF20" s="64"/>
      <c r="GG20" s="64"/>
      <c r="GH20" s="64"/>
      <c r="GI20" s="64"/>
      <c r="GJ20" s="64"/>
      <c r="GK20" s="64"/>
      <c r="GL20" s="64"/>
      <c r="GM20" s="64"/>
      <c r="GN20" s="64"/>
      <c r="GO20" s="64"/>
      <c r="GP20" s="64"/>
      <c r="GQ20" s="64"/>
      <c r="GR20" s="64"/>
      <c r="GS20" s="64"/>
      <c r="GT20" s="64"/>
      <c r="GU20" s="64"/>
      <c r="GV20" s="64"/>
      <c r="GW20" s="64"/>
      <c r="GX20" s="64"/>
      <c r="GY20" s="64"/>
      <c r="GZ20" s="64"/>
      <c r="HA20" s="64"/>
      <c r="HB20" s="64"/>
      <c r="HC20" s="64"/>
      <c r="HD20" s="64"/>
      <c r="HE20" s="64"/>
      <c r="HF20" s="64"/>
      <c r="HG20" s="64"/>
      <c r="HH20" s="64"/>
      <c r="HI20" s="64"/>
      <c r="HJ20" s="64"/>
      <c r="HK20" s="64"/>
      <c r="HL20" s="64"/>
      <c r="HM20" s="64"/>
      <c r="HN20" s="64"/>
      <c r="HO20" s="64"/>
      <c r="HP20" s="64"/>
      <c r="HQ20" s="64"/>
      <c r="HR20" s="64"/>
      <c r="HS20" s="64"/>
      <c r="HT20" s="64"/>
      <c r="HU20" s="64"/>
      <c r="HV20" s="64"/>
      <c r="HW20" s="64"/>
      <c r="HX20" s="64"/>
      <c r="HY20" s="64"/>
      <c r="HZ20" s="64"/>
      <c r="IA20" s="64"/>
      <c r="IB20" s="64"/>
      <c r="IC20" s="64"/>
      <c r="ID20" s="64"/>
      <c r="IE20" s="64"/>
      <c r="IF20" s="64"/>
      <c r="IG20" s="64"/>
      <c r="IH20" s="64"/>
      <c r="II20" s="64"/>
      <c r="IJ20" s="64"/>
      <c r="IK20" s="64"/>
      <c r="IL20" s="64"/>
      <c r="IM20" s="64"/>
      <c r="IN20" s="64"/>
      <c r="IO20" s="64"/>
      <c r="IP20" s="64"/>
      <c r="IQ20" s="64"/>
      <c r="IR20" s="64"/>
      <c r="IS20" s="64"/>
      <c r="IT20" s="64"/>
      <c r="IU20" s="64"/>
      <c r="IV20" s="64"/>
    </row>
    <row r="21" spans="1:256" s="57" customFormat="1" ht="18.75" customHeight="1" x14ac:dyDescent="0.4">
      <c r="A21" s="64"/>
      <c r="B21" s="65"/>
      <c r="C21" s="65" t="s">
        <v>232</v>
      </c>
      <c r="D21" s="65"/>
      <c r="E21" s="65"/>
      <c r="F21" s="65"/>
      <c r="G21" s="65"/>
      <c r="H21" s="65"/>
      <c r="I21" s="66"/>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c r="AN21" s="64"/>
      <c r="AO21" s="64"/>
      <c r="AP21" s="64"/>
      <c r="AQ21" s="64"/>
      <c r="AR21" s="64"/>
      <c r="AS21" s="64"/>
      <c r="AT21" s="64"/>
      <c r="AU21" s="64"/>
      <c r="AV21" s="64"/>
      <c r="AW21" s="64"/>
      <c r="AX21" s="64"/>
      <c r="AY21" s="64"/>
      <c r="AZ21" s="64"/>
      <c r="BA21" s="64"/>
      <c r="BB21" s="64"/>
      <c r="BC21" s="64"/>
      <c r="BD21" s="64"/>
      <c r="BE21" s="64"/>
      <c r="BF21" s="64"/>
      <c r="BG21" s="64"/>
      <c r="BH21" s="64"/>
      <c r="BI21" s="64"/>
      <c r="BJ21" s="64"/>
      <c r="BK21" s="64"/>
      <c r="BL21" s="64"/>
      <c r="BM21" s="64"/>
      <c r="BN21" s="64"/>
      <c r="BO21" s="64"/>
      <c r="BP21" s="64"/>
      <c r="BQ21" s="64"/>
      <c r="BR21" s="64"/>
      <c r="BS21" s="64"/>
      <c r="BT21" s="64"/>
      <c r="BU21" s="64"/>
      <c r="BV21" s="64"/>
      <c r="BW21" s="64"/>
      <c r="BX21" s="64"/>
      <c r="BY21" s="64"/>
      <c r="BZ21" s="64"/>
      <c r="CA21" s="64"/>
      <c r="CB21" s="64"/>
      <c r="CC21" s="64"/>
      <c r="CD21" s="64"/>
      <c r="CE21" s="64"/>
      <c r="CF21" s="64"/>
      <c r="CG21" s="64"/>
      <c r="CH21" s="64"/>
      <c r="CI21" s="64"/>
      <c r="CJ21" s="64"/>
      <c r="CK21" s="64"/>
      <c r="CL21" s="64"/>
      <c r="CM21" s="64"/>
      <c r="CN21" s="64"/>
      <c r="CO21" s="64"/>
      <c r="CP21" s="64"/>
      <c r="CQ21" s="64"/>
      <c r="CR21" s="64"/>
      <c r="CS21" s="64"/>
      <c r="CT21" s="64"/>
      <c r="CU21" s="64"/>
      <c r="CV21" s="64"/>
      <c r="CW21" s="64"/>
      <c r="CX21" s="64"/>
      <c r="CY21" s="64"/>
      <c r="CZ21" s="64"/>
      <c r="DA21" s="64"/>
      <c r="DB21" s="64"/>
      <c r="DC21" s="64"/>
      <c r="DD21" s="64"/>
      <c r="DE21" s="64"/>
      <c r="DF21" s="64"/>
      <c r="DG21" s="64"/>
      <c r="DH21" s="64"/>
      <c r="DI21" s="64"/>
      <c r="DJ21" s="64"/>
      <c r="DK21" s="64"/>
      <c r="DL21" s="64"/>
      <c r="DM21" s="64"/>
      <c r="DN21" s="64"/>
      <c r="DO21" s="64"/>
      <c r="DP21" s="64"/>
      <c r="DQ21" s="64"/>
      <c r="DR21" s="64"/>
      <c r="DS21" s="64"/>
      <c r="DT21" s="64"/>
      <c r="DU21" s="64"/>
      <c r="DV21" s="64"/>
      <c r="DW21" s="64"/>
      <c r="DX21" s="64"/>
      <c r="DY21" s="64"/>
      <c r="DZ21" s="64"/>
      <c r="EA21" s="64"/>
      <c r="EB21" s="64"/>
      <c r="EC21" s="64"/>
      <c r="ED21" s="64"/>
      <c r="EE21" s="64"/>
      <c r="EF21" s="64"/>
      <c r="EG21" s="64"/>
      <c r="EH21" s="64"/>
      <c r="EI21" s="64"/>
      <c r="EJ21" s="64"/>
      <c r="EK21" s="64"/>
      <c r="EL21" s="64"/>
      <c r="EM21" s="64"/>
      <c r="EN21" s="64"/>
      <c r="EO21" s="64"/>
      <c r="EP21" s="64"/>
      <c r="EQ21" s="64"/>
      <c r="ER21" s="64"/>
      <c r="ES21" s="64"/>
      <c r="ET21" s="64"/>
      <c r="EU21" s="64"/>
      <c r="EV21" s="64"/>
      <c r="EW21" s="64"/>
      <c r="EX21" s="64"/>
      <c r="EY21" s="64"/>
      <c r="EZ21" s="64"/>
      <c r="FA21" s="64"/>
      <c r="FB21" s="64"/>
      <c r="FC21" s="64"/>
      <c r="FD21" s="64"/>
      <c r="FE21" s="64"/>
      <c r="FF21" s="64"/>
      <c r="FG21" s="64"/>
      <c r="FH21" s="64"/>
      <c r="FI21" s="64"/>
      <c r="FJ21" s="64"/>
      <c r="FK21" s="64"/>
      <c r="FL21" s="64"/>
      <c r="FM21" s="64"/>
      <c r="FN21" s="64"/>
      <c r="FO21" s="64"/>
      <c r="FP21" s="64"/>
      <c r="FQ21" s="64"/>
      <c r="FR21" s="64"/>
      <c r="FS21" s="64"/>
      <c r="FT21" s="64"/>
      <c r="FU21" s="64"/>
      <c r="FV21" s="64"/>
      <c r="FW21" s="64"/>
      <c r="FX21" s="64"/>
      <c r="FY21" s="64"/>
      <c r="FZ21" s="64"/>
      <c r="GA21" s="64"/>
      <c r="GB21" s="64"/>
      <c r="GC21" s="64"/>
      <c r="GD21" s="64"/>
      <c r="GE21" s="64"/>
      <c r="GF21" s="64"/>
      <c r="GG21" s="64"/>
      <c r="GH21" s="64"/>
      <c r="GI21" s="64"/>
      <c r="GJ21" s="64"/>
      <c r="GK21" s="64"/>
      <c r="GL21" s="64"/>
      <c r="GM21" s="64"/>
      <c r="GN21" s="64"/>
      <c r="GO21" s="64"/>
      <c r="GP21" s="64"/>
      <c r="GQ21" s="64"/>
      <c r="GR21" s="64"/>
      <c r="GS21" s="64"/>
      <c r="GT21" s="64"/>
      <c r="GU21" s="64"/>
      <c r="GV21" s="64"/>
      <c r="GW21" s="64"/>
      <c r="GX21" s="64"/>
      <c r="GY21" s="64"/>
      <c r="GZ21" s="64"/>
      <c r="HA21" s="64"/>
      <c r="HB21" s="64"/>
      <c r="HC21" s="64"/>
      <c r="HD21" s="64"/>
      <c r="HE21" s="64"/>
      <c r="HF21" s="64"/>
      <c r="HG21" s="64"/>
      <c r="HH21" s="64"/>
      <c r="HI21" s="64"/>
      <c r="HJ21" s="64"/>
      <c r="HK21" s="64"/>
      <c r="HL21" s="64"/>
      <c r="HM21" s="64"/>
      <c r="HN21" s="64"/>
      <c r="HO21" s="64"/>
      <c r="HP21" s="64"/>
      <c r="HQ21" s="64"/>
      <c r="HR21" s="64"/>
      <c r="HS21" s="64"/>
      <c r="HT21" s="64"/>
      <c r="HU21" s="64"/>
      <c r="HV21" s="64"/>
      <c r="HW21" s="64"/>
      <c r="HX21" s="64"/>
      <c r="HY21" s="64"/>
      <c r="HZ21" s="64"/>
      <c r="IA21" s="64"/>
      <c r="IB21" s="64"/>
      <c r="IC21" s="64"/>
      <c r="ID21" s="64"/>
      <c r="IE21" s="64"/>
      <c r="IF21" s="64"/>
      <c r="IG21" s="64"/>
      <c r="IH21" s="64"/>
      <c r="II21" s="64"/>
      <c r="IJ21" s="64"/>
      <c r="IK21" s="64"/>
      <c r="IL21" s="64"/>
      <c r="IM21" s="64"/>
      <c r="IN21" s="64"/>
      <c r="IO21" s="64"/>
      <c r="IP21" s="64"/>
      <c r="IQ21" s="64"/>
      <c r="IR21" s="64"/>
      <c r="IS21" s="64"/>
      <c r="IT21" s="64"/>
      <c r="IU21" s="64"/>
      <c r="IV21" s="64"/>
    </row>
    <row r="22" spans="1:256" s="57" customFormat="1" ht="51.6" customHeight="1" x14ac:dyDescent="0.4">
      <c r="A22" s="689" t="s">
        <v>285</v>
      </c>
      <c r="B22" s="689"/>
      <c r="C22" s="689"/>
      <c r="D22" s="689"/>
      <c r="E22" s="689"/>
      <c r="F22" s="689"/>
      <c r="G22" s="689"/>
      <c r="H22" s="689"/>
      <c r="I22" s="689"/>
      <c r="J22" s="689"/>
      <c r="K22" s="689"/>
      <c r="L22" s="689"/>
      <c r="M22" s="69"/>
      <c r="N22" s="64"/>
      <c r="O22" s="64"/>
      <c r="P22" s="64"/>
      <c r="Q22" s="64"/>
      <c r="R22" s="64"/>
      <c r="S22" s="64"/>
      <c r="T22" s="64"/>
      <c r="U22" s="64"/>
      <c r="V22" s="64"/>
      <c r="W22" s="64"/>
      <c r="X22" s="64"/>
      <c r="Y22" s="64"/>
      <c r="Z22" s="64"/>
      <c r="AA22" s="64"/>
      <c r="AB22" s="64"/>
      <c r="AC22" s="64"/>
      <c r="AD22" s="64"/>
      <c r="AE22" s="64"/>
      <c r="AF22" s="64"/>
      <c r="AG22" s="64"/>
      <c r="AH22" s="64"/>
      <c r="AI22" s="64"/>
      <c r="AJ22" s="64"/>
      <c r="AK22" s="64"/>
      <c r="AL22" s="64"/>
      <c r="AM22" s="64"/>
      <c r="AN22" s="64"/>
      <c r="AO22" s="64"/>
      <c r="AP22" s="64"/>
      <c r="AQ22" s="64"/>
      <c r="AR22" s="64"/>
      <c r="AS22" s="64"/>
      <c r="AT22" s="64"/>
      <c r="AU22" s="64"/>
      <c r="AV22" s="64"/>
      <c r="AW22" s="64"/>
      <c r="AX22" s="64"/>
      <c r="AY22" s="64"/>
      <c r="AZ22" s="64"/>
      <c r="BA22" s="64"/>
      <c r="BB22" s="64"/>
      <c r="BC22" s="64"/>
      <c r="BD22" s="64"/>
      <c r="BE22" s="64"/>
      <c r="BF22" s="64"/>
      <c r="BG22" s="64"/>
      <c r="BH22" s="64"/>
      <c r="BI22" s="64"/>
      <c r="BJ22" s="64"/>
      <c r="BK22" s="64"/>
      <c r="BL22" s="64"/>
      <c r="BM22" s="64"/>
      <c r="BN22" s="64"/>
      <c r="BO22" s="64"/>
      <c r="BP22" s="64"/>
      <c r="BQ22" s="64"/>
      <c r="BR22" s="64"/>
      <c r="BS22" s="64"/>
      <c r="BT22" s="64"/>
      <c r="BU22" s="64"/>
      <c r="BV22" s="64"/>
      <c r="BW22" s="64"/>
      <c r="BX22" s="64"/>
      <c r="BY22" s="64"/>
      <c r="BZ22" s="64"/>
      <c r="CA22" s="64"/>
      <c r="CB22" s="64"/>
      <c r="CC22" s="64"/>
      <c r="CD22" s="64"/>
      <c r="CE22" s="64"/>
      <c r="CF22" s="64"/>
      <c r="CG22" s="64"/>
      <c r="CH22" s="64"/>
      <c r="CI22" s="64"/>
      <c r="CJ22" s="64"/>
      <c r="CK22" s="64"/>
      <c r="CL22" s="64"/>
      <c r="CM22" s="64"/>
      <c r="CN22" s="64"/>
      <c r="CO22" s="64"/>
      <c r="CP22" s="64"/>
      <c r="CQ22" s="64"/>
      <c r="CR22" s="64"/>
      <c r="CS22" s="64"/>
      <c r="CT22" s="64"/>
      <c r="CU22" s="64"/>
      <c r="CV22" s="64"/>
      <c r="CW22" s="64"/>
      <c r="CX22" s="64"/>
      <c r="CY22" s="64"/>
      <c r="CZ22" s="64"/>
      <c r="DA22" s="64"/>
      <c r="DB22" s="64"/>
      <c r="DC22" s="64"/>
      <c r="DD22" s="64"/>
      <c r="DE22" s="64"/>
      <c r="DF22" s="64"/>
      <c r="DG22" s="64"/>
      <c r="DH22" s="64"/>
      <c r="DI22" s="64"/>
      <c r="DJ22" s="64"/>
      <c r="DK22" s="64"/>
      <c r="DL22" s="64"/>
      <c r="DM22" s="64"/>
      <c r="DN22" s="64"/>
      <c r="DO22" s="64"/>
      <c r="DP22" s="64"/>
      <c r="DQ22" s="64"/>
      <c r="DR22" s="64"/>
      <c r="DS22" s="64"/>
      <c r="DT22" s="64"/>
      <c r="DU22" s="64"/>
      <c r="DV22" s="64"/>
      <c r="DW22" s="64"/>
      <c r="DX22" s="64"/>
      <c r="DY22" s="64"/>
      <c r="DZ22" s="64"/>
      <c r="EA22" s="64"/>
      <c r="EB22" s="64"/>
      <c r="EC22" s="64"/>
      <c r="ED22" s="64"/>
      <c r="EE22" s="64"/>
      <c r="EF22" s="64"/>
      <c r="EG22" s="64"/>
      <c r="EH22" s="64"/>
      <c r="EI22" s="64"/>
      <c r="EJ22" s="64"/>
      <c r="EK22" s="64"/>
      <c r="EL22" s="64"/>
      <c r="EM22" s="64"/>
      <c r="EN22" s="64"/>
      <c r="EO22" s="64"/>
      <c r="EP22" s="64"/>
      <c r="EQ22" s="64"/>
      <c r="ER22" s="64"/>
      <c r="ES22" s="64"/>
      <c r="ET22" s="64"/>
      <c r="EU22" s="64"/>
      <c r="EV22" s="64"/>
      <c r="EW22" s="64"/>
      <c r="EX22" s="64"/>
      <c r="EY22" s="64"/>
      <c r="EZ22" s="64"/>
      <c r="FA22" s="64"/>
      <c r="FB22" s="64"/>
      <c r="FC22" s="64"/>
      <c r="FD22" s="64"/>
      <c r="FE22" s="64"/>
      <c r="FF22" s="64"/>
      <c r="FG22" s="64"/>
      <c r="FH22" s="64"/>
      <c r="FI22" s="64"/>
      <c r="FJ22" s="64"/>
      <c r="FK22" s="64"/>
      <c r="FL22" s="64"/>
      <c r="FM22" s="64"/>
      <c r="FN22" s="64"/>
      <c r="FO22" s="64"/>
      <c r="FP22" s="64"/>
      <c r="FQ22" s="64"/>
      <c r="FR22" s="64"/>
      <c r="FS22" s="64"/>
      <c r="FT22" s="64"/>
      <c r="FU22" s="64"/>
      <c r="FV22" s="64"/>
      <c r="FW22" s="64"/>
      <c r="FX22" s="64"/>
      <c r="FY22" s="64"/>
      <c r="FZ22" s="64"/>
      <c r="GA22" s="64"/>
      <c r="GB22" s="64"/>
      <c r="GC22" s="64"/>
      <c r="GD22" s="64"/>
      <c r="GE22" s="64"/>
      <c r="GF22" s="64"/>
      <c r="GG22" s="64"/>
      <c r="GH22" s="64"/>
      <c r="GI22" s="64"/>
      <c r="GJ22" s="64"/>
      <c r="GK22" s="64"/>
      <c r="GL22" s="64"/>
      <c r="GM22" s="64"/>
      <c r="GN22" s="64"/>
      <c r="GO22" s="64"/>
      <c r="GP22" s="64"/>
      <c r="GQ22" s="64"/>
      <c r="GR22" s="64"/>
      <c r="GS22" s="64"/>
      <c r="GT22" s="64"/>
      <c r="GU22" s="64"/>
      <c r="GV22" s="64"/>
      <c r="GW22" s="64"/>
      <c r="GX22" s="64"/>
      <c r="GY22" s="64"/>
      <c r="GZ22" s="64"/>
      <c r="HA22" s="64"/>
      <c r="HB22" s="64"/>
      <c r="HC22" s="64"/>
      <c r="HD22" s="64"/>
      <c r="HE22" s="64"/>
      <c r="HF22" s="64"/>
      <c r="HG22" s="64"/>
      <c r="HH22" s="64"/>
      <c r="HI22" s="64"/>
      <c r="HJ22" s="64"/>
      <c r="HK22" s="64"/>
      <c r="HL22" s="64"/>
      <c r="HM22" s="64"/>
      <c r="HN22" s="64"/>
      <c r="HO22" s="64"/>
      <c r="HP22" s="64"/>
      <c r="HQ22" s="64"/>
      <c r="HR22" s="64"/>
      <c r="HS22" s="64"/>
      <c r="HT22" s="64"/>
      <c r="HU22" s="64"/>
      <c r="HV22" s="64"/>
      <c r="HW22" s="64"/>
      <c r="HX22" s="64"/>
      <c r="HY22" s="64"/>
      <c r="HZ22" s="64"/>
      <c r="IA22" s="64"/>
      <c r="IB22" s="64"/>
      <c r="IC22" s="64"/>
      <c r="ID22" s="64"/>
      <c r="IE22" s="64"/>
      <c r="IF22" s="64"/>
      <c r="IG22" s="64"/>
      <c r="IH22" s="64"/>
      <c r="II22" s="64"/>
      <c r="IJ22" s="64"/>
      <c r="IK22" s="64"/>
      <c r="IL22" s="64"/>
      <c r="IM22" s="64"/>
      <c r="IN22" s="64"/>
      <c r="IO22" s="64"/>
      <c r="IP22" s="64"/>
      <c r="IQ22" s="64"/>
      <c r="IR22" s="64"/>
      <c r="IS22" s="64"/>
      <c r="IT22" s="64"/>
      <c r="IU22" s="64"/>
      <c r="IV22" s="64"/>
    </row>
    <row r="23" spans="1:256" s="376" customFormat="1" ht="51.75" customHeight="1" x14ac:dyDescent="0.3">
      <c r="A23" s="376" t="s">
        <v>242</v>
      </c>
      <c r="B23" s="361"/>
      <c r="C23" s="361"/>
      <c r="D23" s="361"/>
      <c r="E23" s="361"/>
      <c r="F23" s="361"/>
      <c r="G23" s="377"/>
      <c r="H23" s="377"/>
      <c r="I23" s="378"/>
      <c r="J23" s="377"/>
      <c r="K23" s="377"/>
      <c r="L23" s="377"/>
      <c r="M23" s="377"/>
    </row>
    <row r="24" spans="1:256" s="414" customFormat="1" ht="100.2" customHeight="1" x14ac:dyDescent="0.3">
      <c r="A24" s="690" t="s">
        <v>299</v>
      </c>
      <c r="B24" s="690"/>
      <c r="C24" s="690"/>
      <c r="D24" s="690"/>
      <c r="E24" s="690"/>
      <c r="F24" s="690"/>
      <c r="G24" s="690"/>
      <c r="H24" s="690"/>
      <c r="I24" s="690"/>
      <c r="J24" s="690"/>
      <c r="K24" s="690"/>
      <c r="L24" s="690"/>
      <c r="M24" s="413"/>
      <c r="N24" s="412"/>
      <c r="O24" s="412"/>
      <c r="P24" s="412"/>
      <c r="Q24" s="412"/>
      <c r="R24" s="412"/>
      <c r="S24" s="412"/>
      <c r="T24" s="412"/>
      <c r="U24" s="412"/>
      <c r="V24" s="412"/>
      <c r="W24" s="412"/>
      <c r="X24" s="412"/>
      <c r="Y24" s="412"/>
      <c r="Z24" s="412"/>
      <c r="AA24" s="412"/>
      <c r="AB24" s="412"/>
      <c r="AC24" s="412"/>
      <c r="AD24" s="412"/>
      <c r="AE24" s="412"/>
      <c r="AF24" s="412"/>
      <c r="AG24" s="412"/>
      <c r="AH24" s="412"/>
      <c r="AI24" s="412"/>
      <c r="AJ24" s="412"/>
      <c r="AK24" s="412"/>
      <c r="AL24" s="412"/>
      <c r="AM24" s="412"/>
      <c r="AN24" s="412"/>
      <c r="AO24" s="412"/>
      <c r="AP24" s="412"/>
      <c r="AQ24" s="412"/>
      <c r="AR24" s="412"/>
      <c r="AS24" s="412"/>
      <c r="AT24" s="412"/>
      <c r="AU24" s="412"/>
      <c r="AV24" s="412"/>
      <c r="AW24" s="412"/>
      <c r="AX24" s="412"/>
      <c r="AY24" s="412"/>
      <c r="AZ24" s="412"/>
      <c r="BA24" s="412"/>
      <c r="BB24" s="412"/>
      <c r="BC24" s="412"/>
      <c r="BD24" s="412"/>
      <c r="BE24" s="412"/>
      <c r="BF24" s="412"/>
      <c r="BG24" s="412"/>
      <c r="BH24" s="412"/>
      <c r="BI24" s="412"/>
      <c r="BJ24" s="412"/>
      <c r="BK24" s="412"/>
      <c r="BL24" s="412"/>
      <c r="BM24" s="412"/>
      <c r="BN24" s="412"/>
      <c r="BO24" s="412"/>
      <c r="BP24" s="412"/>
      <c r="BQ24" s="412"/>
      <c r="BR24" s="412"/>
      <c r="BS24" s="412"/>
      <c r="BT24" s="412"/>
      <c r="BU24" s="412"/>
      <c r="BV24" s="412"/>
      <c r="BW24" s="412"/>
      <c r="BX24" s="412"/>
      <c r="BY24" s="412"/>
      <c r="BZ24" s="412"/>
      <c r="CA24" s="412"/>
      <c r="CB24" s="412"/>
      <c r="CC24" s="412"/>
      <c r="CD24" s="412"/>
      <c r="CE24" s="412"/>
      <c r="CF24" s="412"/>
      <c r="CG24" s="412"/>
      <c r="CH24" s="412"/>
      <c r="CI24" s="412"/>
      <c r="CJ24" s="412"/>
      <c r="CK24" s="412"/>
      <c r="CL24" s="412"/>
      <c r="CM24" s="412"/>
      <c r="CN24" s="412"/>
      <c r="CO24" s="412"/>
      <c r="CP24" s="412"/>
      <c r="CQ24" s="412"/>
      <c r="CR24" s="412"/>
      <c r="CS24" s="412"/>
      <c r="CT24" s="412"/>
      <c r="CU24" s="412"/>
      <c r="CV24" s="412"/>
      <c r="CW24" s="412"/>
      <c r="CX24" s="412"/>
      <c r="CY24" s="412"/>
      <c r="CZ24" s="412"/>
      <c r="DA24" s="412"/>
      <c r="DB24" s="412"/>
      <c r="DC24" s="412"/>
      <c r="DD24" s="412"/>
      <c r="DE24" s="412"/>
      <c r="DF24" s="412"/>
      <c r="DG24" s="412"/>
      <c r="DH24" s="412"/>
      <c r="DI24" s="412"/>
      <c r="DJ24" s="412"/>
      <c r="DK24" s="412"/>
      <c r="DL24" s="412"/>
      <c r="DM24" s="412"/>
      <c r="DN24" s="412"/>
      <c r="DO24" s="412"/>
      <c r="DP24" s="412"/>
      <c r="DQ24" s="412"/>
      <c r="DR24" s="412"/>
      <c r="DS24" s="412"/>
      <c r="DT24" s="412"/>
      <c r="DU24" s="412"/>
      <c r="DV24" s="412"/>
      <c r="DW24" s="412"/>
      <c r="DX24" s="412"/>
      <c r="DY24" s="412"/>
      <c r="DZ24" s="412"/>
      <c r="EA24" s="412"/>
      <c r="EB24" s="412"/>
      <c r="EC24" s="412"/>
      <c r="ED24" s="412"/>
      <c r="EE24" s="412"/>
      <c r="EF24" s="412"/>
      <c r="EG24" s="412"/>
      <c r="EH24" s="412"/>
      <c r="EI24" s="412"/>
      <c r="EJ24" s="412"/>
      <c r="EK24" s="412"/>
      <c r="EL24" s="412"/>
      <c r="EM24" s="412"/>
      <c r="EN24" s="412"/>
      <c r="EO24" s="412"/>
      <c r="EP24" s="412"/>
      <c r="EQ24" s="412"/>
      <c r="ER24" s="412"/>
      <c r="ES24" s="412"/>
      <c r="ET24" s="412"/>
      <c r="EU24" s="412"/>
      <c r="EV24" s="412"/>
      <c r="EW24" s="412"/>
      <c r="EX24" s="412"/>
      <c r="EY24" s="412"/>
      <c r="EZ24" s="412"/>
      <c r="FA24" s="412"/>
      <c r="FB24" s="412"/>
      <c r="FC24" s="412"/>
      <c r="FD24" s="412"/>
      <c r="FE24" s="412"/>
      <c r="FF24" s="412"/>
      <c r="FG24" s="412"/>
      <c r="FH24" s="412"/>
      <c r="FI24" s="412"/>
      <c r="FJ24" s="412"/>
      <c r="FK24" s="412"/>
      <c r="FL24" s="412"/>
      <c r="FM24" s="412"/>
      <c r="FN24" s="412"/>
      <c r="FO24" s="412"/>
      <c r="FP24" s="412"/>
      <c r="FQ24" s="412"/>
      <c r="FR24" s="412"/>
      <c r="FS24" s="412"/>
      <c r="FT24" s="412"/>
      <c r="FU24" s="412"/>
      <c r="FV24" s="412"/>
      <c r="FW24" s="412"/>
      <c r="FX24" s="412"/>
      <c r="FY24" s="412"/>
      <c r="FZ24" s="412"/>
      <c r="GA24" s="412"/>
      <c r="GB24" s="412"/>
      <c r="GC24" s="412"/>
      <c r="GD24" s="412"/>
      <c r="GE24" s="412"/>
      <c r="GF24" s="412"/>
      <c r="GG24" s="412"/>
      <c r="GH24" s="412"/>
      <c r="GI24" s="412"/>
      <c r="GJ24" s="412"/>
      <c r="GK24" s="412"/>
      <c r="GL24" s="412"/>
      <c r="GM24" s="412"/>
      <c r="GN24" s="412"/>
      <c r="GO24" s="412"/>
      <c r="GP24" s="412"/>
      <c r="GQ24" s="412"/>
      <c r="GR24" s="412"/>
      <c r="GS24" s="412"/>
      <c r="GT24" s="412"/>
      <c r="GU24" s="412"/>
      <c r="GV24" s="412"/>
      <c r="GW24" s="412"/>
      <c r="GX24" s="412"/>
      <c r="GY24" s="412"/>
      <c r="GZ24" s="412"/>
      <c r="HA24" s="412"/>
      <c r="HB24" s="412"/>
      <c r="HC24" s="412"/>
      <c r="HD24" s="412"/>
      <c r="HE24" s="412"/>
      <c r="HF24" s="412"/>
      <c r="HG24" s="412"/>
      <c r="HH24" s="412"/>
      <c r="HI24" s="412"/>
      <c r="HJ24" s="412"/>
      <c r="HK24" s="412"/>
      <c r="HL24" s="412"/>
      <c r="HM24" s="412"/>
      <c r="HN24" s="412"/>
      <c r="HO24" s="412"/>
      <c r="HP24" s="412"/>
      <c r="HQ24" s="412"/>
      <c r="HR24" s="412"/>
      <c r="HS24" s="412"/>
      <c r="HT24" s="412"/>
      <c r="HU24" s="412"/>
      <c r="HV24" s="412"/>
      <c r="HW24" s="412"/>
      <c r="HX24" s="412"/>
      <c r="HY24" s="412"/>
      <c r="HZ24" s="412"/>
      <c r="IA24" s="412"/>
      <c r="IB24" s="412"/>
      <c r="IC24" s="412"/>
      <c r="ID24" s="412"/>
      <c r="IE24" s="412"/>
      <c r="IF24" s="412"/>
      <c r="IG24" s="412"/>
      <c r="IH24" s="412"/>
      <c r="II24" s="412"/>
      <c r="IJ24" s="412"/>
      <c r="IK24" s="412"/>
      <c r="IL24" s="412"/>
      <c r="IM24" s="412"/>
      <c r="IN24" s="412"/>
      <c r="IO24" s="412"/>
      <c r="IP24" s="412"/>
      <c r="IQ24" s="412"/>
      <c r="IR24" s="412"/>
      <c r="IS24" s="412"/>
      <c r="IT24" s="412"/>
      <c r="IU24" s="412"/>
      <c r="IV24" s="412"/>
    </row>
    <row r="25" spans="1:256" s="57" customFormat="1" ht="18.75" customHeight="1" x14ac:dyDescent="0.4">
      <c r="A25" s="62" t="s">
        <v>51</v>
      </c>
      <c r="B25" s="73"/>
      <c r="C25" s="73"/>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c r="CK25" s="73"/>
      <c r="CL25" s="73"/>
      <c r="CM25" s="73"/>
      <c r="CN25" s="73"/>
      <c r="CO25" s="73"/>
      <c r="CP25" s="73"/>
      <c r="CQ25" s="73"/>
      <c r="CR25" s="73"/>
      <c r="CS25" s="73"/>
      <c r="CT25" s="73"/>
      <c r="CU25" s="73"/>
      <c r="CV25" s="73"/>
      <c r="CW25" s="73"/>
      <c r="CX25" s="73"/>
      <c r="CY25" s="73"/>
      <c r="CZ25" s="73"/>
      <c r="DA25" s="73"/>
      <c r="DB25" s="73"/>
      <c r="DC25" s="73"/>
      <c r="DD25" s="73"/>
      <c r="DE25" s="73"/>
      <c r="DF25" s="73"/>
      <c r="DG25" s="73"/>
      <c r="DH25" s="73"/>
      <c r="DI25" s="73"/>
      <c r="DJ25" s="73"/>
      <c r="DK25" s="73"/>
      <c r="DL25" s="73"/>
      <c r="DM25" s="73"/>
      <c r="DN25" s="73"/>
      <c r="DO25" s="73"/>
      <c r="DP25" s="73"/>
      <c r="DQ25" s="73"/>
      <c r="DR25" s="73"/>
      <c r="DS25" s="73"/>
      <c r="DT25" s="73"/>
      <c r="DU25" s="73"/>
      <c r="DV25" s="73"/>
      <c r="DW25" s="73"/>
      <c r="DX25" s="73"/>
      <c r="DY25" s="73"/>
      <c r="DZ25" s="73"/>
      <c r="EA25" s="73"/>
      <c r="EB25" s="73"/>
      <c r="EC25" s="73"/>
      <c r="ED25" s="73"/>
      <c r="EE25" s="73"/>
      <c r="EF25" s="73"/>
      <c r="EG25" s="73"/>
      <c r="EH25" s="73"/>
      <c r="EI25" s="73"/>
      <c r="EJ25" s="73"/>
      <c r="EK25" s="73"/>
      <c r="EL25" s="73"/>
      <c r="EM25" s="73"/>
      <c r="EN25" s="73"/>
      <c r="EO25" s="73"/>
      <c r="EP25" s="73"/>
      <c r="EQ25" s="73"/>
      <c r="ER25" s="73"/>
      <c r="ES25" s="73"/>
      <c r="ET25" s="73"/>
      <c r="EU25" s="73"/>
      <c r="EV25" s="73"/>
      <c r="EW25" s="73"/>
      <c r="EX25" s="73"/>
      <c r="EY25" s="73"/>
      <c r="EZ25" s="73"/>
      <c r="FA25" s="73"/>
      <c r="FB25" s="73"/>
      <c r="FC25" s="73"/>
      <c r="FD25" s="73"/>
      <c r="FE25" s="73"/>
      <c r="FF25" s="73"/>
      <c r="FG25" s="73"/>
      <c r="FH25" s="73"/>
      <c r="FI25" s="73"/>
      <c r="FJ25" s="73"/>
      <c r="FK25" s="73"/>
      <c r="FL25" s="73"/>
      <c r="FM25" s="73"/>
      <c r="FN25" s="73"/>
      <c r="FO25" s="73"/>
      <c r="FP25" s="73"/>
      <c r="FQ25" s="73"/>
      <c r="FR25" s="73"/>
      <c r="FS25" s="73"/>
      <c r="FT25" s="73"/>
      <c r="FU25" s="73"/>
      <c r="FV25" s="73"/>
      <c r="FW25" s="73"/>
      <c r="FX25" s="73"/>
      <c r="FY25" s="73"/>
      <c r="FZ25" s="73"/>
      <c r="GA25" s="73"/>
      <c r="GB25" s="73"/>
      <c r="GC25" s="73"/>
      <c r="GD25" s="73"/>
      <c r="GE25" s="73"/>
      <c r="GF25" s="73"/>
      <c r="GG25" s="73"/>
      <c r="GH25" s="73"/>
      <c r="GI25" s="73"/>
      <c r="GJ25" s="73"/>
      <c r="GK25" s="73"/>
      <c r="GL25" s="73"/>
      <c r="GM25" s="73"/>
      <c r="GN25" s="73"/>
      <c r="GO25" s="73"/>
      <c r="GP25" s="73"/>
      <c r="GQ25" s="73"/>
      <c r="GR25" s="73"/>
      <c r="GS25" s="73"/>
      <c r="GT25" s="73"/>
      <c r="GU25" s="73"/>
      <c r="GV25" s="73"/>
      <c r="GW25" s="73"/>
      <c r="GX25" s="73"/>
      <c r="GY25" s="73"/>
      <c r="GZ25" s="73"/>
      <c r="HA25" s="73"/>
      <c r="HB25" s="73"/>
      <c r="HC25" s="73"/>
      <c r="HD25" s="73"/>
      <c r="HE25" s="73"/>
      <c r="HF25" s="73"/>
      <c r="HG25" s="73"/>
      <c r="HH25" s="73"/>
      <c r="HI25" s="73"/>
      <c r="HJ25" s="73"/>
      <c r="HK25" s="73"/>
      <c r="HL25" s="73"/>
      <c r="HM25" s="73"/>
      <c r="HN25" s="73"/>
      <c r="HO25" s="73"/>
      <c r="HP25" s="73"/>
      <c r="HQ25" s="73"/>
      <c r="HR25" s="73"/>
      <c r="HS25" s="73"/>
      <c r="HT25" s="73"/>
      <c r="HU25" s="73"/>
      <c r="HV25" s="73"/>
      <c r="HW25" s="73"/>
      <c r="HX25" s="73"/>
      <c r="HY25" s="73"/>
      <c r="HZ25" s="73"/>
      <c r="IA25" s="73"/>
      <c r="IB25" s="73"/>
      <c r="IC25" s="73"/>
      <c r="ID25" s="73"/>
      <c r="IE25" s="73"/>
      <c r="IF25" s="73"/>
      <c r="IG25" s="73"/>
      <c r="IH25" s="73"/>
      <c r="II25" s="73"/>
      <c r="IJ25" s="73"/>
      <c r="IK25" s="73"/>
      <c r="IL25" s="73"/>
      <c r="IM25" s="73"/>
      <c r="IN25" s="73"/>
      <c r="IO25" s="73"/>
      <c r="IP25" s="73"/>
      <c r="IQ25" s="73"/>
      <c r="IR25" s="73"/>
      <c r="IS25" s="73"/>
      <c r="IT25" s="73"/>
      <c r="IU25" s="73"/>
      <c r="IV25" s="73"/>
    </row>
    <row r="26" spans="1:256" s="57" customFormat="1" ht="22.95" customHeight="1" x14ac:dyDescent="0.4">
      <c r="A26" s="691" t="s">
        <v>123</v>
      </c>
      <c r="B26" s="691"/>
      <c r="C26" s="691"/>
      <c r="D26" s="691"/>
      <c r="E26" s="691"/>
      <c r="F26" s="691"/>
      <c r="G26" s="691"/>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c r="AR26" s="73"/>
      <c r="AS26" s="73"/>
      <c r="AT26" s="73"/>
      <c r="AU26" s="73"/>
      <c r="AV26" s="73"/>
      <c r="AW26" s="73"/>
      <c r="AX26" s="73"/>
      <c r="AY26" s="73"/>
      <c r="AZ26" s="73"/>
      <c r="BA26" s="73"/>
      <c r="BB26" s="73"/>
      <c r="BC26" s="73"/>
      <c r="BD26" s="73"/>
      <c r="BE26" s="73"/>
      <c r="BF26" s="73"/>
      <c r="BG26" s="73"/>
      <c r="BH26" s="73"/>
      <c r="BI26" s="73"/>
      <c r="BJ26" s="73"/>
      <c r="BK26" s="73"/>
      <c r="BL26" s="73"/>
      <c r="BM26" s="73"/>
      <c r="BN26" s="73"/>
      <c r="BO26" s="73"/>
      <c r="BP26" s="73"/>
      <c r="BQ26" s="73"/>
      <c r="BR26" s="73"/>
      <c r="BS26" s="73"/>
      <c r="BT26" s="73"/>
      <c r="BU26" s="73"/>
      <c r="BV26" s="73"/>
      <c r="BW26" s="73"/>
      <c r="BX26" s="73"/>
      <c r="BY26" s="73"/>
      <c r="BZ26" s="73"/>
      <c r="CA26" s="73"/>
      <c r="CB26" s="73"/>
      <c r="CC26" s="73"/>
      <c r="CD26" s="73"/>
      <c r="CE26" s="73"/>
      <c r="CF26" s="73"/>
      <c r="CG26" s="73"/>
      <c r="CH26" s="73"/>
      <c r="CI26" s="73"/>
      <c r="CJ26" s="73"/>
      <c r="CK26" s="73"/>
      <c r="CL26" s="73"/>
      <c r="CM26" s="73"/>
      <c r="CN26" s="73"/>
      <c r="CO26" s="73"/>
      <c r="CP26" s="73"/>
      <c r="CQ26" s="73"/>
      <c r="CR26" s="73"/>
      <c r="CS26" s="73"/>
      <c r="CT26" s="73"/>
      <c r="CU26" s="73"/>
      <c r="CV26" s="73"/>
      <c r="CW26" s="73"/>
      <c r="CX26" s="73"/>
      <c r="CY26" s="73"/>
      <c r="CZ26" s="73"/>
      <c r="DA26" s="73"/>
      <c r="DB26" s="73"/>
      <c r="DC26" s="73"/>
      <c r="DD26" s="73"/>
      <c r="DE26" s="73"/>
      <c r="DF26" s="73"/>
      <c r="DG26" s="73"/>
      <c r="DH26" s="73"/>
      <c r="DI26" s="73"/>
      <c r="DJ26" s="73"/>
      <c r="DK26" s="73"/>
      <c r="DL26" s="73"/>
      <c r="DM26" s="73"/>
      <c r="DN26" s="73"/>
      <c r="DO26" s="73"/>
      <c r="DP26" s="73"/>
      <c r="DQ26" s="73"/>
      <c r="DR26" s="73"/>
      <c r="DS26" s="73"/>
      <c r="DT26" s="73"/>
      <c r="DU26" s="73"/>
      <c r="DV26" s="73"/>
      <c r="DW26" s="73"/>
      <c r="DX26" s="73"/>
      <c r="DY26" s="73"/>
      <c r="DZ26" s="73"/>
      <c r="EA26" s="73"/>
      <c r="EB26" s="73"/>
      <c r="EC26" s="73"/>
      <c r="ED26" s="73"/>
      <c r="EE26" s="73"/>
      <c r="EF26" s="73"/>
      <c r="EG26" s="73"/>
      <c r="EH26" s="73"/>
      <c r="EI26" s="73"/>
      <c r="EJ26" s="73"/>
      <c r="EK26" s="73"/>
      <c r="EL26" s="73"/>
      <c r="EM26" s="73"/>
      <c r="EN26" s="73"/>
      <c r="EO26" s="73"/>
      <c r="EP26" s="73"/>
      <c r="EQ26" s="73"/>
      <c r="ER26" s="73"/>
      <c r="ES26" s="73"/>
      <c r="ET26" s="73"/>
      <c r="EU26" s="73"/>
      <c r="EV26" s="73"/>
      <c r="EW26" s="73"/>
      <c r="EX26" s="73"/>
      <c r="EY26" s="73"/>
      <c r="EZ26" s="73"/>
      <c r="FA26" s="73"/>
      <c r="FB26" s="73"/>
      <c r="FC26" s="73"/>
      <c r="FD26" s="73"/>
      <c r="FE26" s="73"/>
      <c r="FF26" s="73"/>
      <c r="FG26" s="73"/>
      <c r="FH26" s="73"/>
      <c r="FI26" s="73"/>
      <c r="FJ26" s="73"/>
      <c r="FK26" s="73"/>
      <c r="FL26" s="73"/>
      <c r="FM26" s="73"/>
      <c r="FN26" s="73"/>
      <c r="FO26" s="73"/>
      <c r="FP26" s="73"/>
      <c r="FQ26" s="73"/>
      <c r="FR26" s="73"/>
      <c r="FS26" s="73"/>
      <c r="FT26" s="73"/>
      <c r="FU26" s="73"/>
      <c r="FV26" s="73"/>
      <c r="FW26" s="73"/>
      <c r="FX26" s="73"/>
      <c r="FY26" s="73"/>
      <c r="FZ26" s="73"/>
      <c r="GA26" s="73"/>
      <c r="GB26" s="73"/>
      <c r="GC26" s="73"/>
      <c r="GD26" s="73"/>
      <c r="GE26" s="73"/>
      <c r="GF26" s="73"/>
      <c r="GG26" s="73"/>
      <c r="GH26" s="73"/>
      <c r="GI26" s="73"/>
      <c r="GJ26" s="73"/>
      <c r="GK26" s="73"/>
      <c r="GL26" s="73"/>
      <c r="GM26" s="73"/>
      <c r="GN26" s="73"/>
      <c r="GO26" s="73"/>
      <c r="GP26" s="73"/>
      <c r="GQ26" s="73"/>
      <c r="GR26" s="73"/>
      <c r="GS26" s="73"/>
      <c r="GT26" s="73"/>
      <c r="GU26" s="73"/>
      <c r="GV26" s="73"/>
      <c r="GW26" s="73"/>
      <c r="GX26" s="73"/>
      <c r="GY26" s="73"/>
      <c r="GZ26" s="73"/>
      <c r="HA26" s="73"/>
      <c r="HB26" s="73"/>
      <c r="HC26" s="73"/>
      <c r="HD26" s="73"/>
      <c r="HE26" s="73"/>
      <c r="HF26" s="73"/>
      <c r="HG26" s="73"/>
      <c r="HH26" s="73"/>
      <c r="HI26" s="73"/>
      <c r="HJ26" s="73"/>
      <c r="HK26" s="73"/>
      <c r="HL26" s="73"/>
      <c r="HM26" s="73"/>
      <c r="HN26" s="73"/>
      <c r="HO26" s="73"/>
      <c r="HP26" s="73"/>
      <c r="HQ26" s="73"/>
      <c r="HR26" s="73"/>
      <c r="HS26" s="73"/>
      <c r="HT26" s="73"/>
      <c r="HU26" s="73"/>
      <c r="HV26" s="73"/>
      <c r="HW26" s="73"/>
      <c r="HX26" s="73"/>
      <c r="HY26" s="73"/>
      <c r="HZ26" s="73"/>
      <c r="IA26" s="73"/>
      <c r="IB26" s="73"/>
      <c r="IC26" s="73"/>
      <c r="ID26" s="73"/>
      <c r="IE26" s="73"/>
      <c r="IF26" s="73"/>
      <c r="IG26" s="73"/>
      <c r="IH26" s="73"/>
      <c r="II26" s="73"/>
      <c r="IJ26" s="73"/>
      <c r="IK26" s="73"/>
      <c r="IL26" s="73"/>
      <c r="IM26" s="73"/>
      <c r="IN26" s="73"/>
      <c r="IO26" s="73"/>
      <c r="IP26" s="73"/>
      <c r="IQ26" s="73"/>
      <c r="IR26" s="73"/>
      <c r="IS26" s="73"/>
      <c r="IT26" s="73"/>
      <c r="IU26" s="73"/>
      <c r="IV26" s="73"/>
    </row>
    <row r="27" spans="1:256" s="57" customFormat="1" ht="25.95" customHeight="1" x14ac:dyDescent="0.4">
      <c r="A27" s="684" t="s">
        <v>53</v>
      </c>
      <c r="B27" s="684"/>
      <c r="C27" s="684"/>
      <c r="D27" s="684"/>
      <c r="E27" s="684"/>
      <c r="F27" s="684"/>
      <c r="G27" s="684"/>
      <c r="H27" s="684"/>
      <c r="I27" s="684"/>
      <c r="J27" s="684"/>
      <c r="K27" s="684"/>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73"/>
      <c r="AU27" s="73"/>
      <c r="AV27" s="73"/>
      <c r="AW27" s="73"/>
      <c r="AX27" s="73"/>
      <c r="AY27" s="73"/>
      <c r="AZ27" s="73"/>
      <c r="BA27" s="73"/>
      <c r="BB27" s="73"/>
      <c r="BC27" s="73"/>
      <c r="BD27" s="73"/>
      <c r="BE27" s="73"/>
      <c r="BF27" s="73"/>
      <c r="BG27" s="73"/>
      <c r="BH27" s="73"/>
      <c r="BI27" s="73"/>
      <c r="BJ27" s="73"/>
      <c r="BK27" s="73"/>
      <c r="BL27" s="73"/>
      <c r="BM27" s="73"/>
      <c r="BN27" s="73"/>
      <c r="BO27" s="73"/>
      <c r="BP27" s="73"/>
      <c r="BQ27" s="73"/>
      <c r="BR27" s="73"/>
      <c r="BS27" s="73"/>
      <c r="BT27" s="73"/>
      <c r="BU27" s="73"/>
      <c r="BV27" s="73"/>
      <c r="BW27" s="73"/>
      <c r="BX27" s="73"/>
      <c r="BY27" s="73"/>
      <c r="BZ27" s="73"/>
      <c r="CA27" s="73"/>
      <c r="CB27" s="73"/>
      <c r="CC27" s="73"/>
      <c r="CD27" s="73"/>
      <c r="CE27" s="73"/>
      <c r="CF27" s="73"/>
      <c r="CG27" s="73"/>
      <c r="CH27" s="73"/>
      <c r="CI27" s="73"/>
      <c r="CJ27" s="73"/>
      <c r="CK27" s="73"/>
      <c r="CL27" s="73"/>
      <c r="CM27" s="73"/>
      <c r="CN27" s="73"/>
      <c r="CO27" s="73"/>
      <c r="CP27" s="73"/>
      <c r="CQ27" s="73"/>
      <c r="CR27" s="73"/>
      <c r="CS27" s="73"/>
      <c r="CT27" s="73"/>
      <c r="CU27" s="73"/>
      <c r="CV27" s="73"/>
      <c r="CW27" s="73"/>
      <c r="CX27" s="73"/>
      <c r="CY27" s="73"/>
      <c r="CZ27" s="73"/>
      <c r="DA27" s="73"/>
      <c r="DB27" s="73"/>
      <c r="DC27" s="73"/>
      <c r="DD27" s="73"/>
      <c r="DE27" s="73"/>
      <c r="DF27" s="73"/>
      <c r="DG27" s="73"/>
      <c r="DH27" s="73"/>
      <c r="DI27" s="73"/>
      <c r="DJ27" s="73"/>
      <c r="DK27" s="73"/>
      <c r="DL27" s="73"/>
      <c r="DM27" s="73"/>
      <c r="DN27" s="73"/>
      <c r="DO27" s="73"/>
      <c r="DP27" s="73"/>
      <c r="DQ27" s="73"/>
      <c r="DR27" s="73"/>
      <c r="DS27" s="73"/>
      <c r="DT27" s="73"/>
      <c r="DU27" s="73"/>
      <c r="DV27" s="73"/>
      <c r="DW27" s="73"/>
      <c r="DX27" s="73"/>
      <c r="DY27" s="73"/>
      <c r="DZ27" s="73"/>
      <c r="EA27" s="73"/>
      <c r="EB27" s="73"/>
      <c r="EC27" s="73"/>
      <c r="ED27" s="73"/>
      <c r="EE27" s="73"/>
      <c r="EF27" s="73"/>
      <c r="EG27" s="73"/>
      <c r="EH27" s="73"/>
      <c r="EI27" s="73"/>
      <c r="EJ27" s="73"/>
      <c r="EK27" s="73"/>
      <c r="EL27" s="73"/>
      <c r="EM27" s="73"/>
      <c r="EN27" s="73"/>
      <c r="EO27" s="73"/>
      <c r="EP27" s="73"/>
      <c r="EQ27" s="73"/>
      <c r="ER27" s="73"/>
      <c r="ES27" s="73"/>
      <c r="ET27" s="73"/>
      <c r="EU27" s="73"/>
      <c r="EV27" s="73"/>
      <c r="EW27" s="73"/>
      <c r="EX27" s="73"/>
      <c r="EY27" s="73"/>
      <c r="EZ27" s="73"/>
      <c r="FA27" s="73"/>
      <c r="FB27" s="73"/>
      <c r="FC27" s="73"/>
      <c r="FD27" s="73"/>
      <c r="FE27" s="73"/>
      <c r="FF27" s="73"/>
      <c r="FG27" s="73"/>
      <c r="FH27" s="73"/>
      <c r="FI27" s="73"/>
      <c r="FJ27" s="73"/>
      <c r="FK27" s="73"/>
      <c r="FL27" s="73"/>
      <c r="FM27" s="73"/>
      <c r="FN27" s="73"/>
      <c r="FO27" s="73"/>
      <c r="FP27" s="73"/>
      <c r="FQ27" s="73"/>
      <c r="FR27" s="73"/>
      <c r="FS27" s="73"/>
      <c r="FT27" s="73"/>
      <c r="FU27" s="73"/>
      <c r="FV27" s="73"/>
      <c r="FW27" s="73"/>
      <c r="FX27" s="73"/>
      <c r="FY27" s="73"/>
      <c r="FZ27" s="73"/>
      <c r="GA27" s="73"/>
      <c r="GB27" s="73"/>
      <c r="GC27" s="73"/>
      <c r="GD27" s="73"/>
      <c r="GE27" s="73"/>
      <c r="GF27" s="73"/>
      <c r="GG27" s="73"/>
      <c r="GH27" s="73"/>
      <c r="GI27" s="73"/>
      <c r="GJ27" s="73"/>
      <c r="GK27" s="73"/>
      <c r="GL27" s="73"/>
      <c r="GM27" s="73"/>
      <c r="GN27" s="73"/>
      <c r="GO27" s="73"/>
      <c r="GP27" s="73"/>
      <c r="GQ27" s="73"/>
      <c r="GR27" s="73"/>
      <c r="GS27" s="73"/>
      <c r="GT27" s="73"/>
      <c r="GU27" s="73"/>
      <c r="GV27" s="73"/>
      <c r="GW27" s="73"/>
      <c r="GX27" s="73"/>
      <c r="GY27" s="73"/>
      <c r="GZ27" s="73"/>
      <c r="HA27" s="73"/>
      <c r="HB27" s="73"/>
      <c r="HC27" s="73"/>
      <c r="HD27" s="73"/>
      <c r="HE27" s="73"/>
      <c r="HF27" s="73"/>
      <c r="HG27" s="73"/>
      <c r="HH27" s="73"/>
      <c r="HI27" s="73"/>
      <c r="HJ27" s="73"/>
      <c r="HK27" s="73"/>
      <c r="HL27" s="73"/>
      <c r="HM27" s="73"/>
      <c r="HN27" s="73"/>
      <c r="HO27" s="73"/>
      <c r="HP27" s="73"/>
      <c r="HQ27" s="73"/>
      <c r="HR27" s="73"/>
      <c r="HS27" s="73"/>
      <c r="HT27" s="73"/>
      <c r="HU27" s="73"/>
      <c r="HV27" s="73"/>
      <c r="HW27" s="73"/>
      <c r="HX27" s="73"/>
      <c r="HY27" s="73"/>
      <c r="HZ27" s="73"/>
      <c r="IA27" s="73"/>
      <c r="IB27" s="73"/>
      <c r="IC27" s="73"/>
      <c r="ID27" s="73"/>
      <c r="IE27" s="73"/>
      <c r="IF27" s="73"/>
      <c r="IG27" s="73"/>
      <c r="IH27" s="73"/>
      <c r="II27" s="73"/>
      <c r="IJ27" s="73"/>
      <c r="IK27" s="73"/>
      <c r="IL27" s="73"/>
      <c r="IM27" s="73"/>
      <c r="IN27" s="73"/>
      <c r="IO27" s="73"/>
      <c r="IP27" s="73"/>
      <c r="IQ27" s="73"/>
      <c r="IR27" s="73"/>
      <c r="IS27" s="73"/>
      <c r="IT27" s="73"/>
      <c r="IU27" s="73"/>
      <c r="IV27" s="73"/>
    </row>
    <row r="28" spans="1:256" s="57" customFormat="1" ht="21.75" customHeight="1" x14ac:dyDescent="0.4">
      <c r="A28" s="62" t="s">
        <v>54</v>
      </c>
      <c r="B28" s="73"/>
      <c r="C28" s="73"/>
      <c r="D28" s="73"/>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c r="CK28" s="73"/>
      <c r="CL28" s="73"/>
      <c r="CM28" s="73"/>
      <c r="CN28" s="73"/>
      <c r="CO28" s="73"/>
      <c r="CP28" s="73"/>
      <c r="CQ28" s="73"/>
      <c r="CR28" s="73"/>
      <c r="CS28" s="73"/>
      <c r="CT28" s="73"/>
      <c r="CU28" s="73"/>
      <c r="CV28" s="73"/>
      <c r="CW28" s="73"/>
      <c r="CX28" s="73"/>
      <c r="CY28" s="73"/>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3"/>
      <c r="FA28" s="73"/>
      <c r="FB28" s="73"/>
      <c r="FC28" s="73"/>
      <c r="FD28" s="73"/>
      <c r="FE28" s="73"/>
      <c r="FF28" s="73"/>
      <c r="FG28" s="73"/>
      <c r="FH28" s="73"/>
      <c r="FI28" s="73"/>
      <c r="FJ28" s="73"/>
      <c r="FK28" s="73"/>
      <c r="FL28" s="73"/>
      <c r="FM28" s="73"/>
      <c r="FN28" s="73"/>
      <c r="FO28" s="73"/>
      <c r="FP28" s="73"/>
      <c r="FQ28" s="73"/>
      <c r="FR28" s="73"/>
      <c r="FS28" s="73"/>
      <c r="FT28" s="73"/>
      <c r="FU28" s="73"/>
      <c r="FV28" s="73"/>
      <c r="FW28" s="73"/>
      <c r="FX28" s="73"/>
      <c r="FY28" s="73"/>
      <c r="FZ28" s="73"/>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3"/>
      <c r="GZ28" s="73"/>
      <c r="HA28" s="73"/>
      <c r="HB28" s="73"/>
      <c r="HC28" s="73"/>
      <c r="HD28" s="73"/>
      <c r="HE28" s="73"/>
      <c r="HF28" s="73"/>
      <c r="HG28" s="73"/>
      <c r="HH28" s="73"/>
      <c r="HI28" s="73"/>
      <c r="HJ28" s="73"/>
      <c r="HK28" s="73"/>
      <c r="HL28" s="73"/>
      <c r="HM28" s="73"/>
      <c r="HN28" s="73"/>
      <c r="HO28" s="73"/>
      <c r="HP28" s="73"/>
      <c r="HQ28" s="73"/>
      <c r="HR28" s="73"/>
      <c r="HS28" s="73"/>
      <c r="HT28" s="73"/>
      <c r="HU28" s="73"/>
      <c r="HV28" s="73"/>
      <c r="HW28" s="73"/>
      <c r="HX28" s="73"/>
      <c r="HY28" s="73"/>
      <c r="HZ28" s="73"/>
      <c r="IA28" s="73"/>
      <c r="IB28" s="73"/>
      <c r="IC28" s="73"/>
      <c r="ID28" s="73"/>
      <c r="IE28" s="73"/>
      <c r="IF28" s="73"/>
      <c r="IG28" s="73"/>
      <c r="IH28" s="73"/>
      <c r="II28" s="73"/>
      <c r="IJ28" s="73"/>
      <c r="IK28" s="73"/>
      <c r="IL28" s="73"/>
      <c r="IM28" s="73"/>
      <c r="IN28" s="73"/>
      <c r="IO28" s="73"/>
      <c r="IP28" s="73"/>
      <c r="IQ28" s="73"/>
      <c r="IR28" s="73"/>
      <c r="IS28" s="73"/>
      <c r="IT28" s="73"/>
      <c r="IU28" s="73"/>
      <c r="IV28" s="73"/>
    </row>
    <row r="29" spans="1:256" s="57" customFormat="1" ht="29.4" customHeight="1" x14ac:dyDescent="0.4">
      <c r="A29" s="62" t="s">
        <v>55</v>
      </c>
      <c r="B29" s="73"/>
      <c r="C29" s="73"/>
      <c r="D29" s="73"/>
      <c r="E29" s="73"/>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c r="HU29" s="73"/>
      <c r="HV29" s="73"/>
      <c r="HW29" s="73"/>
      <c r="HX29" s="73"/>
      <c r="HY29" s="73"/>
      <c r="HZ29" s="73"/>
      <c r="IA29" s="73"/>
      <c r="IB29" s="73"/>
      <c r="IC29" s="73"/>
      <c r="ID29" s="73"/>
      <c r="IE29" s="73"/>
      <c r="IF29" s="73"/>
      <c r="IG29" s="73"/>
      <c r="IH29" s="73"/>
      <c r="II29" s="73"/>
      <c r="IJ29" s="73"/>
      <c r="IK29" s="73"/>
      <c r="IL29" s="73"/>
      <c r="IM29" s="73"/>
      <c r="IN29" s="73"/>
      <c r="IO29" s="73"/>
      <c r="IP29" s="73"/>
      <c r="IQ29" s="73"/>
      <c r="IR29" s="73"/>
      <c r="IS29" s="73"/>
      <c r="IT29" s="73"/>
      <c r="IU29" s="73"/>
      <c r="IV29" s="73"/>
    </row>
    <row r="30" spans="1:256" s="57" customFormat="1" ht="24" customHeight="1" x14ac:dyDescent="0.4">
      <c r="A30" s="696" t="s">
        <v>300</v>
      </c>
      <c r="B30" s="696"/>
      <c r="C30" s="696"/>
      <c r="D30" s="696"/>
      <c r="E30" s="696"/>
      <c r="F30" s="696"/>
      <c r="G30" s="696"/>
      <c r="H30" s="696"/>
      <c r="I30" s="696"/>
      <c r="J30" s="696"/>
      <c r="K30" s="696"/>
      <c r="L30" s="110"/>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c r="GP30" s="44"/>
      <c r="GQ30" s="44"/>
      <c r="GR30" s="44"/>
      <c r="GS30" s="44"/>
      <c r="GT30" s="44"/>
      <c r="GU30" s="44"/>
      <c r="GV30" s="44"/>
      <c r="GW30" s="44"/>
      <c r="GX30" s="44"/>
      <c r="GY30" s="44"/>
      <c r="GZ30" s="44"/>
      <c r="HA30" s="44"/>
      <c r="HB30" s="44"/>
      <c r="HC30" s="44"/>
      <c r="HD30" s="44"/>
      <c r="HE30" s="44"/>
      <c r="HF30" s="44"/>
      <c r="HG30" s="44"/>
      <c r="HH30" s="44"/>
      <c r="HI30" s="44"/>
      <c r="HJ30" s="44"/>
      <c r="HK30" s="44"/>
      <c r="HL30" s="44"/>
      <c r="HM30" s="44"/>
      <c r="HN30" s="44"/>
      <c r="HO30" s="44"/>
      <c r="HP30" s="44"/>
      <c r="HQ30" s="44"/>
      <c r="HR30" s="44"/>
      <c r="HS30" s="44"/>
      <c r="HT30" s="44"/>
      <c r="HU30" s="44"/>
      <c r="HV30" s="44"/>
      <c r="HW30" s="44"/>
      <c r="HX30" s="44"/>
      <c r="HY30" s="44"/>
      <c r="HZ30" s="44"/>
      <c r="IA30" s="44"/>
      <c r="IB30" s="44"/>
      <c r="IC30" s="44"/>
      <c r="ID30" s="44"/>
      <c r="IE30" s="44"/>
      <c r="IF30" s="44"/>
      <c r="IG30" s="44"/>
      <c r="IH30" s="44"/>
      <c r="II30" s="44"/>
      <c r="IJ30" s="44"/>
      <c r="IK30" s="44"/>
      <c r="IL30" s="44"/>
      <c r="IM30" s="44"/>
      <c r="IN30" s="44"/>
      <c r="IO30" s="44"/>
      <c r="IP30" s="44"/>
      <c r="IQ30" s="44"/>
      <c r="IR30" s="44"/>
      <c r="IS30" s="44"/>
      <c r="IT30" s="44"/>
      <c r="IU30" s="44"/>
      <c r="IV30" s="44"/>
    </row>
    <row r="31" spans="1:256" s="57" customFormat="1" ht="56.4" customHeight="1" x14ac:dyDescent="0.4">
      <c r="A31" s="698" t="s">
        <v>289</v>
      </c>
      <c r="B31" s="698"/>
      <c r="C31" s="698"/>
      <c r="D31" s="698"/>
      <c r="E31" s="698"/>
      <c r="F31" s="698"/>
      <c r="G31" s="698"/>
      <c r="H31" s="698"/>
      <c r="I31" s="698"/>
      <c r="J31" s="698"/>
      <c r="K31" s="698"/>
      <c r="L31" s="698"/>
      <c r="M31" s="75"/>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c r="BM31" s="76"/>
      <c r="BN31" s="76"/>
      <c r="BO31" s="76"/>
      <c r="BP31" s="76"/>
      <c r="BQ31" s="76"/>
      <c r="BR31" s="76"/>
      <c r="BS31" s="76"/>
      <c r="BT31" s="76"/>
      <c r="BU31" s="76"/>
      <c r="BV31" s="76"/>
      <c r="BW31" s="76"/>
      <c r="BX31" s="76"/>
      <c r="BY31" s="76"/>
      <c r="BZ31" s="76"/>
      <c r="CA31" s="76"/>
      <c r="CB31" s="76"/>
      <c r="CC31" s="76"/>
      <c r="CD31" s="76"/>
      <c r="CE31" s="76"/>
      <c r="CF31" s="76"/>
      <c r="CG31" s="76"/>
      <c r="CH31" s="76"/>
      <c r="CI31" s="76"/>
      <c r="CJ31" s="76"/>
      <c r="CK31" s="76"/>
      <c r="CL31" s="76"/>
      <c r="CM31" s="76"/>
      <c r="CN31" s="76"/>
      <c r="CO31" s="76"/>
      <c r="CP31" s="76"/>
      <c r="CQ31" s="76"/>
      <c r="CR31" s="76"/>
      <c r="CS31" s="76"/>
      <c r="CT31" s="76"/>
      <c r="CU31" s="76"/>
      <c r="CV31" s="76"/>
      <c r="CW31" s="76"/>
      <c r="CX31" s="76"/>
      <c r="CY31" s="76"/>
      <c r="CZ31" s="76"/>
      <c r="DA31" s="76"/>
      <c r="DB31" s="76"/>
      <c r="DC31" s="76"/>
      <c r="DD31" s="76"/>
      <c r="DE31" s="76"/>
      <c r="DF31" s="76"/>
      <c r="DG31" s="76"/>
      <c r="DH31" s="76"/>
      <c r="DI31" s="76"/>
      <c r="DJ31" s="76"/>
      <c r="DK31" s="76"/>
      <c r="DL31" s="76"/>
      <c r="DM31" s="76"/>
      <c r="DN31" s="76"/>
      <c r="DO31" s="76"/>
      <c r="DP31" s="76"/>
      <c r="DQ31" s="76"/>
      <c r="DR31" s="76"/>
      <c r="DS31" s="76"/>
      <c r="DT31" s="76"/>
      <c r="DU31" s="76"/>
      <c r="DV31" s="76"/>
      <c r="DW31" s="76"/>
      <c r="DX31" s="76"/>
      <c r="DY31" s="76"/>
      <c r="DZ31" s="76"/>
      <c r="EA31" s="76"/>
      <c r="EB31" s="76"/>
      <c r="EC31" s="76"/>
      <c r="ED31" s="76"/>
      <c r="EE31" s="76"/>
      <c r="EF31" s="76"/>
      <c r="EG31" s="76"/>
      <c r="EH31" s="76"/>
      <c r="EI31" s="76"/>
      <c r="EJ31" s="76"/>
      <c r="EK31" s="76"/>
      <c r="EL31" s="76"/>
      <c r="EM31" s="76"/>
      <c r="EN31" s="76"/>
      <c r="EO31" s="76"/>
      <c r="EP31" s="76"/>
      <c r="EQ31" s="76"/>
      <c r="ER31" s="76"/>
      <c r="ES31" s="76"/>
      <c r="ET31" s="76"/>
      <c r="EU31" s="76"/>
      <c r="EV31" s="76"/>
      <c r="EW31" s="76"/>
      <c r="EX31" s="76"/>
      <c r="EY31" s="76"/>
      <c r="EZ31" s="76"/>
      <c r="FA31" s="76"/>
      <c r="FB31" s="76"/>
      <c r="FC31" s="76"/>
      <c r="FD31" s="76"/>
      <c r="FE31" s="76"/>
      <c r="FF31" s="76"/>
      <c r="FG31" s="76"/>
      <c r="FH31" s="76"/>
      <c r="FI31" s="76"/>
      <c r="FJ31" s="76"/>
      <c r="FK31" s="76"/>
      <c r="FL31" s="76"/>
      <c r="FM31" s="76"/>
      <c r="FN31" s="76"/>
      <c r="FO31" s="76"/>
      <c r="FP31" s="76"/>
      <c r="FQ31" s="76"/>
      <c r="FR31" s="76"/>
      <c r="FS31" s="76"/>
      <c r="FT31" s="76"/>
      <c r="FU31" s="76"/>
      <c r="FV31" s="76"/>
      <c r="FW31" s="76"/>
      <c r="FX31" s="76"/>
      <c r="FY31" s="76"/>
      <c r="FZ31" s="76"/>
      <c r="GA31" s="76"/>
      <c r="GB31" s="76"/>
      <c r="GC31" s="76"/>
      <c r="GD31" s="76"/>
      <c r="GE31" s="76"/>
      <c r="GF31" s="76"/>
      <c r="GG31" s="76"/>
      <c r="GH31" s="76"/>
      <c r="GI31" s="76"/>
      <c r="GJ31" s="76"/>
      <c r="GK31" s="76"/>
      <c r="GL31" s="76"/>
      <c r="GM31" s="76"/>
      <c r="GN31" s="76"/>
      <c r="GO31" s="76"/>
      <c r="GP31" s="76"/>
      <c r="GQ31" s="76"/>
      <c r="GR31" s="76"/>
      <c r="GS31" s="76"/>
      <c r="GT31" s="76"/>
      <c r="GU31" s="76"/>
      <c r="GV31" s="76"/>
      <c r="GW31" s="76"/>
      <c r="GX31" s="76"/>
      <c r="GY31" s="76"/>
      <c r="GZ31" s="76"/>
      <c r="HA31" s="76"/>
      <c r="HB31" s="76"/>
      <c r="HC31" s="76"/>
      <c r="HD31" s="76"/>
      <c r="HE31" s="76"/>
      <c r="HF31" s="76"/>
      <c r="HG31" s="76"/>
      <c r="HH31" s="76"/>
      <c r="HI31" s="76"/>
      <c r="HJ31" s="76"/>
      <c r="HK31" s="76"/>
      <c r="HL31" s="76"/>
      <c r="HM31" s="76"/>
      <c r="HN31" s="76"/>
      <c r="HO31" s="76"/>
      <c r="HP31" s="76"/>
      <c r="HQ31" s="76"/>
      <c r="HR31" s="76"/>
      <c r="HS31" s="76"/>
      <c r="HT31" s="76"/>
      <c r="HU31" s="76"/>
      <c r="HV31" s="76"/>
      <c r="HW31" s="76"/>
      <c r="HX31" s="76"/>
      <c r="HY31" s="76"/>
      <c r="HZ31" s="76"/>
      <c r="IA31" s="76"/>
      <c r="IB31" s="76"/>
      <c r="IC31" s="76"/>
      <c r="ID31" s="76"/>
      <c r="IE31" s="76"/>
      <c r="IF31" s="76"/>
      <c r="IG31" s="76"/>
      <c r="IH31" s="76"/>
      <c r="II31" s="76"/>
      <c r="IJ31" s="76"/>
      <c r="IK31" s="76"/>
      <c r="IL31" s="76"/>
      <c r="IM31" s="76"/>
      <c r="IN31" s="76"/>
      <c r="IO31" s="76"/>
      <c r="IP31" s="76"/>
      <c r="IQ31" s="76"/>
      <c r="IR31" s="76"/>
      <c r="IS31" s="76"/>
      <c r="IT31" s="76"/>
      <c r="IU31" s="76"/>
      <c r="IV31" s="76"/>
    </row>
    <row r="32" spans="1:256" s="111" customFormat="1" ht="46.8" customHeight="1" x14ac:dyDescent="0.3">
      <c r="A32" s="696" t="s">
        <v>290</v>
      </c>
      <c r="B32" s="696"/>
      <c r="C32" s="696"/>
      <c r="D32" s="696"/>
      <c r="E32" s="696"/>
      <c r="F32" s="696"/>
      <c r="G32" s="696"/>
      <c r="H32" s="696"/>
      <c r="I32" s="696"/>
      <c r="J32" s="696"/>
      <c r="K32" s="696"/>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c r="GP32" s="44"/>
      <c r="GQ32" s="44"/>
      <c r="GR32" s="44"/>
      <c r="GS32" s="44"/>
      <c r="GT32" s="44"/>
      <c r="GU32" s="44"/>
      <c r="GV32" s="44"/>
      <c r="GW32" s="44"/>
      <c r="GX32" s="44"/>
      <c r="GY32" s="44"/>
      <c r="GZ32" s="44"/>
      <c r="HA32" s="44"/>
      <c r="HB32" s="44"/>
      <c r="HC32" s="44"/>
      <c r="HD32" s="44"/>
      <c r="HE32" s="44"/>
      <c r="HF32" s="44"/>
      <c r="HG32" s="44"/>
      <c r="HH32" s="44"/>
      <c r="HI32" s="44"/>
      <c r="HJ32" s="44"/>
      <c r="HK32" s="44"/>
      <c r="HL32" s="44"/>
      <c r="HM32" s="44"/>
      <c r="HN32" s="44"/>
      <c r="HO32" s="44"/>
      <c r="HP32" s="44"/>
      <c r="HQ32" s="44"/>
      <c r="HR32" s="44"/>
      <c r="HS32" s="44"/>
      <c r="HT32" s="44"/>
      <c r="HU32" s="44"/>
      <c r="HV32" s="44"/>
      <c r="HW32" s="44"/>
      <c r="HX32" s="44"/>
      <c r="HY32" s="44"/>
      <c r="HZ32" s="44"/>
      <c r="IA32" s="44"/>
      <c r="IB32" s="44"/>
      <c r="IC32" s="44"/>
      <c r="ID32" s="44"/>
      <c r="IE32" s="44"/>
      <c r="IF32" s="44"/>
      <c r="IG32" s="44"/>
      <c r="IH32" s="44"/>
      <c r="II32" s="44"/>
      <c r="IJ32" s="44"/>
      <c r="IK32" s="44"/>
      <c r="IL32" s="44"/>
      <c r="IM32" s="44"/>
      <c r="IN32" s="44"/>
      <c r="IO32" s="44"/>
      <c r="IP32" s="44"/>
      <c r="IQ32" s="44"/>
      <c r="IR32" s="44"/>
      <c r="IS32" s="44"/>
      <c r="IT32" s="44"/>
      <c r="IU32" s="44"/>
      <c r="IV32" s="44"/>
    </row>
    <row r="33" spans="1:16384" s="620" customFormat="1" ht="73.5" customHeight="1" x14ac:dyDescent="0.3">
      <c r="A33" s="708" t="s">
        <v>57</v>
      </c>
      <c r="B33" s="708" t="s">
        <v>5</v>
      </c>
      <c r="C33" s="708" t="s">
        <v>234</v>
      </c>
      <c r="D33" s="708" t="s">
        <v>233</v>
      </c>
      <c r="E33" s="708" t="s">
        <v>37</v>
      </c>
      <c r="F33" s="708"/>
      <c r="G33" s="708"/>
      <c r="H33" s="413"/>
      <c r="I33" s="619"/>
      <c r="J33" s="619"/>
      <c r="K33" s="619"/>
      <c r="L33" s="619"/>
      <c r="M33" s="619"/>
      <c r="N33" s="619"/>
      <c r="O33" s="619"/>
      <c r="P33" s="619"/>
      <c r="Q33" s="619"/>
      <c r="R33" s="619"/>
      <c r="S33" s="619"/>
      <c r="T33" s="619"/>
      <c r="U33" s="619"/>
      <c r="V33" s="619"/>
      <c r="W33" s="619"/>
      <c r="X33" s="619"/>
      <c r="Y33" s="619"/>
      <c r="Z33" s="619"/>
      <c r="AA33" s="619"/>
      <c r="AB33" s="619"/>
      <c r="AC33" s="619"/>
      <c r="AD33" s="619"/>
      <c r="AE33" s="619"/>
      <c r="AF33" s="619"/>
      <c r="AG33" s="619"/>
      <c r="AH33" s="619"/>
      <c r="AI33" s="619"/>
      <c r="AJ33" s="619"/>
      <c r="AK33" s="619"/>
      <c r="AL33" s="619"/>
      <c r="AM33" s="619"/>
      <c r="AN33" s="619"/>
      <c r="AO33" s="619"/>
      <c r="AP33" s="619"/>
      <c r="AQ33" s="619"/>
      <c r="AR33" s="619"/>
      <c r="AS33" s="619"/>
      <c r="AT33" s="619"/>
      <c r="AU33" s="619"/>
      <c r="AV33" s="619"/>
      <c r="AW33" s="619"/>
      <c r="AX33" s="619"/>
      <c r="AY33" s="619"/>
      <c r="AZ33" s="619"/>
      <c r="BA33" s="619"/>
      <c r="BB33" s="619"/>
      <c r="BC33" s="619"/>
      <c r="BD33" s="619"/>
      <c r="BE33" s="619"/>
      <c r="BF33" s="619"/>
      <c r="BG33" s="619"/>
      <c r="BH33" s="619"/>
      <c r="BI33" s="619"/>
      <c r="BJ33" s="619"/>
      <c r="BK33" s="619"/>
      <c r="BL33" s="619"/>
      <c r="BM33" s="619"/>
      <c r="BN33" s="619"/>
      <c r="BO33" s="619"/>
      <c r="BP33" s="619"/>
      <c r="BQ33" s="619"/>
      <c r="BR33" s="619"/>
      <c r="BS33" s="619"/>
      <c r="BT33" s="619"/>
      <c r="BU33" s="619"/>
      <c r="BV33" s="619"/>
      <c r="BW33" s="619"/>
      <c r="BX33" s="619"/>
      <c r="BY33" s="619"/>
      <c r="BZ33" s="619"/>
      <c r="CA33" s="619"/>
      <c r="CB33" s="619"/>
      <c r="CC33" s="619"/>
      <c r="CD33" s="619"/>
      <c r="CE33" s="619"/>
      <c r="CF33" s="619"/>
      <c r="CG33" s="619"/>
      <c r="CH33" s="619"/>
      <c r="CI33" s="619"/>
      <c r="CJ33" s="619"/>
      <c r="CK33" s="619"/>
      <c r="CL33" s="619"/>
      <c r="CM33" s="619"/>
      <c r="CN33" s="619"/>
      <c r="CO33" s="619"/>
      <c r="CP33" s="619"/>
      <c r="CQ33" s="619"/>
      <c r="CR33" s="619"/>
      <c r="CS33" s="619"/>
      <c r="CT33" s="619"/>
      <c r="CU33" s="619"/>
      <c r="CV33" s="619"/>
      <c r="CW33" s="619"/>
      <c r="CX33" s="619"/>
      <c r="CY33" s="619"/>
      <c r="CZ33" s="619"/>
      <c r="DA33" s="619"/>
      <c r="DB33" s="619"/>
      <c r="DC33" s="619"/>
      <c r="DD33" s="619"/>
      <c r="DE33" s="619"/>
      <c r="DF33" s="619"/>
      <c r="DG33" s="619"/>
      <c r="DH33" s="619"/>
      <c r="DI33" s="619"/>
      <c r="DJ33" s="619"/>
      <c r="DK33" s="619"/>
      <c r="DL33" s="619"/>
      <c r="DM33" s="619"/>
      <c r="DN33" s="619"/>
      <c r="DO33" s="619"/>
      <c r="DP33" s="619"/>
      <c r="DQ33" s="619"/>
      <c r="DR33" s="619"/>
      <c r="DS33" s="619"/>
      <c r="DT33" s="619"/>
      <c r="DU33" s="619"/>
      <c r="DV33" s="619"/>
      <c r="DW33" s="619"/>
      <c r="DX33" s="619"/>
      <c r="DY33" s="619"/>
      <c r="DZ33" s="619"/>
      <c r="EA33" s="619"/>
      <c r="EB33" s="619"/>
      <c r="EC33" s="619"/>
      <c r="ED33" s="619"/>
      <c r="EE33" s="619"/>
      <c r="EF33" s="619"/>
      <c r="EG33" s="619"/>
      <c r="EH33" s="619"/>
      <c r="EI33" s="619"/>
      <c r="EJ33" s="619"/>
      <c r="EK33" s="619"/>
      <c r="EL33" s="619"/>
      <c r="EM33" s="619"/>
      <c r="EN33" s="619"/>
      <c r="EO33" s="619"/>
      <c r="EP33" s="619"/>
      <c r="EQ33" s="619"/>
      <c r="ER33" s="619"/>
      <c r="ES33" s="619"/>
      <c r="ET33" s="619"/>
      <c r="EU33" s="619"/>
      <c r="EV33" s="619"/>
      <c r="EW33" s="619"/>
      <c r="EX33" s="619"/>
      <c r="EY33" s="619"/>
      <c r="EZ33" s="619"/>
      <c r="FA33" s="619"/>
      <c r="FB33" s="619"/>
      <c r="FC33" s="619"/>
      <c r="FD33" s="619"/>
      <c r="FE33" s="619"/>
      <c r="FF33" s="619"/>
      <c r="FG33" s="619"/>
      <c r="FH33" s="619"/>
      <c r="FI33" s="619"/>
      <c r="FJ33" s="619"/>
      <c r="FK33" s="619"/>
      <c r="FL33" s="619"/>
      <c r="FM33" s="619"/>
      <c r="FN33" s="619"/>
      <c r="FO33" s="619"/>
      <c r="FP33" s="619"/>
      <c r="FQ33" s="619"/>
      <c r="FR33" s="619"/>
      <c r="FS33" s="619"/>
      <c r="FT33" s="619"/>
      <c r="FU33" s="619"/>
      <c r="FV33" s="619"/>
      <c r="FW33" s="619"/>
      <c r="FX33" s="619"/>
      <c r="FY33" s="619"/>
      <c r="FZ33" s="619"/>
      <c r="GA33" s="619"/>
      <c r="GB33" s="619"/>
      <c r="GC33" s="619"/>
      <c r="GD33" s="619"/>
      <c r="GE33" s="619"/>
      <c r="GF33" s="619"/>
      <c r="GG33" s="619"/>
      <c r="GH33" s="619"/>
      <c r="GI33" s="619"/>
      <c r="GJ33" s="619"/>
      <c r="GK33" s="619"/>
      <c r="GL33" s="619"/>
      <c r="GM33" s="619"/>
      <c r="GN33" s="619"/>
      <c r="GO33" s="619"/>
      <c r="GP33" s="619"/>
      <c r="GQ33" s="619"/>
      <c r="GR33" s="619"/>
      <c r="GS33" s="619"/>
      <c r="GT33" s="619"/>
      <c r="GU33" s="619"/>
      <c r="GV33" s="619"/>
      <c r="GW33" s="619"/>
      <c r="GX33" s="619"/>
      <c r="GY33" s="619"/>
      <c r="GZ33" s="619"/>
      <c r="HA33" s="619"/>
      <c r="HB33" s="619"/>
      <c r="HC33" s="619"/>
      <c r="HD33" s="619"/>
      <c r="HE33" s="619"/>
      <c r="HF33" s="619"/>
      <c r="HG33" s="619"/>
      <c r="HH33" s="619"/>
      <c r="HI33" s="619"/>
      <c r="HJ33" s="619"/>
      <c r="HK33" s="619"/>
      <c r="HL33" s="619"/>
      <c r="HM33" s="619"/>
      <c r="HN33" s="619"/>
      <c r="HO33" s="619"/>
      <c r="HP33" s="619"/>
      <c r="HQ33" s="619"/>
      <c r="HR33" s="619"/>
      <c r="HS33" s="619"/>
      <c r="HT33" s="619"/>
      <c r="HU33" s="619"/>
      <c r="HV33" s="619"/>
      <c r="HW33" s="619"/>
      <c r="HX33" s="619"/>
      <c r="HY33" s="619"/>
      <c r="HZ33" s="619"/>
      <c r="IA33" s="619"/>
      <c r="IB33" s="619"/>
      <c r="IC33" s="619"/>
      <c r="ID33" s="619"/>
      <c r="IE33" s="619"/>
      <c r="IF33" s="619"/>
      <c r="IG33" s="619"/>
      <c r="IH33" s="619"/>
      <c r="II33" s="619"/>
      <c r="IJ33" s="619"/>
      <c r="IK33" s="619"/>
      <c r="IL33" s="619"/>
      <c r="IM33" s="619"/>
      <c r="IN33" s="619"/>
      <c r="IO33" s="619"/>
      <c r="IP33" s="619"/>
      <c r="IQ33" s="619"/>
      <c r="IR33" s="619"/>
      <c r="IS33" s="619"/>
      <c r="IT33" s="619"/>
      <c r="IU33" s="619"/>
      <c r="IV33" s="619"/>
    </row>
    <row r="34" spans="1:16384" s="111" customFormat="1" ht="31.2" customHeight="1" x14ac:dyDescent="0.3">
      <c r="A34" s="708"/>
      <c r="B34" s="708"/>
      <c r="C34" s="708"/>
      <c r="D34" s="708"/>
      <c r="E34" s="616" t="s">
        <v>24</v>
      </c>
      <c r="F34" s="616" t="s">
        <v>120</v>
      </c>
      <c r="G34" s="616" t="s">
        <v>235</v>
      </c>
      <c r="H34" s="117"/>
      <c r="I34" s="621"/>
      <c r="J34" s="621"/>
      <c r="K34" s="621"/>
      <c r="L34" s="621"/>
      <c r="M34" s="621"/>
      <c r="N34" s="621"/>
      <c r="O34" s="621"/>
      <c r="P34" s="621"/>
      <c r="Q34" s="621"/>
      <c r="R34" s="621"/>
      <c r="S34" s="621"/>
      <c r="T34" s="621"/>
      <c r="U34" s="621"/>
      <c r="V34" s="621"/>
      <c r="W34" s="621"/>
      <c r="X34" s="621"/>
      <c r="Y34" s="621"/>
      <c r="Z34" s="621"/>
      <c r="AA34" s="621"/>
      <c r="AB34" s="621"/>
      <c r="AC34" s="621"/>
      <c r="AD34" s="621"/>
      <c r="AE34" s="621"/>
      <c r="AF34" s="621"/>
      <c r="AG34" s="621"/>
      <c r="AH34" s="621"/>
      <c r="AI34" s="621"/>
      <c r="AJ34" s="621"/>
      <c r="AK34" s="621"/>
      <c r="AL34" s="621"/>
      <c r="AM34" s="621"/>
      <c r="AN34" s="621"/>
      <c r="AO34" s="621"/>
      <c r="AP34" s="621"/>
      <c r="AQ34" s="621"/>
      <c r="AR34" s="621"/>
      <c r="AS34" s="621"/>
      <c r="AT34" s="621"/>
      <c r="AU34" s="621"/>
      <c r="AV34" s="621"/>
      <c r="AW34" s="621"/>
      <c r="AX34" s="621"/>
      <c r="AY34" s="621"/>
      <c r="AZ34" s="621"/>
      <c r="BA34" s="621"/>
      <c r="BB34" s="621"/>
      <c r="BC34" s="621"/>
      <c r="BD34" s="621"/>
      <c r="BE34" s="621"/>
      <c r="BF34" s="621"/>
      <c r="BG34" s="621"/>
      <c r="BH34" s="621"/>
      <c r="BI34" s="621"/>
      <c r="BJ34" s="621"/>
      <c r="BK34" s="621"/>
      <c r="BL34" s="621"/>
      <c r="BM34" s="621"/>
      <c r="BN34" s="621"/>
      <c r="BO34" s="621"/>
      <c r="BP34" s="621"/>
      <c r="BQ34" s="621"/>
      <c r="BR34" s="621"/>
      <c r="BS34" s="621"/>
      <c r="BT34" s="621"/>
      <c r="BU34" s="621"/>
      <c r="BV34" s="621"/>
      <c r="BW34" s="621"/>
      <c r="BX34" s="621"/>
      <c r="BY34" s="621"/>
      <c r="BZ34" s="621"/>
      <c r="CA34" s="621"/>
      <c r="CB34" s="621"/>
      <c r="CC34" s="621"/>
      <c r="CD34" s="621"/>
      <c r="CE34" s="621"/>
      <c r="CF34" s="621"/>
      <c r="CG34" s="621"/>
      <c r="CH34" s="621"/>
      <c r="CI34" s="621"/>
      <c r="CJ34" s="621"/>
      <c r="CK34" s="621"/>
      <c r="CL34" s="621"/>
      <c r="CM34" s="621"/>
      <c r="CN34" s="621"/>
      <c r="CO34" s="621"/>
      <c r="CP34" s="621"/>
      <c r="CQ34" s="621"/>
      <c r="CR34" s="621"/>
      <c r="CS34" s="621"/>
      <c r="CT34" s="621"/>
      <c r="CU34" s="621"/>
      <c r="CV34" s="621"/>
      <c r="CW34" s="621"/>
      <c r="CX34" s="621"/>
      <c r="CY34" s="621"/>
      <c r="CZ34" s="621"/>
      <c r="DA34" s="621"/>
      <c r="DB34" s="621"/>
      <c r="DC34" s="621"/>
      <c r="DD34" s="621"/>
      <c r="DE34" s="621"/>
      <c r="DF34" s="621"/>
      <c r="DG34" s="621"/>
      <c r="DH34" s="621"/>
      <c r="DI34" s="621"/>
      <c r="DJ34" s="621"/>
      <c r="DK34" s="621"/>
      <c r="DL34" s="621"/>
      <c r="DM34" s="621"/>
      <c r="DN34" s="621"/>
      <c r="DO34" s="621"/>
      <c r="DP34" s="621"/>
      <c r="DQ34" s="621"/>
      <c r="DR34" s="621"/>
      <c r="DS34" s="621"/>
      <c r="DT34" s="621"/>
      <c r="DU34" s="621"/>
      <c r="DV34" s="621"/>
      <c r="DW34" s="621"/>
      <c r="DX34" s="621"/>
      <c r="DY34" s="621"/>
      <c r="DZ34" s="621"/>
      <c r="EA34" s="621"/>
      <c r="EB34" s="621"/>
      <c r="EC34" s="621"/>
      <c r="ED34" s="621"/>
      <c r="EE34" s="621"/>
      <c r="EF34" s="621"/>
      <c r="EG34" s="621"/>
      <c r="EH34" s="621"/>
      <c r="EI34" s="621"/>
      <c r="EJ34" s="621"/>
      <c r="EK34" s="621"/>
      <c r="EL34" s="621"/>
      <c r="EM34" s="621"/>
      <c r="EN34" s="621"/>
      <c r="EO34" s="621"/>
      <c r="EP34" s="621"/>
      <c r="EQ34" s="621"/>
      <c r="ER34" s="621"/>
      <c r="ES34" s="621"/>
      <c r="ET34" s="621"/>
      <c r="EU34" s="621"/>
      <c r="EV34" s="621"/>
      <c r="EW34" s="621"/>
      <c r="EX34" s="621"/>
      <c r="EY34" s="621"/>
      <c r="EZ34" s="621"/>
      <c r="FA34" s="621"/>
      <c r="FB34" s="621"/>
      <c r="FC34" s="621"/>
      <c r="FD34" s="621"/>
      <c r="FE34" s="621"/>
      <c r="FF34" s="621"/>
      <c r="FG34" s="621"/>
      <c r="FH34" s="621"/>
      <c r="FI34" s="621"/>
      <c r="FJ34" s="621"/>
      <c r="FK34" s="621"/>
      <c r="FL34" s="621"/>
      <c r="FM34" s="621"/>
      <c r="FN34" s="621"/>
      <c r="FO34" s="621"/>
      <c r="FP34" s="621"/>
      <c r="FQ34" s="621"/>
      <c r="FR34" s="621"/>
      <c r="FS34" s="621"/>
      <c r="FT34" s="621"/>
      <c r="FU34" s="621"/>
      <c r="FV34" s="621"/>
      <c r="FW34" s="621"/>
      <c r="FX34" s="621"/>
      <c r="FY34" s="621"/>
      <c r="FZ34" s="621"/>
      <c r="GA34" s="621"/>
      <c r="GB34" s="621"/>
      <c r="GC34" s="621"/>
      <c r="GD34" s="621"/>
      <c r="GE34" s="621"/>
      <c r="GF34" s="621"/>
      <c r="GG34" s="621"/>
      <c r="GH34" s="621"/>
      <c r="GI34" s="621"/>
      <c r="GJ34" s="621"/>
      <c r="GK34" s="621"/>
      <c r="GL34" s="621"/>
      <c r="GM34" s="621"/>
      <c r="GN34" s="621"/>
      <c r="GO34" s="621"/>
      <c r="GP34" s="621"/>
      <c r="GQ34" s="621"/>
      <c r="GR34" s="621"/>
      <c r="GS34" s="621"/>
      <c r="GT34" s="621"/>
      <c r="GU34" s="621"/>
      <c r="GV34" s="621"/>
      <c r="GW34" s="621"/>
      <c r="GX34" s="621"/>
      <c r="GY34" s="621"/>
      <c r="GZ34" s="621"/>
      <c r="HA34" s="621"/>
      <c r="HB34" s="621"/>
      <c r="HC34" s="621"/>
      <c r="HD34" s="621"/>
      <c r="HE34" s="621"/>
      <c r="HF34" s="621"/>
      <c r="HG34" s="621"/>
      <c r="HH34" s="621"/>
      <c r="HI34" s="621"/>
      <c r="HJ34" s="621"/>
      <c r="HK34" s="621"/>
      <c r="HL34" s="621"/>
      <c r="HM34" s="621"/>
      <c r="HN34" s="621"/>
      <c r="HO34" s="621"/>
      <c r="HP34" s="621"/>
      <c r="HQ34" s="621"/>
      <c r="HR34" s="621"/>
      <c r="HS34" s="621"/>
      <c r="HT34" s="621"/>
      <c r="HU34" s="621"/>
      <c r="HV34" s="621"/>
      <c r="HW34" s="621"/>
      <c r="HX34" s="621"/>
      <c r="HY34" s="621"/>
      <c r="HZ34" s="621"/>
      <c r="IA34" s="621"/>
      <c r="IB34" s="621"/>
      <c r="IC34" s="621"/>
      <c r="ID34" s="621"/>
      <c r="IE34" s="621"/>
      <c r="IF34" s="621"/>
      <c r="IG34" s="621"/>
      <c r="IH34" s="621"/>
      <c r="II34" s="621"/>
      <c r="IJ34" s="621"/>
      <c r="IK34" s="621"/>
      <c r="IL34" s="621"/>
      <c r="IM34" s="621"/>
      <c r="IN34" s="621"/>
      <c r="IO34" s="621"/>
      <c r="IP34" s="621"/>
      <c r="IQ34" s="621"/>
      <c r="IR34" s="621"/>
      <c r="IS34" s="621"/>
      <c r="IT34" s="621"/>
      <c r="IU34" s="621"/>
      <c r="IV34" s="621"/>
    </row>
    <row r="35" spans="1:16384" s="111" customFormat="1" ht="37.200000000000003" customHeight="1" x14ac:dyDescent="0.3">
      <c r="A35" s="622" t="s">
        <v>13</v>
      </c>
      <c r="B35" s="32"/>
      <c r="C35" s="32"/>
      <c r="D35" s="41"/>
      <c r="E35" s="41">
        <v>47178</v>
      </c>
      <c r="F35" s="216"/>
      <c r="G35" s="194"/>
      <c r="H35" s="117"/>
      <c r="I35" s="621"/>
      <c r="J35" s="621"/>
      <c r="K35" s="621"/>
      <c r="L35" s="621"/>
      <c r="M35" s="621"/>
      <c r="N35" s="621"/>
      <c r="O35" s="621"/>
      <c r="P35" s="621"/>
      <c r="Q35" s="621"/>
      <c r="R35" s="621"/>
      <c r="S35" s="621"/>
      <c r="T35" s="621"/>
      <c r="U35" s="621"/>
      <c r="V35" s="621"/>
      <c r="W35" s="621"/>
      <c r="X35" s="621"/>
      <c r="Y35" s="621"/>
      <c r="Z35" s="621"/>
      <c r="AA35" s="621"/>
      <c r="AB35" s="621"/>
      <c r="AC35" s="621"/>
      <c r="AD35" s="621"/>
      <c r="AE35" s="621"/>
      <c r="AF35" s="621"/>
      <c r="AG35" s="621"/>
      <c r="AH35" s="621"/>
      <c r="AI35" s="621"/>
      <c r="AJ35" s="621"/>
      <c r="AK35" s="621"/>
      <c r="AL35" s="621"/>
      <c r="AM35" s="621"/>
      <c r="AN35" s="621"/>
      <c r="AO35" s="621"/>
      <c r="AP35" s="621"/>
      <c r="AQ35" s="621"/>
      <c r="AR35" s="621"/>
      <c r="AS35" s="621"/>
      <c r="AT35" s="621"/>
      <c r="AU35" s="621"/>
      <c r="AV35" s="621"/>
      <c r="AW35" s="621"/>
      <c r="AX35" s="621"/>
      <c r="AY35" s="621"/>
      <c r="AZ35" s="621"/>
      <c r="BA35" s="621"/>
      <c r="BB35" s="621"/>
      <c r="BC35" s="621"/>
      <c r="BD35" s="621"/>
      <c r="BE35" s="621"/>
      <c r="BF35" s="621"/>
      <c r="BG35" s="621"/>
      <c r="BH35" s="621"/>
      <c r="BI35" s="621"/>
      <c r="BJ35" s="621"/>
      <c r="BK35" s="621"/>
      <c r="BL35" s="621"/>
      <c r="BM35" s="621"/>
      <c r="BN35" s="621"/>
      <c r="BO35" s="621"/>
      <c r="BP35" s="621"/>
      <c r="BQ35" s="621"/>
      <c r="BR35" s="621"/>
      <c r="BS35" s="621"/>
      <c r="BT35" s="621"/>
      <c r="BU35" s="621"/>
      <c r="BV35" s="621"/>
      <c r="BW35" s="621"/>
      <c r="BX35" s="621"/>
      <c r="BY35" s="621"/>
      <c r="BZ35" s="621"/>
      <c r="CA35" s="621"/>
      <c r="CB35" s="621"/>
      <c r="CC35" s="621"/>
      <c r="CD35" s="621"/>
      <c r="CE35" s="621"/>
      <c r="CF35" s="621"/>
      <c r="CG35" s="621"/>
      <c r="CH35" s="621"/>
      <c r="CI35" s="621"/>
      <c r="CJ35" s="621"/>
      <c r="CK35" s="621"/>
      <c r="CL35" s="621"/>
      <c r="CM35" s="621"/>
      <c r="CN35" s="621"/>
      <c r="CO35" s="621"/>
      <c r="CP35" s="621"/>
      <c r="CQ35" s="621"/>
      <c r="CR35" s="621"/>
      <c r="CS35" s="621"/>
      <c r="CT35" s="621"/>
      <c r="CU35" s="621"/>
      <c r="CV35" s="621"/>
      <c r="CW35" s="621"/>
      <c r="CX35" s="621"/>
      <c r="CY35" s="621"/>
      <c r="CZ35" s="621"/>
      <c r="DA35" s="621"/>
      <c r="DB35" s="621"/>
      <c r="DC35" s="621"/>
      <c r="DD35" s="621"/>
      <c r="DE35" s="621"/>
      <c r="DF35" s="621"/>
      <c r="DG35" s="621"/>
      <c r="DH35" s="621"/>
      <c r="DI35" s="621"/>
      <c r="DJ35" s="621"/>
      <c r="DK35" s="621"/>
      <c r="DL35" s="621"/>
      <c r="DM35" s="621"/>
      <c r="DN35" s="621"/>
      <c r="DO35" s="621"/>
      <c r="DP35" s="621"/>
      <c r="DQ35" s="621"/>
      <c r="DR35" s="621"/>
      <c r="DS35" s="621"/>
      <c r="DT35" s="621"/>
      <c r="DU35" s="621"/>
      <c r="DV35" s="621"/>
      <c r="DW35" s="621"/>
      <c r="DX35" s="621"/>
      <c r="DY35" s="621"/>
      <c r="DZ35" s="621"/>
      <c r="EA35" s="621"/>
      <c r="EB35" s="621"/>
      <c r="EC35" s="621"/>
      <c r="ED35" s="621"/>
      <c r="EE35" s="621"/>
      <c r="EF35" s="621"/>
      <c r="EG35" s="621"/>
      <c r="EH35" s="621"/>
      <c r="EI35" s="621"/>
      <c r="EJ35" s="621"/>
      <c r="EK35" s="621"/>
      <c r="EL35" s="621"/>
      <c r="EM35" s="621"/>
      <c r="EN35" s="621"/>
      <c r="EO35" s="621"/>
      <c r="EP35" s="621"/>
      <c r="EQ35" s="621"/>
      <c r="ER35" s="621"/>
      <c r="ES35" s="621"/>
      <c r="ET35" s="621"/>
      <c r="EU35" s="621"/>
      <c r="EV35" s="621"/>
      <c r="EW35" s="621"/>
      <c r="EX35" s="621"/>
      <c r="EY35" s="621"/>
      <c r="EZ35" s="621"/>
      <c r="FA35" s="621"/>
      <c r="FB35" s="621"/>
      <c r="FC35" s="621"/>
      <c r="FD35" s="621"/>
      <c r="FE35" s="621"/>
      <c r="FF35" s="621"/>
      <c r="FG35" s="621"/>
      <c r="FH35" s="621"/>
      <c r="FI35" s="621"/>
      <c r="FJ35" s="621"/>
      <c r="FK35" s="621"/>
      <c r="FL35" s="621"/>
      <c r="FM35" s="621"/>
      <c r="FN35" s="621"/>
      <c r="FO35" s="621"/>
      <c r="FP35" s="621"/>
      <c r="FQ35" s="621"/>
      <c r="FR35" s="621"/>
      <c r="FS35" s="621"/>
      <c r="FT35" s="621"/>
      <c r="FU35" s="621"/>
      <c r="FV35" s="621"/>
      <c r="FW35" s="621"/>
      <c r="FX35" s="621"/>
      <c r="FY35" s="621"/>
      <c r="FZ35" s="621"/>
      <c r="GA35" s="621"/>
      <c r="GB35" s="621"/>
      <c r="GC35" s="621"/>
      <c r="GD35" s="621"/>
      <c r="GE35" s="621"/>
      <c r="GF35" s="621"/>
      <c r="GG35" s="621"/>
      <c r="GH35" s="621"/>
      <c r="GI35" s="621"/>
      <c r="GJ35" s="621"/>
      <c r="GK35" s="621"/>
      <c r="GL35" s="621"/>
      <c r="GM35" s="621"/>
      <c r="GN35" s="621"/>
      <c r="GO35" s="621"/>
      <c r="GP35" s="621"/>
      <c r="GQ35" s="621"/>
      <c r="GR35" s="621"/>
      <c r="GS35" s="621"/>
      <c r="GT35" s="621"/>
      <c r="GU35" s="621"/>
      <c r="GV35" s="621"/>
      <c r="GW35" s="621"/>
      <c r="GX35" s="621"/>
      <c r="GY35" s="621"/>
      <c r="GZ35" s="621"/>
      <c r="HA35" s="621"/>
      <c r="HB35" s="621"/>
      <c r="HC35" s="621"/>
      <c r="HD35" s="621"/>
      <c r="HE35" s="621"/>
      <c r="HF35" s="621"/>
      <c r="HG35" s="621"/>
      <c r="HH35" s="621"/>
      <c r="HI35" s="621"/>
      <c r="HJ35" s="621"/>
      <c r="HK35" s="621"/>
      <c r="HL35" s="621"/>
      <c r="HM35" s="621"/>
      <c r="HN35" s="621"/>
      <c r="HO35" s="621"/>
      <c r="HP35" s="621"/>
      <c r="HQ35" s="621"/>
      <c r="HR35" s="621"/>
      <c r="HS35" s="621"/>
      <c r="HT35" s="621"/>
      <c r="HU35" s="621"/>
      <c r="HV35" s="621"/>
      <c r="HW35" s="621"/>
      <c r="HX35" s="621"/>
      <c r="HY35" s="621"/>
      <c r="HZ35" s="621"/>
      <c r="IA35" s="621"/>
      <c r="IB35" s="621"/>
      <c r="IC35" s="621"/>
      <c r="ID35" s="621"/>
      <c r="IE35" s="621"/>
      <c r="IF35" s="621"/>
      <c r="IG35" s="621"/>
      <c r="IH35" s="621"/>
      <c r="II35" s="621"/>
      <c r="IJ35" s="621"/>
      <c r="IK35" s="621"/>
      <c r="IL35" s="621"/>
      <c r="IM35" s="621"/>
      <c r="IN35" s="621"/>
      <c r="IO35" s="621"/>
      <c r="IP35" s="621"/>
      <c r="IQ35" s="621"/>
      <c r="IR35" s="621"/>
      <c r="IS35" s="621"/>
      <c r="IT35" s="621"/>
      <c r="IU35" s="621"/>
      <c r="IV35" s="621"/>
    </row>
    <row r="36" spans="1:16384" s="111" customFormat="1" ht="28.8" customHeight="1" x14ac:dyDescent="0.3">
      <c r="A36" s="623" t="s">
        <v>15</v>
      </c>
      <c r="B36" s="81"/>
      <c r="C36" s="615"/>
      <c r="D36" s="41"/>
      <c r="E36" s="624"/>
      <c r="F36" s="625"/>
      <c r="G36" s="625"/>
      <c r="H36" s="626"/>
      <c r="I36" s="627"/>
      <c r="J36" s="627"/>
      <c r="K36" s="627"/>
      <c r="L36" s="627"/>
      <c r="M36" s="627"/>
      <c r="N36" s="627"/>
      <c r="O36" s="627"/>
      <c r="P36" s="627"/>
      <c r="Q36" s="627"/>
      <c r="R36" s="627"/>
      <c r="S36" s="627"/>
      <c r="T36" s="627"/>
      <c r="U36" s="627"/>
      <c r="V36" s="627"/>
      <c r="W36" s="627"/>
      <c r="X36" s="627"/>
      <c r="Y36" s="627"/>
      <c r="Z36" s="627"/>
      <c r="AA36" s="627"/>
      <c r="AB36" s="627"/>
      <c r="AC36" s="627"/>
      <c r="AD36" s="627"/>
      <c r="AE36" s="627"/>
      <c r="AF36" s="627"/>
      <c r="AG36" s="627"/>
      <c r="AH36" s="627"/>
      <c r="AI36" s="627"/>
      <c r="AJ36" s="627"/>
      <c r="AK36" s="627"/>
      <c r="AL36" s="627"/>
      <c r="AM36" s="627"/>
      <c r="AN36" s="627"/>
      <c r="AO36" s="627"/>
      <c r="AP36" s="627"/>
      <c r="AQ36" s="627"/>
      <c r="AR36" s="627"/>
      <c r="AS36" s="627"/>
      <c r="AT36" s="627"/>
      <c r="AU36" s="627"/>
      <c r="AV36" s="627"/>
      <c r="AW36" s="627"/>
      <c r="AX36" s="627"/>
      <c r="AY36" s="627"/>
      <c r="AZ36" s="627"/>
      <c r="BA36" s="627"/>
      <c r="BB36" s="627"/>
      <c r="BC36" s="627"/>
      <c r="BD36" s="627"/>
      <c r="BE36" s="627"/>
      <c r="BF36" s="627"/>
      <c r="BG36" s="627"/>
      <c r="BH36" s="627"/>
      <c r="BI36" s="627"/>
      <c r="BJ36" s="627"/>
      <c r="BK36" s="627"/>
      <c r="BL36" s="627"/>
      <c r="BM36" s="627"/>
      <c r="BN36" s="627"/>
      <c r="BO36" s="627"/>
      <c r="BP36" s="627"/>
      <c r="BQ36" s="627"/>
      <c r="BR36" s="627"/>
      <c r="BS36" s="627"/>
      <c r="BT36" s="627"/>
      <c r="BU36" s="627"/>
      <c r="BV36" s="627"/>
      <c r="BW36" s="627"/>
      <c r="BX36" s="627"/>
      <c r="BY36" s="627"/>
      <c r="BZ36" s="627"/>
      <c r="CA36" s="627"/>
      <c r="CB36" s="627"/>
      <c r="CC36" s="627"/>
      <c r="CD36" s="627"/>
      <c r="CE36" s="627"/>
      <c r="CF36" s="627"/>
      <c r="CG36" s="627"/>
      <c r="CH36" s="627"/>
      <c r="CI36" s="627"/>
      <c r="CJ36" s="627"/>
      <c r="CK36" s="627"/>
      <c r="CL36" s="627"/>
      <c r="CM36" s="627"/>
      <c r="CN36" s="627"/>
      <c r="CO36" s="627"/>
      <c r="CP36" s="627"/>
      <c r="CQ36" s="627"/>
      <c r="CR36" s="627"/>
      <c r="CS36" s="627"/>
      <c r="CT36" s="627"/>
      <c r="CU36" s="627"/>
      <c r="CV36" s="627"/>
      <c r="CW36" s="627"/>
      <c r="CX36" s="627"/>
      <c r="CY36" s="627"/>
      <c r="CZ36" s="627"/>
      <c r="DA36" s="627"/>
      <c r="DB36" s="627"/>
      <c r="DC36" s="627"/>
      <c r="DD36" s="627"/>
      <c r="DE36" s="627"/>
      <c r="DF36" s="627"/>
      <c r="DG36" s="627"/>
      <c r="DH36" s="627"/>
      <c r="DI36" s="627"/>
      <c r="DJ36" s="627"/>
      <c r="DK36" s="627"/>
      <c r="DL36" s="627"/>
      <c r="DM36" s="627"/>
      <c r="DN36" s="627"/>
      <c r="DO36" s="627"/>
      <c r="DP36" s="627"/>
      <c r="DQ36" s="627"/>
      <c r="DR36" s="627"/>
      <c r="DS36" s="627"/>
      <c r="DT36" s="627"/>
      <c r="DU36" s="627"/>
      <c r="DV36" s="627"/>
      <c r="DW36" s="627"/>
      <c r="DX36" s="627"/>
      <c r="DY36" s="627"/>
      <c r="DZ36" s="627"/>
      <c r="EA36" s="627"/>
      <c r="EB36" s="627"/>
      <c r="EC36" s="627"/>
      <c r="ED36" s="627"/>
      <c r="EE36" s="627"/>
      <c r="EF36" s="627"/>
      <c r="EG36" s="627"/>
      <c r="EH36" s="627"/>
      <c r="EI36" s="627"/>
      <c r="EJ36" s="627"/>
      <c r="EK36" s="627"/>
      <c r="EL36" s="627"/>
      <c r="EM36" s="627"/>
      <c r="EN36" s="627"/>
      <c r="EO36" s="627"/>
      <c r="EP36" s="627"/>
      <c r="EQ36" s="627"/>
      <c r="ER36" s="627"/>
      <c r="ES36" s="627"/>
      <c r="ET36" s="627"/>
      <c r="EU36" s="627"/>
      <c r="EV36" s="627"/>
      <c r="EW36" s="627"/>
      <c r="EX36" s="627"/>
      <c r="EY36" s="627"/>
      <c r="EZ36" s="627"/>
      <c r="FA36" s="627"/>
      <c r="FB36" s="627"/>
      <c r="FC36" s="627"/>
      <c r="FD36" s="627"/>
      <c r="FE36" s="627"/>
      <c r="FF36" s="627"/>
      <c r="FG36" s="627"/>
      <c r="FH36" s="627"/>
      <c r="FI36" s="627"/>
      <c r="FJ36" s="627"/>
      <c r="FK36" s="627"/>
      <c r="FL36" s="627"/>
      <c r="FM36" s="627"/>
      <c r="FN36" s="627"/>
      <c r="FO36" s="627"/>
      <c r="FP36" s="627"/>
      <c r="FQ36" s="627"/>
      <c r="FR36" s="627"/>
      <c r="FS36" s="627"/>
      <c r="FT36" s="627"/>
      <c r="FU36" s="627"/>
      <c r="FV36" s="627"/>
      <c r="FW36" s="627"/>
      <c r="FX36" s="627"/>
      <c r="FY36" s="627"/>
      <c r="FZ36" s="627"/>
      <c r="GA36" s="627"/>
      <c r="GB36" s="627"/>
      <c r="GC36" s="627"/>
      <c r="GD36" s="627"/>
      <c r="GE36" s="627"/>
      <c r="GF36" s="627"/>
      <c r="GG36" s="627"/>
      <c r="GH36" s="627"/>
      <c r="GI36" s="627"/>
      <c r="GJ36" s="627"/>
      <c r="GK36" s="627"/>
      <c r="GL36" s="627"/>
      <c r="GM36" s="627"/>
      <c r="GN36" s="627"/>
      <c r="GO36" s="627"/>
      <c r="GP36" s="627"/>
      <c r="GQ36" s="627"/>
      <c r="GR36" s="627"/>
      <c r="GS36" s="627"/>
      <c r="GT36" s="627"/>
      <c r="GU36" s="627"/>
      <c r="GV36" s="627"/>
      <c r="GW36" s="627"/>
      <c r="GX36" s="627"/>
      <c r="GY36" s="627"/>
      <c r="GZ36" s="627"/>
      <c r="HA36" s="627"/>
      <c r="HB36" s="627"/>
      <c r="HC36" s="627"/>
      <c r="HD36" s="627"/>
      <c r="HE36" s="627"/>
      <c r="HF36" s="627"/>
      <c r="HG36" s="627"/>
      <c r="HH36" s="627"/>
      <c r="HI36" s="627"/>
      <c r="HJ36" s="627"/>
      <c r="HK36" s="627"/>
      <c r="HL36" s="627"/>
      <c r="HM36" s="627"/>
      <c r="HN36" s="627"/>
      <c r="HO36" s="627"/>
      <c r="HP36" s="627"/>
      <c r="HQ36" s="627"/>
      <c r="HR36" s="627"/>
      <c r="HS36" s="627"/>
      <c r="HT36" s="627"/>
      <c r="HU36" s="627"/>
      <c r="HV36" s="627"/>
      <c r="HW36" s="627"/>
      <c r="HX36" s="627"/>
      <c r="HY36" s="627"/>
      <c r="HZ36" s="627"/>
      <c r="IA36" s="627"/>
      <c r="IB36" s="627"/>
      <c r="IC36" s="627"/>
      <c r="ID36" s="627"/>
      <c r="IE36" s="627"/>
      <c r="IF36" s="627"/>
      <c r="IG36" s="627"/>
      <c r="IH36" s="627"/>
      <c r="II36" s="627"/>
      <c r="IJ36" s="627"/>
      <c r="IK36" s="627"/>
      <c r="IL36" s="627"/>
      <c r="IM36" s="627"/>
      <c r="IN36" s="627"/>
      <c r="IO36" s="627"/>
      <c r="IP36" s="627"/>
      <c r="IQ36" s="627"/>
      <c r="IR36" s="627"/>
      <c r="IS36" s="627"/>
      <c r="IT36" s="627"/>
      <c r="IU36" s="627"/>
      <c r="IV36" s="627"/>
    </row>
    <row r="37" spans="1:16384" s="111" customFormat="1" ht="36.6" customHeight="1" x14ac:dyDescent="0.3">
      <c r="A37" s="628" t="s">
        <v>21</v>
      </c>
      <c r="B37" s="629" t="s">
        <v>58</v>
      </c>
      <c r="C37" s="147">
        <f>SUM(C35:C36)</f>
        <v>0</v>
      </c>
      <c r="D37" s="147">
        <f>D36</f>
        <v>0</v>
      </c>
      <c r="E37" s="147">
        <f>E36</f>
        <v>0</v>
      </c>
      <c r="F37" s="147">
        <f>F36</f>
        <v>0</v>
      </c>
      <c r="G37" s="147">
        <f>G36</f>
        <v>0</v>
      </c>
      <c r="H37" s="630"/>
      <c r="I37" s="631"/>
      <c r="J37" s="631"/>
      <c r="K37" s="631"/>
      <c r="L37" s="631"/>
      <c r="M37" s="631"/>
      <c r="N37" s="631"/>
      <c r="O37" s="631"/>
      <c r="P37" s="631"/>
      <c r="Q37" s="631"/>
      <c r="R37" s="631"/>
      <c r="S37" s="631"/>
      <c r="T37" s="631"/>
      <c r="U37" s="631"/>
      <c r="V37" s="631"/>
      <c r="W37" s="631"/>
      <c r="X37" s="631"/>
      <c r="Y37" s="631"/>
      <c r="Z37" s="631"/>
      <c r="AA37" s="631"/>
      <c r="AB37" s="631"/>
      <c r="AC37" s="631"/>
      <c r="AD37" s="631"/>
      <c r="AE37" s="631"/>
      <c r="AF37" s="631"/>
      <c r="AG37" s="631"/>
      <c r="AH37" s="631"/>
      <c r="AI37" s="631"/>
      <c r="AJ37" s="631"/>
      <c r="AK37" s="631"/>
      <c r="AL37" s="631"/>
      <c r="AM37" s="631"/>
      <c r="AN37" s="631"/>
      <c r="AO37" s="631"/>
      <c r="AP37" s="631"/>
      <c r="AQ37" s="631"/>
      <c r="AR37" s="631"/>
      <c r="AS37" s="631"/>
      <c r="AT37" s="631"/>
      <c r="AU37" s="631"/>
      <c r="AV37" s="631"/>
      <c r="AW37" s="631"/>
      <c r="AX37" s="631"/>
      <c r="AY37" s="631"/>
      <c r="AZ37" s="631"/>
      <c r="BA37" s="631"/>
      <c r="BB37" s="631"/>
      <c r="BC37" s="631"/>
      <c r="BD37" s="631"/>
      <c r="BE37" s="631"/>
      <c r="BF37" s="631"/>
      <c r="BG37" s="631"/>
      <c r="BH37" s="631"/>
      <c r="BI37" s="631"/>
      <c r="BJ37" s="631"/>
      <c r="BK37" s="631"/>
      <c r="BL37" s="631"/>
      <c r="BM37" s="631"/>
      <c r="BN37" s="631"/>
      <c r="BO37" s="631"/>
      <c r="BP37" s="631"/>
      <c r="BQ37" s="631"/>
      <c r="BR37" s="631"/>
      <c r="BS37" s="631"/>
      <c r="BT37" s="631"/>
      <c r="BU37" s="631"/>
      <c r="BV37" s="631"/>
      <c r="BW37" s="631"/>
      <c r="BX37" s="631"/>
      <c r="BY37" s="631"/>
      <c r="BZ37" s="631"/>
      <c r="CA37" s="631"/>
      <c r="CB37" s="631"/>
      <c r="CC37" s="631"/>
      <c r="CD37" s="631"/>
      <c r="CE37" s="631"/>
      <c r="CF37" s="631"/>
      <c r="CG37" s="631"/>
      <c r="CH37" s="631"/>
      <c r="CI37" s="631"/>
      <c r="CJ37" s="631"/>
      <c r="CK37" s="631"/>
      <c r="CL37" s="631"/>
      <c r="CM37" s="631"/>
      <c r="CN37" s="631"/>
      <c r="CO37" s="631"/>
      <c r="CP37" s="631"/>
      <c r="CQ37" s="631"/>
      <c r="CR37" s="631"/>
      <c r="CS37" s="631"/>
      <c r="CT37" s="631"/>
      <c r="CU37" s="631"/>
      <c r="CV37" s="631"/>
      <c r="CW37" s="631"/>
      <c r="CX37" s="631"/>
      <c r="CY37" s="631"/>
      <c r="CZ37" s="631"/>
      <c r="DA37" s="631"/>
      <c r="DB37" s="631"/>
      <c r="DC37" s="631"/>
      <c r="DD37" s="631"/>
      <c r="DE37" s="631"/>
      <c r="DF37" s="631"/>
      <c r="DG37" s="631"/>
      <c r="DH37" s="631"/>
      <c r="DI37" s="631"/>
      <c r="DJ37" s="631"/>
      <c r="DK37" s="631"/>
      <c r="DL37" s="631"/>
      <c r="DM37" s="631"/>
      <c r="DN37" s="631"/>
      <c r="DO37" s="631"/>
      <c r="DP37" s="631"/>
      <c r="DQ37" s="631"/>
      <c r="DR37" s="631"/>
      <c r="DS37" s="631"/>
      <c r="DT37" s="631"/>
      <c r="DU37" s="631"/>
      <c r="DV37" s="631"/>
      <c r="DW37" s="631"/>
      <c r="DX37" s="631"/>
      <c r="DY37" s="631"/>
      <c r="DZ37" s="631"/>
      <c r="EA37" s="631"/>
      <c r="EB37" s="631"/>
      <c r="EC37" s="631"/>
      <c r="ED37" s="631"/>
      <c r="EE37" s="631"/>
      <c r="EF37" s="631"/>
      <c r="EG37" s="631"/>
      <c r="EH37" s="631"/>
      <c r="EI37" s="631"/>
      <c r="EJ37" s="631"/>
      <c r="EK37" s="631"/>
      <c r="EL37" s="631"/>
      <c r="EM37" s="631"/>
      <c r="EN37" s="631"/>
      <c r="EO37" s="631"/>
      <c r="EP37" s="631"/>
      <c r="EQ37" s="631"/>
      <c r="ER37" s="631"/>
      <c r="ES37" s="631"/>
      <c r="ET37" s="631"/>
      <c r="EU37" s="631"/>
      <c r="EV37" s="631"/>
      <c r="EW37" s="631"/>
      <c r="EX37" s="631"/>
      <c r="EY37" s="631"/>
      <c r="EZ37" s="631"/>
      <c r="FA37" s="631"/>
      <c r="FB37" s="631"/>
      <c r="FC37" s="631"/>
      <c r="FD37" s="631"/>
      <c r="FE37" s="631"/>
      <c r="FF37" s="631"/>
      <c r="FG37" s="631"/>
      <c r="FH37" s="631"/>
      <c r="FI37" s="631"/>
      <c r="FJ37" s="631"/>
      <c r="FK37" s="631"/>
      <c r="FL37" s="631"/>
      <c r="FM37" s="631"/>
      <c r="FN37" s="631"/>
      <c r="FO37" s="631"/>
      <c r="FP37" s="631"/>
      <c r="FQ37" s="631"/>
      <c r="FR37" s="631"/>
      <c r="FS37" s="631"/>
      <c r="FT37" s="631"/>
      <c r="FU37" s="631"/>
      <c r="FV37" s="631"/>
      <c r="FW37" s="631"/>
      <c r="FX37" s="631"/>
      <c r="FY37" s="631"/>
      <c r="FZ37" s="631"/>
      <c r="GA37" s="631"/>
      <c r="GB37" s="631"/>
      <c r="GC37" s="631"/>
      <c r="GD37" s="631"/>
      <c r="GE37" s="631"/>
      <c r="GF37" s="631"/>
      <c r="GG37" s="631"/>
      <c r="GH37" s="631"/>
      <c r="GI37" s="631"/>
      <c r="GJ37" s="631"/>
      <c r="GK37" s="631"/>
      <c r="GL37" s="631"/>
      <c r="GM37" s="631"/>
      <c r="GN37" s="631"/>
      <c r="GO37" s="631"/>
      <c r="GP37" s="631"/>
      <c r="GQ37" s="631"/>
      <c r="GR37" s="631"/>
      <c r="GS37" s="631"/>
      <c r="GT37" s="631"/>
      <c r="GU37" s="631"/>
      <c r="GV37" s="631"/>
      <c r="GW37" s="631"/>
      <c r="GX37" s="631"/>
      <c r="GY37" s="631"/>
      <c r="GZ37" s="631"/>
      <c r="HA37" s="631"/>
      <c r="HB37" s="631"/>
      <c r="HC37" s="631"/>
      <c r="HD37" s="631"/>
      <c r="HE37" s="631"/>
      <c r="HF37" s="631"/>
      <c r="HG37" s="631"/>
      <c r="HH37" s="631"/>
      <c r="HI37" s="631"/>
      <c r="HJ37" s="631"/>
      <c r="HK37" s="631"/>
      <c r="HL37" s="631"/>
      <c r="HM37" s="631"/>
      <c r="HN37" s="631"/>
      <c r="HO37" s="631"/>
      <c r="HP37" s="631"/>
      <c r="HQ37" s="631"/>
      <c r="HR37" s="631"/>
      <c r="HS37" s="631"/>
      <c r="HT37" s="631"/>
      <c r="HU37" s="631"/>
      <c r="HV37" s="631"/>
      <c r="HW37" s="631"/>
      <c r="HX37" s="631"/>
      <c r="HY37" s="631"/>
      <c r="HZ37" s="631"/>
      <c r="IA37" s="631"/>
      <c r="IB37" s="631"/>
      <c r="IC37" s="631"/>
      <c r="ID37" s="631"/>
      <c r="IE37" s="631"/>
      <c r="IF37" s="631"/>
      <c r="IG37" s="631"/>
      <c r="IH37" s="631"/>
      <c r="II37" s="631"/>
      <c r="IJ37" s="631"/>
      <c r="IK37" s="631"/>
      <c r="IL37" s="631"/>
      <c r="IM37" s="631"/>
      <c r="IN37" s="631"/>
      <c r="IO37" s="631"/>
      <c r="IP37" s="631"/>
      <c r="IQ37" s="631"/>
      <c r="IR37" s="631"/>
      <c r="IS37" s="631"/>
      <c r="IT37" s="631"/>
      <c r="IU37" s="631"/>
      <c r="IV37" s="631"/>
    </row>
    <row r="38" spans="1:16384" s="111" customFormat="1" ht="40.950000000000003" customHeight="1" x14ac:dyDescent="0.3">
      <c r="A38" s="784" t="s">
        <v>17</v>
      </c>
      <c r="B38" s="784"/>
      <c r="C38" s="784"/>
      <c r="D38" s="784"/>
      <c r="E38" s="784"/>
      <c r="F38" s="784"/>
      <c r="G38" s="784"/>
      <c r="H38" s="784"/>
      <c r="I38" s="618"/>
      <c r="J38" s="618"/>
      <c r="K38" s="618"/>
      <c r="L38" s="618"/>
      <c r="M38" s="618"/>
      <c r="N38" s="618"/>
      <c r="O38" s="618"/>
      <c r="P38" s="618"/>
      <c r="Q38" s="618"/>
      <c r="R38" s="618"/>
      <c r="S38" s="618"/>
      <c r="T38" s="618"/>
      <c r="U38" s="618"/>
      <c r="V38" s="618"/>
      <c r="W38" s="618"/>
      <c r="X38" s="618"/>
      <c r="Y38" s="618"/>
      <c r="Z38" s="618"/>
      <c r="AA38" s="618"/>
      <c r="AB38" s="618"/>
      <c r="AC38" s="618"/>
      <c r="AD38" s="618"/>
      <c r="AE38" s="618"/>
      <c r="AF38" s="618"/>
      <c r="AG38" s="618"/>
      <c r="AH38" s="618"/>
      <c r="AI38" s="618"/>
      <c r="AJ38" s="618"/>
      <c r="AK38" s="618"/>
      <c r="AL38" s="618"/>
      <c r="AM38" s="618"/>
      <c r="AN38" s="618"/>
      <c r="AO38" s="618"/>
      <c r="AP38" s="618"/>
      <c r="AQ38" s="618"/>
      <c r="AR38" s="618"/>
      <c r="AS38" s="618"/>
      <c r="AT38" s="618"/>
      <c r="AU38" s="618"/>
      <c r="AV38" s="618"/>
      <c r="AW38" s="618"/>
      <c r="AX38" s="618"/>
      <c r="AY38" s="618"/>
      <c r="AZ38" s="618"/>
      <c r="BA38" s="618"/>
      <c r="BB38" s="618"/>
      <c r="BC38" s="618"/>
      <c r="BD38" s="618"/>
      <c r="BE38" s="618"/>
      <c r="BF38" s="618"/>
      <c r="BG38" s="618"/>
      <c r="BH38" s="618"/>
      <c r="BI38" s="618"/>
      <c r="BJ38" s="618"/>
      <c r="BK38" s="618"/>
      <c r="BL38" s="618"/>
      <c r="BM38" s="618"/>
      <c r="BN38" s="618"/>
      <c r="BO38" s="618"/>
      <c r="BP38" s="618"/>
      <c r="BQ38" s="618"/>
      <c r="BR38" s="618"/>
      <c r="BS38" s="618"/>
      <c r="BT38" s="618"/>
      <c r="BU38" s="618"/>
      <c r="BV38" s="618"/>
      <c r="BW38" s="618"/>
      <c r="BX38" s="618"/>
      <c r="BY38" s="618"/>
      <c r="BZ38" s="618"/>
      <c r="CA38" s="618"/>
      <c r="CB38" s="618"/>
      <c r="CC38" s="618"/>
      <c r="CD38" s="618"/>
      <c r="CE38" s="618"/>
      <c r="CF38" s="618"/>
      <c r="CG38" s="618"/>
      <c r="CH38" s="618"/>
      <c r="CI38" s="618"/>
      <c r="CJ38" s="618"/>
      <c r="CK38" s="618"/>
      <c r="CL38" s="618"/>
      <c r="CM38" s="618"/>
      <c r="CN38" s="618"/>
      <c r="CO38" s="618"/>
      <c r="CP38" s="618"/>
      <c r="CQ38" s="618"/>
      <c r="CR38" s="618"/>
      <c r="CS38" s="618"/>
      <c r="CT38" s="618"/>
      <c r="CU38" s="618"/>
      <c r="CV38" s="618"/>
      <c r="CW38" s="618"/>
      <c r="CX38" s="618"/>
      <c r="CY38" s="618"/>
      <c r="CZ38" s="618"/>
      <c r="DA38" s="618"/>
      <c r="DB38" s="618"/>
      <c r="DC38" s="618"/>
      <c r="DD38" s="618"/>
      <c r="DE38" s="618"/>
      <c r="DF38" s="618"/>
      <c r="DG38" s="618"/>
      <c r="DH38" s="618"/>
      <c r="DI38" s="618"/>
      <c r="DJ38" s="618"/>
      <c r="DK38" s="618"/>
      <c r="DL38" s="618"/>
      <c r="DM38" s="618"/>
      <c r="DN38" s="618"/>
      <c r="DO38" s="618"/>
      <c r="DP38" s="618"/>
      <c r="DQ38" s="618"/>
      <c r="DR38" s="618"/>
      <c r="DS38" s="618"/>
      <c r="DT38" s="618"/>
      <c r="DU38" s="618"/>
      <c r="DV38" s="618"/>
      <c r="DW38" s="618"/>
      <c r="DX38" s="618"/>
      <c r="DY38" s="618"/>
      <c r="DZ38" s="618"/>
      <c r="EA38" s="618"/>
      <c r="EB38" s="618"/>
      <c r="EC38" s="618"/>
      <c r="ED38" s="618"/>
      <c r="EE38" s="618"/>
      <c r="EF38" s="618"/>
      <c r="EG38" s="618"/>
      <c r="EH38" s="618"/>
      <c r="EI38" s="618"/>
      <c r="EJ38" s="618"/>
      <c r="EK38" s="618"/>
      <c r="EL38" s="618"/>
      <c r="EM38" s="618"/>
      <c r="EN38" s="618"/>
      <c r="EO38" s="618"/>
      <c r="EP38" s="618"/>
      <c r="EQ38" s="618"/>
      <c r="ER38" s="618"/>
      <c r="ES38" s="618"/>
      <c r="ET38" s="618"/>
      <c r="EU38" s="618"/>
      <c r="EV38" s="618"/>
      <c r="EW38" s="618"/>
      <c r="EX38" s="618"/>
      <c r="EY38" s="618"/>
      <c r="EZ38" s="618"/>
      <c r="FA38" s="618"/>
      <c r="FB38" s="618"/>
      <c r="FC38" s="618"/>
      <c r="FD38" s="618"/>
      <c r="FE38" s="618"/>
      <c r="FF38" s="618"/>
      <c r="FG38" s="618"/>
      <c r="FH38" s="618"/>
      <c r="FI38" s="618"/>
      <c r="FJ38" s="618"/>
      <c r="FK38" s="618"/>
      <c r="FL38" s="618"/>
      <c r="FM38" s="618"/>
      <c r="FN38" s="618"/>
      <c r="FO38" s="618"/>
      <c r="FP38" s="618"/>
      <c r="FQ38" s="618"/>
      <c r="FR38" s="618"/>
      <c r="FS38" s="618"/>
      <c r="FT38" s="618"/>
      <c r="FU38" s="618"/>
      <c r="FV38" s="618"/>
      <c r="FW38" s="618"/>
      <c r="FX38" s="618"/>
      <c r="FY38" s="618"/>
      <c r="FZ38" s="618"/>
      <c r="GA38" s="618"/>
      <c r="GB38" s="618"/>
      <c r="GC38" s="618"/>
      <c r="GD38" s="618"/>
      <c r="GE38" s="618"/>
      <c r="GF38" s="618"/>
      <c r="GG38" s="618"/>
      <c r="GH38" s="618"/>
      <c r="GI38" s="618"/>
      <c r="GJ38" s="618"/>
      <c r="GK38" s="618"/>
      <c r="GL38" s="618"/>
      <c r="GM38" s="618"/>
      <c r="GN38" s="618"/>
      <c r="GO38" s="618"/>
      <c r="GP38" s="618"/>
      <c r="GQ38" s="618"/>
      <c r="GR38" s="618"/>
      <c r="GS38" s="618"/>
      <c r="GT38" s="618"/>
      <c r="GU38" s="618"/>
      <c r="GV38" s="618"/>
      <c r="GW38" s="618"/>
      <c r="GX38" s="618"/>
      <c r="GY38" s="618"/>
      <c r="GZ38" s="618"/>
      <c r="HA38" s="618"/>
      <c r="HB38" s="618"/>
      <c r="HC38" s="618"/>
      <c r="HD38" s="618"/>
      <c r="HE38" s="618"/>
      <c r="HF38" s="618"/>
      <c r="HG38" s="618"/>
      <c r="HH38" s="618"/>
      <c r="HI38" s="618"/>
      <c r="HJ38" s="618"/>
      <c r="HK38" s="618"/>
      <c r="HL38" s="618"/>
      <c r="HM38" s="618"/>
      <c r="HN38" s="618"/>
      <c r="HO38" s="618"/>
      <c r="HP38" s="618"/>
      <c r="HQ38" s="618"/>
      <c r="HR38" s="618"/>
      <c r="HS38" s="618"/>
      <c r="HT38" s="618"/>
      <c r="HU38" s="618"/>
      <c r="HV38" s="618"/>
      <c r="HW38" s="618"/>
      <c r="HX38" s="618"/>
      <c r="HY38" s="618"/>
      <c r="HZ38" s="618"/>
      <c r="IA38" s="618"/>
      <c r="IB38" s="618"/>
      <c r="IC38" s="618"/>
      <c r="ID38" s="618"/>
      <c r="IE38" s="618"/>
      <c r="IF38" s="618"/>
      <c r="IG38" s="618"/>
      <c r="IH38" s="618"/>
      <c r="II38" s="618"/>
      <c r="IJ38" s="618"/>
      <c r="IK38" s="618"/>
      <c r="IL38" s="618"/>
      <c r="IM38" s="618"/>
      <c r="IN38" s="618"/>
      <c r="IO38" s="618"/>
      <c r="IP38" s="618"/>
      <c r="IQ38" s="618"/>
      <c r="IR38" s="618"/>
      <c r="IS38" s="618"/>
      <c r="IT38" s="618"/>
      <c r="IU38" s="618"/>
      <c r="IV38" s="618"/>
      <c r="IW38" s="618"/>
      <c r="IX38" s="618"/>
      <c r="IY38" s="618"/>
      <c r="IZ38" s="618"/>
      <c r="JA38" s="618"/>
      <c r="JB38" s="618"/>
      <c r="JC38" s="618"/>
      <c r="JD38" s="618"/>
      <c r="JE38" s="618"/>
      <c r="JF38" s="618"/>
      <c r="JG38" s="618"/>
      <c r="JH38" s="618"/>
      <c r="JI38" s="618"/>
      <c r="JJ38" s="618"/>
      <c r="JK38" s="618"/>
      <c r="JL38" s="618"/>
      <c r="JM38" s="618"/>
      <c r="JN38" s="618"/>
      <c r="JO38" s="618"/>
      <c r="JP38" s="618"/>
      <c r="JQ38" s="618"/>
      <c r="JR38" s="618"/>
      <c r="JS38" s="618"/>
      <c r="JT38" s="618"/>
      <c r="JU38" s="618"/>
      <c r="JV38" s="618"/>
      <c r="JW38" s="618"/>
      <c r="JX38" s="618"/>
      <c r="JY38" s="618"/>
      <c r="JZ38" s="618"/>
      <c r="KA38" s="618"/>
      <c r="KB38" s="618"/>
      <c r="KC38" s="618"/>
      <c r="KD38" s="618"/>
      <c r="KE38" s="618"/>
      <c r="KF38" s="618"/>
      <c r="KG38" s="618"/>
      <c r="KH38" s="618"/>
      <c r="KI38" s="618"/>
      <c r="KJ38" s="618"/>
      <c r="KK38" s="618"/>
      <c r="KL38" s="618"/>
      <c r="KM38" s="618"/>
      <c r="KN38" s="618"/>
      <c r="KO38" s="618"/>
      <c r="KP38" s="618"/>
      <c r="KQ38" s="618"/>
      <c r="KR38" s="618"/>
      <c r="KS38" s="618"/>
      <c r="KT38" s="618"/>
      <c r="KU38" s="618"/>
      <c r="KV38" s="618"/>
      <c r="KW38" s="618"/>
      <c r="KX38" s="618"/>
      <c r="KY38" s="618"/>
      <c r="KZ38" s="618"/>
      <c r="LA38" s="618"/>
      <c r="LB38" s="618"/>
      <c r="LC38" s="618"/>
      <c r="LD38" s="618"/>
      <c r="LE38" s="618"/>
      <c r="LF38" s="618"/>
      <c r="LG38" s="618"/>
      <c r="LH38" s="618"/>
      <c r="LI38" s="618"/>
      <c r="LJ38" s="618"/>
      <c r="LK38" s="618"/>
      <c r="LL38" s="618"/>
      <c r="LM38" s="618"/>
      <c r="LN38" s="618"/>
      <c r="LO38" s="618"/>
      <c r="LP38" s="618"/>
      <c r="LQ38" s="618"/>
      <c r="LR38" s="618"/>
      <c r="LS38" s="618"/>
      <c r="LT38" s="618"/>
      <c r="LU38" s="618"/>
      <c r="LV38" s="618"/>
      <c r="LW38" s="618"/>
      <c r="LX38" s="618"/>
      <c r="LY38" s="618"/>
      <c r="LZ38" s="618"/>
      <c r="MA38" s="618"/>
      <c r="MB38" s="618"/>
      <c r="MC38" s="618"/>
      <c r="MD38" s="618"/>
      <c r="ME38" s="618"/>
      <c r="MF38" s="618"/>
      <c r="MG38" s="618"/>
      <c r="MH38" s="618"/>
      <c r="MI38" s="618"/>
      <c r="MJ38" s="618"/>
      <c r="MK38" s="618"/>
      <c r="ML38" s="618"/>
      <c r="MM38" s="618"/>
      <c r="MN38" s="618"/>
      <c r="MO38" s="618"/>
      <c r="MP38" s="618"/>
      <c r="MQ38" s="618"/>
      <c r="MR38" s="618"/>
      <c r="MS38" s="618"/>
      <c r="MT38" s="618"/>
      <c r="MU38" s="618"/>
      <c r="MV38" s="618"/>
      <c r="MW38" s="618"/>
      <c r="MX38" s="618"/>
      <c r="MY38" s="618"/>
      <c r="MZ38" s="618"/>
      <c r="NA38" s="618"/>
      <c r="NB38" s="618"/>
      <c r="NC38" s="618"/>
      <c r="ND38" s="618"/>
      <c r="NE38" s="618"/>
      <c r="NF38" s="618"/>
      <c r="NG38" s="618"/>
      <c r="NH38" s="618"/>
      <c r="NI38" s="618"/>
      <c r="NJ38" s="618"/>
      <c r="NK38" s="618"/>
      <c r="NL38" s="618"/>
      <c r="NM38" s="618"/>
      <c r="NN38" s="618"/>
      <c r="NO38" s="618"/>
      <c r="NP38" s="618"/>
      <c r="NQ38" s="618"/>
      <c r="NR38" s="618"/>
      <c r="NS38" s="618"/>
      <c r="NT38" s="618"/>
      <c r="NU38" s="618"/>
      <c r="NV38" s="618"/>
      <c r="NW38" s="618"/>
      <c r="NX38" s="618"/>
      <c r="NY38" s="618"/>
      <c r="NZ38" s="618"/>
      <c r="OA38" s="618"/>
      <c r="OB38" s="618"/>
      <c r="OC38" s="618"/>
      <c r="OD38" s="618"/>
      <c r="OE38" s="618"/>
      <c r="OF38" s="618"/>
      <c r="OG38" s="618"/>
      <c r="OH38" s="618"/>
      <c r="OI38" s="618"/>
      <c r="OJ38" s="618"/>
      <c r="OK38" s="618"/>
      <c r="OL38" s="618"/>
      <c r="OM38" s="618"/>
      <c r="ON38" s="618"/>
      <c r="OO38" s="618"/>
      <c r="OP38" s="618"/>
      <c r="OQ38" s="618"/>
      <c r="OR38" s="618"/>
      <c r="OS38" s="618"/>
      <c r="OT38" s="618"/>
      <c r="OU38" s="618"/>
      <c r="OV38" s="618"/>
      <c r="OW38" s="618"/>
      <c r="OX38" s="618"/>
      <c r="OY38" s="618"/>
      <c r="OZ38" s="618"/>
      <c r="PA38" s="618"/>
      <c r="PB38" s="618"/>
      <c r="PC38" s="618"/>
      <c r="PD38" s="618"/>
      <c r="PE38" s="618"/>
      <c r="PF38" s="618"/>
      <c r="PG38" s="618"/>
      <c r="PH38" s="618"/>
      <c r="PI38" s="618"/>
      <c r="PJ38" s="618"/>
      <c r="PK38" s="618"/>
      <c r="PL38" s="618"/>
      <c r="PM38" s="618"/>
      <c r="PN38" s="618"/>
      <c r="PO38" s="618"/>
      <c r="PP38" s="618"/>
      <c r="PQ38" s="618"/>
      <c r="PR38" s="618"/>
      <c r="PS38" s="618"/>
      <c r="PT38" s="618"/>
      <c r="PU38" s="618"/>
      <c r="PV38" s="618"/>
      <c r="PW38" s="618"/>
      <c r="PX38" s="618"/>
      <c r="PY38" s="618"/>
      <c r="PZ38" s="618"/>
      <c r="QA38" s="618"/>
      <c r="QB38" s="618"/>
      <c r="QC38" s="618"/>
      <c r="QD38" s="618"/>
      <c r="QE38" s="618"/>
      <c r="QF38" s="618"/>
      <c r="QG38" s="618"/>
      <c r="QH38" s="618"/>
      <c r="QI38" s="618"/>
      <c r="QJ38" s="618"/>
      <c r="QK38" s="618"/>
      <c r="QL38" s="618"/>
      <c r="QM38" s="618"/>
      <c r="QN38" s="618"/>
      <c r="QO38" s="618"/>
      <c r="QP38" s="618"/>
      <c r="QQ38" s="618"/>
      <c r="QR38" s="618"/>
      <c r="QS38" s="618"/>
      <c r="QT38" s="618"/>
      <c r="QU38" s="618"/>
      <c r="QV38" s="618"/>
      <c r="QW38" s="618"/>
      <c r="QX38" s="618"/>
      <c r="QY38" s="618"/>
      <c r="QZ38" s="618"/>
      <c r="RA38" s="618"/>
      <c r="RB38" s="618"/>
      <c r="RC38" s="618"/>
      <c r="RD38" s="618"/>
      <c r="RE38" s="618"/>
      <c r="RF38" s="618"/>
      <c r="RG38" s="618"/>
      <c r="RH38" s="618"/>
      <c r="RI38" s="618"/>
      <c r="RJ38" s="618"/>
      <c r="RK38" s="618"/>
      <c r="RL38" s="618"/>
      <c r="RM38" s="618"/>
      <c r="RN38" s="618"/>
      <c r="RO38" s="618"/>
      <c r="RP38" s="618"/>
      <c r="RQ38" s="618"/>
      <c r="RR38" s="618"/>
      <c r="RS38" s="618"/>
      <c r="RT38" s="618"/>
      <c r="RU38" s="618"/>
      <c r="RV38" s="618"/>
      <c r="RW38" s="618"/>
      <c r="RX38" s="618"/>
      <c r="RY38" s="618"/>
      <c r="RZ38" s="618"/>
      <c r="SA38" s="618"/>
      <c r="SB38" s="618"/>
      <c r="SC38" s="618"/>
      <c r="SD38" s="618"/>
      <c r="SE38" s="618"/>
      <c r="SF38" s="618"/>
      <c r="SG38" s="618"/>
      <c r="SH38" s="618"/>
      <c r="SI38" s="618"/>
      <c r="SJ38" s="618"/>
      <c r="SK38" s="618"/>
      <c r="SL38" s="618"/>
      <c r="SM38" s="618"/>
      <c r="SN38" s="618"/>
      <c r="SO38" s="618"/>
      <c r="SP38" s="618"/>
      <c r="SQ38" s="618"/>
      <c r="SR38" s="618"/>
      <c r="SS38" s="618"/>
      <c r="ST38" s="618"/>
      <c r="SU38" s="618"/>
      <c r="SV38" s="618"/>
      <c r="SW38" s="618"/>
      <c r="SX38" s="618"/>
      <c r="SY38" s="618"/>
      <c r="SZ38" s="618"/>
      <c r="TA38" s="618"/>
      <c r="TB38" s="618"/>
      <c r="TC38" s="618"/>
      <c r="TD38" s="618"/>
      <c r="TE38" s="618"/>
      <c r="TF38" s="618"/>
      <c r="TG38" s="618"/>
      <c r="TH38" s="618"/>
      <c r="TI38" s="618"/>
      <c r="TJ38" s="618"/>
      <c r="TK38" s="618"/>
      <c r="TL38" s="618"/>
      <c r="TM38" s="618"/>
      <c r="TN38" s="618"/>
      <c r="TO38" s="618"/>
      <c r="TP38" s="618"/>
      <c r="TQ38" s="618"/>
      <c r="TR38" s="618"/>
      <c r="TS38" s="618"/>
      <c r="TT38" s="618"/>
      <c r="TU38" s="618"/>
      <c r="TV38" s="618"/>
      <c r="TW38" s="618"/>
      <c r="TX38" s="618"/>
      <c r="TY38" s="618"/>
      <c r="TZ38" s="618"/>
      <c r="UA38" s="618"/>
      <c r="UB38" s="618"/>
      <c r="UC38" s="618"/>
      <c r="UD38" s="618"/>
      <c r="UE38" s="618"/>
      <c r="UF38" s="618"/>
      <c r="UG38" s="618"/>
      <c r="UH38" s="618"/>
      <c r="UI38" s="618"/>
      <c r="UJ38" s="618"/>
      <c r="UK38" s="618"/>
      <c r="UL38" s="618"/>
      <c r="UM38" s="618"/>
      <c r="UN38" s="618"/>
      <c r="UO38" s="618"/>
      <c r="UP38" s="618"/>
      <c r="UQ38" s="618"/>
      <c r="UR38" s="618"/>
      <c r="US38" s="618"/>
      <c r="UT38" s="618"/>
      <c r="UU38" s="618"/>
      <c r="UV38" s="618"/>
      <c r="UW38" s="618"/>
      <c r="UX38" s="618"/>
      <c r="UY38" s="618"/>
      <c r="UZ38" s="618"/>
      <c r="VA38" s="618"/>
      <c r="VB38" s="618"/>
      <c r="VC38" s="618"/>
      <c r="VD38" s="618"/>
      <c r="VE38" s="618"/>
      <c r="VF38" s="618"/>
      <c r="VG38" s="618"/>
      <c r="VH38" s="618"/>
      <c r="VI38" s="618"/>
      <c r="VJ38" s="618"/>
      <c r="VK38" s="618"/>
      <c r="VL38" s="618"/>
      <c r="VM38" s="618"/>
      <c r="VN38" s="618"/>
      <c r="VO38" s="618"/>
      <c r="VP38" s="618"/>
      <c r="VQ38" s="618"/>
      <c r="VR38" s="618"/>
      <c r="VS38" s="618"/>
      <c r="VT38" s="618"/>
      <c r="VU38" s="618"/>
      <c r="VV38" s="618"/>
      <c r="VW38" s="618"/>
      <c r="VX38" s="618"/>
      <c r="VY38" s="618"/>
      <c r="VZ38" s="618"/>
      <c r="WA38" s="618"/>
      <c r="WB38" s="618"/>
      <c r="WC38" s="618"/>
      <c r="WD38" s="618"/>
      <c r="WE38" s="618"/>
      <c r="WF38" s="618"/>
      <c r="WG38" s="618"/>
      <c r="WH38" s="618"/>
      <c r="WI38" s="618"/>
      <c r="WJ38" s="618"/>
      <c r="WK38" s="618"/>
      <c r="WL38" s="618"/>
      <c r="WM38" s="618"/>
      <c r="WN38" s="618"/>
      <c r="WO38" s="618"/>
      <c r="WP38" s="618"/>
      <c r="WQ38" s="618"/>
      <c r="WR38" s="618"/>
      <c r="WS38" s="618"/>
      <c r="WT38" s="618"/>
      <c r="WU38" s="618"/>
      <c r="WV38" s="618"/>
      <c r="WW38" s="618"/>
      <c r="WX38" s="618"/>
      <c r="WY38" s="618"/>
      <c r="WZ38" s="618"/>
      <c r="XA38" s="618"/>
      <c r="XB38" s="618"/>
      <c r="XC38" s="618"/>
      <c r="XD38" s="618"/>
      <c r="XE38" s="618"/>
      <c r="XF38" s="618"/>
      <c r="XG38" s="618"/>
      <c r="XH38" s="618"/>
      <c r="XI38" s="618"/>
      <c r="XJ38" s="618"/>
      <c r="XK38" s="618"/>
      <c r="XL38" s="618"/>
      <c r="XM38" s="618"/>
      <c r="XN38" s="618"/>
      <c r="XO38" s="618"/>
      <c r="XP38" s="618"/>
      <c r="XQ38" s="618"/>
      <c r="XR38" s="618"/>
      <c r="XS38" s="618"/>
      <c r="XT38" s="618"/>
      <c r="XU38" s="618"/>
      <c r="XV38" s="618"/>
      <c r="XW38" s="618"/>
      <c r="XX38" s="618"/>
      <c r="XY38" s="618"/>
      <c r="XZ38" s="618"/>
      <c r="YA38" s="618"/>
      <c r="YB38" s="618"/>
      <c r="YC38" s="618"/>
      <c r="YD38" s="618"/>
      <c r="YE38" s="618"/>
      <c r="YF38" s="618"/>
      <c r="YG38" s="618"/>
      <c r="YH38" s="618"/>
      <c r="YI38" s="618"/>
      <c r="YJ38" s="618"/>
      <c r="YK38" s="618"/>
      <c r="YL38" s="618"/>
      <c r="YM38" s="618"/>
      <c r="YN38" s="618"/>
      <c r="YO38" s="618"/>
      <c r="YP38" s="618"/>
      <c r="YQ38" s="618"/>
      <c r="YR38" s="618"/>
      <c r="YS38" s="618"/>
      <c r="YT38" s="618"/>
      <c r="YU38" s="618"/>
      <c r="YV38" s="618"/>
      <c r="YW38" s="618"/>
      <c r="YX38" s="618"/>
      <c r="YY38" s="618"/>
      <c r="YZ38" s="618"/>
      <c r="ZA38" s="618"/>
      <c r="ZB38" s="618"/>
      <c r="ZC38" s="618"/>
      <c r="ZD38" s="618"/>
      <c r="ZE38" s="618"/>
      <c r="ZF38" s="618"/>
      <c r="ZG38" s="618"/>
      <c r="ZH38" s="618"/>
      <c r="ZI38" s="618"/>
      <c r="ZJ38" s="618"/>
      <c r="ZK38" s="618"/>
      <c r="ZL38" s="618"/>
      <c r="ZM38" s="618"/>
      <c r="ZN38" s="618"/>
      <c r="ZO38" s="618"/>
      <c r="ZP38" s="618"/>
      <c r="ZQ38" s="618"/>
      <c r="ZR38" s="618"/>
      <c r="ZS38" s="618"/>
      <c r="ZT38" s="618"/>
      <c r="ZU38" s="618"/>
      <c r="ZV38" s="618"/>
      <c r="ZW38" s="618"/>
      <c r="ZX38" s="618"/>
      <c r="ZY38" s="618"/>
      <c r="ZZ38" s="618"/>
      <c r="AAA38" s="618"/>
      <c r="AAB38" s="618"/>
      <c r="AAC38" s="618"/>
      <c r="AAD38" s="618"/>
      <c r="AAE38" s="618"/>
      <c r="AAF38" s="618"/>
      <c r="AAG38" s="618"/>
      <c r="AAH38" s="618"/>
      <c r="AAI38" s="618"/>
      <c r="AAJ38" s="618"/>
      <c r="AAK38" s="618"/>
      <c r="AAL38" s="618"/>
      <c r="AAM38" s="618"/>
      <c r="AAN38" s="618"/>
      <c r="AAO38" s="618"/>
      <c r="AAP38" s="618"/>
      <c r="AAQ38" s="618"/>
      <c r="AAR38" s="618"/>
      <c r="AAS38" s="618"/>
      <c r="AAT38" s="618"/>
      <c r="AAU38" s="618"/>
      <c r="AAV38" s="618"/>
      <c r="AAW38" s="618"/>
      <c r="AAX38" s="618"/>
      <c r="AAY38" s="618"/>
      <c r="AAZ38" s="618"/>
      <c r="ABA38" s="618"/>
      <c r="ABB38" s="618"/>
      <c r="ABC38" s="618"/>
      <c r="ABD38" s="618"/>
      <c r="ABE38" s="618"/>
      <c r="ABF38" s="618"/>
      <c r="ABG38" s="618"/>
      <c r="ABH38" s="618"/>
      <c r="ABI38" s="618"/>
      <c r="ABJ38" s="618"/>
      <c r="ABK38" s="618"/>
      <c r="ABL38" s="618"/>
      <c r="ABM38" s="618"/>
      <c r="ABN38" s="618"/>
      <c r="ABO38" s="618"/>
      <c r="ABP38" s="618"/>
      <c r="ABQ38" s="618"/>
      <c r="ABR38" s="618"/>
      <c r="ABS38" s="618"/>
      <c r="ABT38" s="618"/>
      <c r="ABU38" s="618"/>
      <c r="ABV38" s="618"/>
      <c r="ABW38" s="618"/>
      <c r="ABX38" s="618"/>
      <c r="ABY38" s="618"/>
      <c r="ABZ38" s="618"/>
      <c r="ACA38" s="618"/>
      <c r="ACB38" s="618"/>
      <c r="ACC38" s="618"/>
      <c r="ACD38" s="618"/>
      <c r="ACE38" s="618"/>
      <c r="ACF38" s="618"/>
      <c r="ACG38" s="618"/>
      <c r="ACH38" s="618"/>
      <c r="ACI38" s="618"/>
      <c r="ACJ38" s="618"/>
      <c r="ACK38" s="618"/>
      <c r="ACL38" s="618"/>
      <c r="ACM38" s="618"/>
      <c r="ACN38" s="618"/>
      <c r="ACO38" s="618"/>
      <c r="ACP38" s="618"/>
      <c r="ACQ38" s="618"/>
      <c r="ACR38" s="618"/>
      <c r="ACS38" s="618"/>
      <c r="ACT38" s="618"/>
      <c r="ACU38" s="618"/>
      <c r="ACV38" s="618"/>
      <c r="ACW38" s="618"/>
      <c r="ACX38" s="618"/>
      <c r="ACY38" s="618"/>
      <c r="ACZ38" s="618"/>
      <c r="ADA38" s="618"/>
      <c r="ADB38" s="618"/>
      <c r="ADC38" s="618"/>
      <c r="ADD38" s="618"/>
      <c r="ADE38" s="618"/>
      <c r="ADF38" s="618"/>
      <c r="ADG38" s="618"/>
      <c r="ADH38" s="618"/>
      <c r="ADI38" s="618"/>
      <c r="ADJ38" s="618"/>
      <c r="ADK38" s="618"/>
      <c r="ADL38" s="618"/>
      <c r="ADM38" s="618"/>
      <c r="ADN38" s="618"/>
      <c r="ADO38" s="618"/>
      <c r="ADP38" s="618"/>
      <c r="ADQ38" s="618"/>
      <c r="ADR38" s="618"/>
      <c r="ADS38" s="618"/>
      <c r="ADT38" s="618"/>
      <c r="ADU38" s="618"/>
      <c r="ADV38" s="618"/>
      <c r="ADW38" s="618"/>
      <c r="ADX38" s="618"/>
      <c r="ADY38" s="618"/>
      <c r="ADZ38" s="618"/>
      <c r="AEA38" s="618"/>
      <c r="AEB38" s="618"/>
      <c r="AEC38" s="618"/>
      <c r="AED38" s="618"/>
      <c r="AEE38" s="618"/>
      <c r="AEF38" s="618"/>
      <c r="AEG38" s="618"/>
      <c r="AEH38" s="618"/>
      <c r="AEI38" s="618"/>
      <c r="AEJ38" s="618"/>
      <c r="AEK38" s="618"/>
      <c r="AEL38" s="618"/>
      <c r="AEM38" s="618"/>
      <c r="AEN38" s="618"/>
      <c r="AEO38" s="618"/>
      <c r="AEP38" s="618"/>
      <c r="AEQ38" s="618"/>
      <c r="AER38" s="618"/>
      <c r="AES38" s="618"/>
      <c r="AET38" s="618"/>
      <c r="AEU38" s="618"/>
      <c r="AEV38" s="618"/>
      <c r="AEW38" s="618"/>
      <c r="AEX38" s="618"/>
      <c r="AEY38" s="618"/>
      <c r="AEZ38" s="618"/>
      <c r="AFA38" s="618"/>
      <c r="AFB38" s="618"/>
      <c r="AFC38" s="618"/>
      <c r="AFD38" s="618"/>
      <c r="AFE38" s="618"/>
      <c r="AFF38" s="618"/>
      <c r="AFG38" s="618"/>
      <c r="AFH38" s="618"/>
      <c r="AFI38" s="618"/>
      <c r="AFJ38" s="618"/>
      <c r="AFK38" s="618"/>
      <c r="AFL38" s="618"/>
      <c r="AFM38" s="618"/>
      <c r="AFN38" s="618"/>
      <c r="AFO38" s="618"/>
      <c r="AFP38" s="618"/>
      <c r="AFQ38" s="618"/>
      <c r="AFR38" s="618"/>
      <c r="AFS38" s="618"/>
      <c r="AFT38" s="618"/>
      <c r="AFU38" s="618"/>
      <c r="AFV38" s="618"/>
      <c r="AFW38" s="618"/>
      <c r="AFX38" s="618"/>
      <c r="AFY38" s="618"/>
      <c r="AFZ38" s="618"/>
      <c r="AGA38" s="618"/>
      <c r="AGB38" s="618"/>
      <c r="AGC38" s="618"/>
      <c r="AGD38" s="618"/>
      <c r="AGE38" s="618"/>
      <c r="AGF38" s="618"/>
      <c r="AGG38" s="618"/>
      <c r="AGH38" s="618"/>
      <c r="AGI38" s="618"/>
      <c r="AGJ38" s="618"/>
      <c r="AGK38" s="618"/>
      <c r="AGL38" s="618"/>
      <c r="AGM38" s="618"/>
      <c r="AGN38" s="618"/>
      <c r="AGO38" s="618"/>
      <c r="AGP38" s="618"/>
      <c r="AGQ38" s="618"/>
      <c r="AGR38" s="618"/>
      <c r="AGS38" s="618"/>
      <c r="AGT38" s="618"/>
      <c r="AGU38" s="618"/>
      <c r="AGV38" s="618"/>
      <c r="AGW38" s="618"/>
      <c r="AGX38" s="618"/>
      <c r="AGY38" s="618"/>
      <c r="AGZ38" s="618"/>
      <c r="AHA38" s="618"/>
      <c r="AHB38" s="618"/>
      <c r="AHC38" s="618"/>
      <c r="AHD38" s="618"/>
      <c r="AHE38" s="618"/>
      <c r="AHF38" s="618"/>
      <c r="AHG38" s="618"/>
      <c r="AHH38" s="618"/>
      <c r="AHI38" s="618"/>
      <c r="AHJ38" s="618"/>
      <c r="AHK38" s="618"/>
      <c r="AHL38" s="618"/>
      <c r="AHM38" s="618"/>
      <c r="AHN38" s="618"/>
      <c r="AHO38" s="618"/>
      <c r="AHP38" s="618"/>
      <c r="AHQ38" s="618"/>
      <c r="AHR38" s="618"/>
      <c r="AHS38" s="618"/>
      <c r="AHT38" s="618"/>
      <c r="AHU38" s="618"/>
      <c r="AHV38" s="618"/>
      <c r="AHW38" s="618"/>
      <c r="AHX38" s="618"/>
      <c r="AHY38" s="618"/>
      <c r="AHZ38" s="618"/>
      <c r="AIA38" s="618"/>
      <c r="AIB38" s="618"/>
      <c r="AIC38" s="618"/>
      <c r="AID38" s="618"/>
      <c r="AIE38" s="618"/>
      <c r="AIF38" s="618"/>
      <c r="AIG38" s="618"/>
      <c r="AIH38" s="618"/>
      <c r="AII38" s="618"/>
      <c r="AIJ38" s="618"/>
      <c r="AIK38" s="618"/>
      <c r="AIL38" s="618"/>
      <c r="AIM38" s="618"/>
      <c r="AIN38" s="618"/>
      <c r="AIO38" s="618"/>
      <c r="AIP38" s="618"/>
      <c r="AIQ38" s="618"/>
      <c r="AIR38" s="618"/>
      <c r="AIS38" s="618"/>
      <c r="AIT38" s="618"/>
      <c r="AIU38" s="618"/>
      <c r="AIV38" s="618"/>
      <c r="AIW38" s="618"/>
      <c r="AIX38" s="618"/>
      <c r="AIY38" s="618"/>
      <c r="AIZ38" s="618"/>
      <c r="AJA38" s="618"/>
      <c r="AJB38" s="618"/>
      <c r="AJC38" s="618"/>
      <c r="AJD38" s="618"/>
      <c r="AJE38" s="618"/>
      <c r="AJF38" s="618"/>
      <c r="AJG38" s="618"/>
      <c r="AJH38" s="618"/>
      <c r="AJI38" s="618"/>
      <c r="AJJ38" s="618"/>
      <c r="AJK38" s="618"/>
      <c r="AJL38" s="618"/>
      <c r="AJM38" s="618"/>
      <c r="AJN38" s="618"/>
      <c r="AJO38" s="618"/>
      <c r="AJP38" s="618"/>
      <c r="AJQ38" s="618"/>
      <c r="AJR38" s="618"/>
      <c r="AJS38" s="618"/>
      <c r="AJT38" s="618"/>
      <c r="AJU38" s="618"/>
      <c r="AJV38" s="618"/>
      <c r="AJW38" s="618"/>
      <c r="AJX38" s="618"/>
      <c r="AJY38" s="618"/>
      <c r="AJZ38" s="618"/>
      <c r="AKA38" s="618"/>
      <c r="AKB38" s="618"/>
      <c r="AKC38" s="618"/>
      <c r="AKD38" s="618"/>
      <c r="AKE38" s="618"/>
      <c r="AKF38" s="618"/>
      <c r="AKG38" s="618"/>
      <c r="AKH38" s="618"/>
      <c r="AKI38" s="618"/>
      <c r="AKJ38" s="618"/>
      <c r="AKK38" s="618"/>
      <c r="AKL38" s="618"/>
      <c r="AKM38" s="618"/>
      <c r="AKN38" s="618"/>
      <c r="AKO38" s="618"/>
      <c r="AKP38" s="618"/>
      <c r="AKQ38" s="618"/>
      <c r="AKR38" s="618"/>
      <c r="AKS38" s="618"/>
      <c r="AKT38" s="618"/>
      <c r="AKU38" s="618"/>
      <c r="AKV38" s="618"/>
      <c r="AKW38" s="618"/>
      <c r="AKX38" s="618"/>
      <c r="AKY38" s="618"/>
      <c r="AKZ38" s="618"/>
      <c r="ALA38" s="618"/>
      <c r="ALB38" s="618"/>
      <c r="ALC38" s="618"/>
      <c r="ALD38" s="618"/>
      <c r="ALE38" s="618"/>
      <c r="ALF38" s="618"/>
      <c r="ALG38" s="618"/>
      <c r="ALH38" s="618"/>
      <c r="ALI38" s="618"/>
      <c r="ALJ38" s="618"/>
      <c r="ALK38" s="618"/>
      <c r="ALL38" s="618"/>
      <c r="ALM38" s="618"/>
      <c r="ALN38" s="618"/>
      <c r="ALO38" s="618"/>
      <c r="ALP38" s="618"/>
      <c r="ALQ38" s="618"/>
      <c r="ALR38" s="618"/>
      <c r="ALS38" s="618"/>
      <c r="ALT38" s="618"/>
      <c r="ALU38" s="618"/>
      <c r="ALV38" s="618"/>
      <c r="ALW38" s="618"/>
      <c r="ALX38" s="618"/>
      <c r="ALY38" s="618"/>
      <c r="ALZ38" s="618"/>
      <c r="AMA38" s="618"/>
      <c r="AMB38" s="618"/>
      <c r="AMC38" s="618"/>
      <c r="AMD38" s="618"/>
      <c r="AME38" s="618"/>
      <c r="AMF38" s="618"/>
      <c r="AMG38" s="618"/>
      <c r="AMH38" s="618"/>
      <c r="AMI38" s="618"/>
      <c r="AMJ38" s="618"/>
      <c r="AMK38" s="618"/>
      <c r="AML38" s="618"/>
      <c r="AMM38" s="618"/>
      <c r="AMN38" s="618"/>
      <c r="AMO38" s="618"/>
      <c r="AMP38" s="618"/>
      <c r="AMQ38" s="618"/>
      <c r="AMR38" s="618"/>
      <c r="AMS38" s="618"/>
      <c r="AMT38" s="618"/>
      <c r="AMU38" s="618"/>
      <c r="AMV38" s="618"/>
      <c r="AMW38" s="618"/>
      <c r="AMX38" s="618"/>
      <c r="AMY38" s="618"/>
      <c r="AMZ38" s="618"/>
      <c r="ANA38" s="618"/>
      <c r="ANB38" s="618"/>
      <c r="ANC38" s="618"/>
      <c r="AND38" s="618"/>
      <c r="ANE38" s="618"/>
      <c r="ANF38" s="618"/>
      <c r="ANG38" s="618"/>
      <c r="ANH38" s="618"/>
      <c r="ANI38" s="618"/>
      <c r="ANJ38" s="618"/>
      <c r="ANK38" s="618"/>
      <c r="ANL38" s="618"/>
      <c r="ANM38" s="618"/>
      <c r="ANN38" s="618"/>
      <c r="ANO38" s="618"/>
      <c r="ANP38" s="618"/>
      <c r="ANQ38" s="618"/>
      <c r="ANR38" s="618"/>
      <c r="ANS38" s="618"/>
      <c r="ANT38" s="618"/>
      <c r="ANU38" s="618"/>
      <c r="ANV38" s="618"/>
      <c r="ANW38" s="618"/>
      <c r="ANX38" s="618"/>
      <c r="ANY38" s="618"/>
      <c r="ANZ38" s="618"/>
      <c r="AOA38" s="618"/>
      <c r="AOB38" s="618"/>
      <c r="AOC38" s="618"/>
      <c r="AOD38" s="618"/>
      <c r="AOE38" s="618"/>
      <c r="AOF38" s="618"/>
      <c r="AOG38" s="618"/>
      <c r="AOH38" s="618"/>
      <c r="AOI38" s="618"/>
      <c r="AOJ38" s="618"/>
      <c r="AOK38" s="618"/>
      <c r="AOL38" s="618"/>
      <c r="AOM38" s="618"/>
      <c r="AON38" s="618"/>
      <c r="AOO38" s="618"/>
      <c r="AOP38" s="618"/>
      <c r="AOQ38" s="618"/>
      <c r="AOR38" s="618"/>
      <c r="AOS38" s="618"/>
      <c r="AOT38" s="618"/>
      <c r="AOU38" s="618"/>
      <c r="AOV38" s="618"/>
      <c r="AOW38" s="618"/>
      <c r="AOX38" s="618"/>
      <c r="AOY38" s="618"/>
      <c r="AOZ38" s="618"/>
      <c r="APA38" s="618"/>
      <c r="APB38" s="618"/>
      <c r="APC38" s="618"/>
      <c r="APD38" s="618"/>
      <c r="APE38" s="618"/>
      <c r="APF38" s="618"/>
      <c r="APG38" s="618"/>
      <c r="APH38" s="618"/>
      <c r="API38" s="618"/>
      <c r="APJ38" s="618"/>
      <c r="APK38" s="618"/>
      <c r="APL38" s="618"/>
      <c r="APM38" s="618"/>
      <c r="APN38" s="618"/>
      <c r="APO38" s="618"/>
      <c r="APP38" s="618"/>
      <c r="APQ38" s="618"/>
      <c r="APR38" s="618"/>
      <c r="APS38" s="618"/>
      <c r="APT38" s="618"/>
      <c r="APU38" s="618"/>
      <c r="APV38" s="618"/>
      <c r="APW38" s="618"/>
      <c r="APX38" s="618"/>
      <c r="APY38" s="618"/>
      <c r="APZ38" s="618"/>
      <c r="AQA38" s="618"/>
      <c r="AQB38" s="618"/>
      <c r="AQC38" s="618"/>
      <c r="AQD38" s="618"/>
      <c r="AQE38" s="618"/>
      <c r="AQF38" s="618"/>
      <c r="AQG38" s="618"/>
      <c r="AQH38" s="618"/>
      <c r="AQI38" s="618"/>
      <c r="AQJ38" s="618"/>
      <c r="AQK38" s="618"/>
      <c r="AQL38" s="618"/>
      <c r="AQM38" s="618"/>
      <c r="AQN38" s="618"/>
      <c r="AQO38" s="618"/>
      <c r="AQP38" s="618"/>
      <c r="AQQ38" s="618"/>
      <c r="AQR38" s="618"/>
      <c r="AQS38" s="618"/>
      <c r="AQT38" s="618"/>
      <c r="AQU38" s="618"/>
      <c r="AQV38" s="618"/>
      <c r="AQW38" s="618"/>
      <c r="AQX38" s="618"/>
      <c r="AQY38" s="618"/>
      <c r="AQZ38" s="618"/>
      <c r="ARA38" s="618"/>
      <c r="ARB38" s="618"/>
      <c r="ARC38" s="618"/>
      <c r="ARD38" s="618"/>
      <c r="ARE38" s="618"/>
      <c r="ARF38" s="618"/>
      <c r="ARG38" s="618"/>
      <c r="ARH38" s="618"/>
      <c r="ARI38" s="618"/>
      <c r="ARJ38" s="618"/>
      <c r="ARK38" s="618"/>
      <c r="ARL38" s="618"/>
      <c r="ARM38" s="618"/>
      <c r="ARN38" s="618"/>
      <c r="ARO38" s="618"/>
      <c r="ARP38" s="618"/>
      <c r="ARQ38" s="784"/>
      <c r="ARR38" s="784"/>
      <c r="ARS38" s="784"/>
      <c r="ART38" s="784"/>
      <c r="ARU38" s="784"/>
      <c r="ARV38" s="784"/>
      <c r="ARW38" s="784"/>
      <c r="ARX38" s="784"/>
      <c r="ARY38" s="784"/>
      <c r="ARZ38" s="784"/>
      <c r="ASA38" s="784"/>
      <c r="ASB38" s="784"/>
      <c r="ASC38" s="784"/>
      <c r="ASD38" s="784"/>
      <c r="ASE38" s="784"/>
      <c r="ASF38" s="784"/>
      <c r="ASG38" s="784"/>
      <c r="ASH38" s="784"/>
      <c r="ASI38" s="784"/>
      <c r="ASJ38" s="784"/>
      <c r="ASK38" s="784"/>
      <c r="ASL38" s="784"/>
      <c r="ASM38" s="784"/>
      <c r="ASN38" s="784"/>
      <c r="ASO38" s="784"/>
      <c r="ASP38" s="784"/>
      <c r="ASQ38" s="784"/>
      <c r="ASR38" s="784"/>
      <c r="ASS38" s="784"/>
      <c r="AST38" s="784"/>
      <c r="ASU38" s="784"/>
      <c r="ASV38" s="784"/>
      <c r="ASW38" s="784"/>
      <c r="ASX38" s="784"/>
      <c r="ASY38" s="784"/>
      <c r="ASZ38" s="784"/>
      <c r="ATA38" s="784"/>
      <c r="ATB38" s="784"/>
      <c r="ATC38" s="784"/>
      <c r="ATD38" s="784"/>
      <c r="ATE38" s="784"/>
      <c r="ATF38" s="784"/>
      <c r="ATG38" s="784"/>
      <c r="ATH38" s="784"/>
      <c r="ATI38" s="784"/>
      <c r="ATJ38" s="784"/>
      <c r="ATK38" s="784"/>
      <c r="ATL38" s="784"/>
      <c r="ATM38" s="784"/>
      <c r="ATN38" s="784"/>
      <c r="ATO38" s="784"/>
      <c r="ATP38" s="784"/>
      <c r="ATQ38" s="784"/>
      <c r="ATR38" s="784"/>
      <c r="ATS38" s="784"/>
      <c r="ATT38" s="784"/>
      <c r="ATU38" s="784"/>
      <c r="ATV38" s="784"/>
      <c r="ATW38" s="784"/>
      <c r="ATX38" s="784"/>
      <c r="ATY38" s="784"/>
      <c r="ATZ38" s="784"/>
      <c r="AUA38" s="784"/>
      <c r="AUB38" s="784"/>
      <c r="AUC38" s="784"/>
      <c r="AUD38" s="784"/>
      <c r="AUE38" s="784"/>
      <c r="AUF38" s="784"/>
      <c r="AUG38" s="784"/>
      <c r="AUH38" s="784"/>
      <c r="AUI38" s="784"/>
      <c r="AUJ38" s="784"/>
      <c r="AUK38" s="784"/>
      <c r="AUL38" s="784"/>
      <c r="AUM38" s="784"/>
      <c r="AUN38" s="784"/>
      <c r="AUO38" s="784"/>
      <c r="AUP38" s="784"/>
      <c r="AUQ38" s="784"/>
      <c r="AUR38" s="784"/>
      <c r="AUS38" s="784"/>
      <c r="AUT38" s="784"/>
      <c r="AUU38" s="784"/>
      <c r="AUV38" s="784"/>
      <c r="AUW38" s="784"/>
      <c r="AUX38" s="784"/>
      <c r="AUY38" s="784"/>
      <c r="AUZ38" s="784"/>
      <c r="AVA38" s="784"/>
      <c r="AVB38" s="784"/>
      <c r="AVC38" s="784"/>
      <c r="AVD38" s="784"/>
      <c r="AVE38" s="784"/>
      <c r="AVF38" s="784"/>
      <c r="AVG38" s="784"/>
      <c r="AVH38" s="784"/>
      <c r="AVI38" s="784"/>
      <c r="AVJ38" s="784"/>
      <c r="AVK38" s="784"/>
      <c r="AVL38" s="784"/>
      <c r="AVM38" s="784"/>
      <c r="AVN38" s="784"/>
      <c r="AVO38" s="784"/>
      <c r="AVP38" s="784"/>
      <c r="AVQ38" s="784"/>
      <c r="AVR38" s="784"/>
      <c r="AVS38" s="784"/>
      <c r="AVT38" s="784"/>
      <c r="AVU38" s="784"/>
      <c r="AVV38" s="784"/>
      <c r="AVW38" s="784"/>
      <c r="AVX38" s="784"/>
      <c r="AVY38" s="784"/>
      <c r="AVZ38" s="784"/>
      <c r="AWA38" s="784"/>
      <c r="AWB38" s="784"/>
      <c r="AWC38" s="784"/>
      <c r="AWD38" s="784"/>
      <c r="AWE38" s="784"/>
      <c r="AWF38" s="784"/>
      <c r="AWG38" s="784"/>
      <c r="AWH38" s="784"/>
      <c r="AWI38" s="784"/>
      <c r="AWJ38" s="784"/>
      <c r="AWK38" s="784"/>
      <c r="AWL38" s="784"/>
      <c r="AWM38" s="784"/>
      <c r="AWN38" s="784"/>
      <c r="AWO38" s="784"/>
      <c r="AWP38" s="784"/>
      <c r="AWQ38" s="784"/>
      <c r="AWR38" s="784"/>
      <c r="AWS38" s="784"/>
      <c r="AWT38" s="784"/>
      <c r="AWU38" s="784"/>
      <c r="AWV38" s="784"/>
      <c r="AWW38" s="784"/>
      <c r="AWX38" s="784"/>
      <c r="AWY38" s="784"/>
      <c r="AWZ38" s="784"/>
      <c r="AXA38" s="784"/>
      <c r="AXB38" s="784"/>
      <c r="AXC38" s="784"/>
      <c r="AXD38" s="784"/>
      <c r="AXE38" s="784"/>
      <c r="AXF38" s="784"/>
      <c r="AXG38" s="784"/>
      <c r="AXH38" s="784"/>
      <c r="AXI38" s="784"/>
      <c r="AXJ38" s="784"/>
      <c r="AXK38" s="784"/>
      <c r="AXL38" s="784"/>
      <c r="AXM38" s="784"/>
      <c r="AXN38" s="784"/>
      <c r="AXO38" s="784"/>
      <c r="AXP38" s="784"/>
      <c r="AXQ38" s="784"/>
      <c r="AXR38" s="784"/>
      <c r="AXS38" s="784"/>
      <c r="AXT38" s="784"/>
      <c r="AXU38" s="784"/>
      <c r="AXV38" s="784"/>
      <c r="AXW38" s="784"/>
      <c r="AXX38" s="784"/>
      <c r="AXY38" s="784"/>
      <c r="AXZ38" s="784"/>
      <c r="AYA38" s="784"/>
      <c r="AYB38" s="784"/>
      <c r="AYC38" s="784"/>
      <c r="AYD38" s="784"/>
      <c r="AYE38" s="784"/>
      <c r="AYF38" s="784"/>
      <c r="AYG38" s="784"/>
      <c r="AYH38" s="784"/>
      <c r="AYI38" s="784"/>
      <c r="AYJ38" s="784"/>
      <c r="AYK38" s="784"/>
      <c r="AYL38" s="784"/>
      <c r="AYM38" s="784"/>
      <c r="AYN38" s="784"/>
      <c r="AYO38" s="784"/>
      <c r="AYP38" s="784"/>
      <c r="AYQ38" s="784"/>
      <c r="AYR38" s="784"/>
      <c r="AYS38" s="784"/>
      <c r="AYT38" s="784"/>
      <c r="AYU38" s="784"/>
      <c r="AYV38" s="784"/>
      <c r="AYW38" s="784"/>
      <c r="AYX38" s="784"/>
      <c r="AYY38" s="784"/>
      <c r="AYZ38" s="784"/>
      <c r="AZA38" s="784"/>
      <c r="AZB38" s="784"/>
      <c r="AZC38" s="784"/>
      <c r="AZD38" s="784"/>
      <c r="AZE38" s="784"/>
      <c r="AZF38" s="784"/>
      <c r="AZG38" s="784"/>
      <c r="AZH38" s="784"/>
      <c r="AZI38" s="784"/>
      <c r="AZJ38" s="784"/>
      <c r="AZK38" s="784"/>
      <c r="AZL38" s="784"/>
      <c r="AZM38" s="784"/>
      <c r="AZN38" s="784"/>
      <c r="AZO38" s="784"/>
      <c r="AZP38" s="784"/>
      <c r="AZQ38" s="784"/>
      <c r="AZR38" s="784"/>
      <c r="AZS38" s="784"/>
      <c r="AZT38" s="784"/>
      <c r="AZU38" s="784"/>
      <c r="AZV38" s="784"/>
      <c r="AZW38" s="784"/>
      <c r="AZX38" s="784"/>
      <c r="AZY38" s="784"/>
      <c r="AZZ38" s="784"/>
      <c r="BAA38" s="784"/>
      <c r="BAB38" s="784"/>
      <c r="BAC38" s="784"/>
      <c r="BAD38" s="784"/>
      <c r="BAE38" s="784"/>
      <c r="BAF38" s="784"/>
      <c r="BAG38" s="784"/>
      <c r="BAH38" s="784"/>
      <c r="BAI38" s="784"/>
      <c r="BAJ38" s="784"/>
      <c r="BAK38" s="784"/>
      <c r="BAL38" s="784"/>
      <c r="BAM38" s="784"/>
      <c r="BAN38" s="784"/>
      <c r="BAO38" s="784"/>
      <c r="BAP38" s="784"/>
      <c r="BAQ38" s="784"/>
      <c r="BAR38" s="784"/>
      <c r="BAS38" s="784"/>
      <c r="BAT38" s="784"/>
      <c r="BAU38" s="784"/>
      <c r="BAV38" s="784"/>
      <c r="BAW38" s="784"/>
      <c r="BAX38" s="784"/>
      <c r="BAY38" s="784"/>
      <c r="BAZ38" s="784"/>
      <c r="BBA38" s="784"/>
      <c r="BBB38" s="784"/>
      <c r="BBC38" s="784"/>
      <c r="BBD38" s="784"/>
      <c r="BBE38" s="784"/>
      <c r="BBF38" s="784"/>
      <c r="BBG38" s="784"/>
      <c r="BBH38" s="784"/>
      <c r="BBI38" s="784"/>
      <c r="BBJ38" s="784"/>
      <c r="BBK38" s="784"/>
      <c r="BBL38" s="784"/>
      <c r="BBM38" s="784"/>
      <c r="BBN38" s="784"/>
      <c r="BBO38" s="784"/>
      <c r="BBP38" s="784"/>
      <c r="BBQ38" s="784"/>
      <c r="BBR38" s="784"/>
      <c r="BBS38" s="784"/>
      <c r="BBT38" s="784"/>
      <c r="BBU38" s="784"/>
      <c r="BBV38" s="784"/>
      <c r="BBW38" s="784"/>
      <c r="BBX38" s="784"/>
      <c r="BBY38" s="784"/>
      <c r="BBZ38" s="784"/>
      <c r="BCA38" s="784"/>
      <c r="BCB38" s="784"/>
      <c r="BCC38" s="784"/>
      <c r="BCD38" s="784"/>
      <c r="BCE38" s="784"/>
      <c r="BCF38" s="784"/>
      <c r="BCG38" s="784"/>
      <c r="BCH38" s="784"/>
      <c r="BCI38" s="784"/>
      <c r="BCJ38" s="784"/>
      <c r="BCK38" s="784"/>
      <c r="BCL38" s="784"/>
      <c r="BCM38" s="784"/>
      <c r="BCN38" s="784"/>
      <c r="BCO38" s="784"/>
      <c r="BCP38" s="784"/>
      <c r="BCQ38" s="784"/>
      <c r="BCR38" s="784"/>
      <c r="BCS38" s="784"/>
      <c r="BCT38" s="784"/>
      <c r="BCU38" s="784"/>
      <c r="BCV38" s="784"/>
      <c r="BCW38" s="784"/>
      <c r="BCX38" s="784"/>
      <c r="BCY38" s="784"/>
      <c r="BCZ38" s="784"/>
      <c r="BDA38" s="784"/>
      <c r="BDB38" s="784"/>
      <c r="BDC38" s="784"/>
      <c r="BDD38" s="784"/>
      <c r="BDE38" s="784"/>
      <c r="BDF38" s="784"/>
      <c r="BDG38" s="784"/>
      <c r="BDH38" s="784"/>
      <c r="BDI38" s="784"/>
      <c r="BDJ38" s="784"/>
      <c r="BDK38" s="784"/>
      <c r="BDL38" s="784"/>
      <c r="BDM38" s="784"/>
      <c r="BDN38" s="784"/>
      <c r="BDO38" s="784"/>
      <c r="BDP38" s="784"/>
      <c r="BDQ38" s="784"/>
      <c r="BDR38" s="784"/>
      <c r="BDS38" s="784"/>
      <c r="BDT38" s="784"/>
      <c r="BDU38" s="784"/>
      <c r="BDV38" s="784"/>
      <c r="BDW38" s="784"/>
      <c r="BDX38" s="784"/>
      <c r="BDY38" s="784"/>
      <c r="BDZ38" s="784"/>
      <c r="BEA38" s="784"/>
      <c r="BEB38" s="784"/>
      <c r="BEC38" s="784"/>
      <c r="BED38" s="784"/>
      <c r="BEE38" s="784"/>
      <c r="BEF38" s="784"/>
      <c r="BEG38" s="784"/>
      <c r="BEH38" s="784"/>
      <c r="BEI38" s="784"/>
      <c r="BEJ38" s="784"/>
      <c r="BEK38" s="784"/>
      <c r="BEL38" s="784"/>
      <c r="BEM38" s="784"/>
      <c r="BEN38" s="784"/>
      <c r="BEO38" s="784"/>
      <c r="BEP38" s="784"/>
      <c r="BEQ38" s="784"/>
      <c r="BER38" s="784"/>
      <c r="BES38" s="784"/>
      <c r="BET38" s="784"/>
      <c r="BEU38" s="784"/>
      <c r="BEV38" s="784"/>
      <c r="BEW38" s="784"/>
      <c r="BEX38" s="784"/>
      <c r="BEY38" s="784"/>
      <c r="BEZ38" s="784"/>
      <c r="BFA38" s="784"/>
      <c r="BFB38" s="784"/>
      <c r="BFC38" s="784"/>
      <c r="BFD38" s="784"/>
      <c r="BFE38" s="784"/>
      <c r="BFF38" s="784"/>
      <c r="BFG38" s="784"/>
      <c r="BFH38" s="784"/>
      <c r="BFI38" s="784"/>
      <c r="BFJ38" s="784"/>
      <c r="BFK38" s="784"/>
      <c r="BFL38" s="784"/>
      <c r="BFM38" s="784"/>
      <c r="BFN38" s="784"/>
      <c r="BFO38" s="784"/>
      <c r="BFP38" s="784"/>
      <c r="BFQ38" s="784"/>
      <c r="BFR38" s="784"/>
      <c r="BFS38" s="784"/>
      <c r="BFT38" s="784"/>
      <c r="BFU38" s="784"/>
      <c r="BFV38" s="784"/>
      <c r="BFW38" s="784"/>
      <c r="BFX38" s="784"/>
      <c r="BFY38" s="784"/>
      <c r="BFZ38" s="784"/>
      <c r="BGA38" s="784"/>
      <c r="BGB38" s="784"/>
      <c r="BGC38" s="784"/>
      <c r="BGD38" s="784"/>
      <c r="BGE38" s="784"/>
      <c r="BGF38" s="784"/>
      <c r="BGG38" s="784"/>
      <c r="BGH38" s="784"/>
      <c r="BGI38" s="784"/>
      <c r="BGJ38" s="784"/>
      <c r="BGK38" s="784"/>
      <c r="BGL38" s="784"/>
      <c r="BGM38" s="784"/>
      <c r="BGN38" s="784"/>
      <c r="BGO38" s="784"/>
      <c r="BGP38" s="784"/>
      <c r="BGQ38" s="784"/>
      <c r="BGR38" s="784"/>
      <c r="BGS38" s="784"/>
      <c r="BGT38" s="784"/>
      <c r="BGU38" s="784"/>
      <c r="BGV38" s="784"/>
      <c r="BGW38" s="784"/>
      <c r="BGX38" s="784"/>
      <c r="BGY38" s="784"/>
      <c r="BGZ38" s="784"/>
      <c r="BHA38" s="784"/>
      <c r="BHB38" s="784"/>
      <c r="BHC38" s="784"/>
      <c r="BHD38" s="784"/>
      <c r="BHE38" s="784"/>
      <c r="BHF38" s="784"/>
      <c r="BHG38" s="784"/>
      <c r="BHH38" s="784"/>
      <c r="BHI38" s="784"/>
      <c r="BHJ38" s="784"/>
      <c r="BHK38" s="784"/>
      <c r="BHL38" s="784"/>
      <c r="BHM38" s="784"/>
      <c r="BHN38" s="784"/>
      <c r="BHO38" s="784"/>
      <c r="BHP38" s="784"/>
      <c r="BHQ38" s="784"/>
      <c r="BHR38" s="784"/>
      <c r="BHS38" s="784"/>
      <c r="BHT38" s="784"/>
      <c r="BHU38" s="784"/>
      <c r="BHV38" s="784"/>
      <c r="BHW38" s="784"/>
      <c r="BHX38" s="784"/>
      <c r="BHY38" s="784"/>
      <c r="BHZ38" s="784"/>
      <c r="BIA38" s="784"/>
      <c r="BIB38" s="784"/>
      <c r="BIC38" s="784"/>
      <c r="BID38" s="784"/>
      <c r="BIE38" s="784"/>
      <c r="BIF38" s="784"/>
      <c r="BIG38" s="784"/>
      <c r="BIH38" s="784"/>
      <c r="BII38" s="784"/>
      <c r="BIJ38" s="784"/>
      <c r="BIK38" s="784"/>
      <c r="BIL38" s="784"/>
      <c r="BIM38" s="784"/>
      <c r="BIN38" s="784"/>
      <c r="BIO38" s="784"/>
      <c r="BIP38" s="784"/>
      <c r="BIQ38" s="784"/>
      <c r="BIR38" s="784"/>
      <c r="BIS38" s="784"/>
      <c r="BIT38" s="784"/>
      <c r="BIU38" s="784"/>
      <c r="BIV38" s="784"/>
      <c r="BIW38" s="784"/>
      <c r="BIX38" s="784"/>
      <c r="BIY38" s="784"/>
      <c r="BIZ38" s="784"/>
      <c r="BJA38" s="784"/>
      <c r="BJB38" s="784"/>
      <c r="BJC38" s="784"/>
      <c r="BJD38" s="784"/>
      <c r="BJE38" s="784"/>
      <c r="BJF38" s="784"/>
      <c r="BJG38" s="784"/>
      <c r="BJH38" s="784"/>
      <c r="BJI38" s="784"/>
      <c r="BJJ38" s="784"/>
      <c r="BJK38" s="784"/>
      <c r="BJL38" s="784"/>
      <c r="BJM38" s="784"/>
      <c r="BJN38" s="784"/>
      <c r="BJO38" s="784"/>
      <c r="BJP38" s="784"/>
      <c r="BJQ38" s="784"/>
      <c r="BJR38" s="784"/>
      <c r="BJS38" s="784"/>
      <c r="BJT38" s="784"/>
      <c r="BJU38" s="784"/>
      <c r="BJV38" s="784"/>
      <c r="BJW38" s="784"/>
      <c r="BJX38" s="784"/>
      <c r="BJY38" s="784"/>
      <c r="BJZ38" s="784"/>
      <c r="BKA38" s="784"/>
      <c r="BKB38" s="784"/>
      <c r="BKC38" s="784"/>
      <c r="BKD38" s="784"/>
      <c r="BKE38" s="784"/>
      <c r="BKF38" s="784"/>
      <c r="BKG38" s="784"/>
      <c r="BKH38" s="784"/>
      <c r="BKI38" s="784"/>
      <c r="BKJ38" s="784"/>
      <c r="BKK38" s="784"/>
      <c r="BKL38" s="784"/>
      <c r="BKM38" s="784"/>
      <c r="BKN38" s="784"/>
      <c r="BKO38" s="784"/>
      <c r="BKP38" s="784"/>
      <c r="BKQ38" s="784"/>
      <c r="BKR38" s="784"/>
      <c r="BKS38" s="784"/>
      <c r="BKT38" s="784"/>
      <c r="BKU38" s="784"/>
      <c r="BKV38" s="784"/>
      <c r="BKW38" s="784"/>
      <c r="BKX38" s="784"/>
      <c r="BKY38" s="784"/>
      <c r="BKZ38" s="784"/>
      <c r="BLA38" s="784"/>
      <c r="BLB38" s="784"/>
      <c r="BLC38" s="784"/>
      <c r="BLD38" s="784"/>
      <c r="BLE38" s="784"/>
      <c r="BLF38" s="784"/>
      <c r="BLG38" s="784"/>
      <c r="BLH38" s="784"/>
      <c r="BLI38" s="784"/>
      <c r="BLJ38" s="784"/>
      <c r="BLK38" s="784"/>
      <c r="BLL38" s="784"/>
      <c r="BLM38" s="784"/>
      <c r="BLN38" s="784"/>
      <c r="BLO38" s="784"/>
      <c r="BLP38" s="784"/>
      <c r="BLQ38" s="784"/>
      <c r="BLR38" s="784"/>
      <c r="BLS38" s="784"/>
      <c r="BLT38" s="784"/>
      <c r="BLU38" s="784"/>
      <c r="BLV38" s="784"/>
      <c r="BLW38" s="784"/>
      <c r="BLX38" s="784"/>
      <c r="BLY38" s="784"/>
      <c r="BLZ38" s="784"/>
      <c r="BMA38" s="784"/>
      <c r="BMB38" s="784"/>
      <c r="BMC38" s="784"/>
      <c r="BMD38" s="784"/>
      <c r="BME38" s="784"/>
      <c r="BMF38" s="784"/>
      <c r="BMG38" s="784"/>
      <c r="BMH38" s="784"/>
      <c r="BMI38" s="784"/>
      <c r="BMJ38" s="784"/>
      <c r="BMK38" s="784"/>
      <c r="BML38" s="784"/>
      <c r="BMM38" s="784"/>
      <c r="BMN38" s="784"/>
      <c r="BMO38" s="784"/>
      <c r="BMP38" s="784"/>
      <c r="BMQ38" s="784"/>
      <c r="BMR38" s="784"/>
      <c r="BMS38" s="784"/>
      <c r="BMT38" s="784"/>
      <c r="BMU38" s="784"/>
      <c r="BMV38" s="784"/>
      <c r="BMW38" s="784"/>
      <c r="BMX38" s="784"/>
      <c r="BMY38" s="784"/>
      <c r="BMZ38" s="784"/>
      <c r="BNA38" s="784"/>
      <c r="BNB38" s="784"/>
      <c r="BNC38" s="784"/>
      <c r="BND38" s="784"/>
      <c r="BNE38" s="784"/>
      <c r="BNF38" s="784"/>
      <c r="BNG38" s="784"/>
      <c r="BNH38" s="784"/>
      <c r="BNI38" s="784"/>
      <c r="BNJ38" s="784"/>
      <c r="BNK38" s="784"/>
      <c r="BNL38" s="784"/>
      <c r="BNM38" s="784"/>
      <c r="BNN38" s="784"/>
      <c r="BNO38" s="784"/>
      <c r="BNP38" s="784"/>
      <c r="BNQ38" s="784"/>
      <c r="BNR38" s="784"/>
      <c r="BNS38" s="784"/>
      <c r="BNT38" s="784"/>
      <c r="BNU38" s="784"/>
      <c r="BNV38" s="784"/>
      <c r="BNW38" s="784"/>
      <c r="BNX38" s="784"/>
      <c r="BNY38" s="784"/>
      <c r="BNZ38" s="784"/>
      <c r="BOA38" s="784"/>
      <c r="BOB38" s="784"/>
      <c r="BOC38" s="784"/>
      <c r="BOD38" s="784"/>
      <c r="BOE38" s="784"/>
      <c r="BOF38" s="784"/>
      <c r="BOG38" s="784"/>
      <c r="BOH38" s="784"/>
      <c r="BOI38" s="784"/>
      <c r="BOJ38" s="784"/>
      <c r="BOK38" s="784"/>
      <c r="BOL38" s="784"/>
      <c r="BOM38" s="784"/>
      <c r="BON38" s="784"/>
      <c r="BOO38" s="784"/>
      <c r="BOP38" s="784"/>
      <c r="BOQ38" s="784"/>
      <c r="BOR38" s="784"/>
      <c r="BOS38" s="784"/>
      <c r="BOT38" s="784"/>
      <c r="BOU38" s="784"/>
      <c r="BOV38" s="784"/>
      <c r="BOW38" s="784"/>
      <c r="BOX38" s="784"/>
      <c r="BOY38" s="784"/>
      <c r="BOZ38" s="784"/>
      <c r="BPA38" s="784"/>
      <c r="BPB38" s="784"/>
      <c r="BPC38" s="784"/>
      <c r="BPD38" s="784"/>
      <c r="BPE38" s="784"/>
      <c r="BPF38" s="784"/>
      <c r="BPG38" s="784"/>
      <c r="BPH38" s="784"/>
      <c r="BPI38" s="784"/>
      <c r="BPJ38" s="784"/>
      <c r="BPK38" s="784"/>
      <c r="BPL38" s="784"/>
      <c r="BPM38" s="784"/>
      <c r="BPN38" s="784"/>
      <c r="BPO38" s="784"/>
      <c r="BPP38" s="784"/>
      <c r="BPQ38" s="784"/>
      <c r="BPR38" s="784"/>
      <c r="BPS38" s="784"/>
      <c r="BPT38" s="784"/>
      <c r="BPU38" s="784"/>
      <c r="BPV38" s="784"/>
      <c r="BPW38" s="784"/>
      <c r="BPX38" s="784"/>
      <c r="BPY38" s="784"/>
      <c r="BPZ38" s="784"/>
      <c r="BQA38" s="784"/>
      <c r="BQB38" s="784"/>
      <c r="BQC38" s="784"/>
      <c r="BQD38" s="784"/>
      <c r="BQE38" s="784"/>
      <c r="BQF38" s="784"/>
      <c r="BQG38" s="784"/>
      <c r="BQH38" s="784"/>
      <c r="BQI38" s="784"/>
      <c r="BQJ38" s="784"/>
      <c r="BQK38" s="784"/>
      <c r="BQL38" s="784"/>
      <c r="BQM38" s="784"/>
      <c r="BQN38" s="784"/>
      <c r="BQO38" s="784"/>
      <c r="BQP38" s="784"/>
      <c r="BQQ38" s="784"/>
      <c r="BQR38" s="784"/>
      <c r="BQS38" s="784"/>
      <c r="BQT38" s="784"/>
      <c r="BQU38" s="784"/>
      <c r="BQV38" s="784"/>
      <c r="BQW38" s="784"/>
      <c r="BQX38" s="784"/>
      <c r="BQY38" s="784"/>
      <c r="BQZ38" s="784"/>
      <c r="BRA38" s="784"/>
      <c r="BRB38" s="784"/>
      <c r="BRC38" s="784"/>
      <c r="BRD38" s="784"/>
      <c r="BRE38" s="784"/>
      <c r="BRF38" s="784"/>
      <c r="BRG38" s="784"/>
      <c r="BRH38" s="784"/>
      <c r="BRI38" s="784"/>
      <c r="BRJ38" s="784"/>
      <c r="BRK38" s="784"/>
      <c r="BRL38" s="784"/>
      <c r="BRM38" s="784"/>
      <c r="BRN38" s="784"/>
      <c r="BRO38" s="784"/>
      <c r="BRP38" s="784"/>
      <c r="BRQ38" s="784"/>
      <c r="BRR38" s="784"/>
      <c r="BRS38" s="784"/>
      <c r="BRT38" s="784"/>
      <c r="BRU38" s="784"/>
      <c r="BRV38" s="784"/>
      <c r="BRW38" s="784"/>
      <c r="BRX38" s="784"/>
      <c r="BRY38" s="784"/>
      <c r="BRZ38" s="784"/>
      <c r="BSA38" s="784"/>
      <c r="BSB38" s="784"/>
      <c r="BSC38" s="784"/>
      <c r="BSD38" s="784"/>
      <c r="BSE38" s="784"/>
      <c r="BSF38" s="784"/>
      <c r="BSG38" s="784"/>
      <c r="BSH38" s="784"/>
      <c r="BSI38" s="784"/>
      <c r="BSJ38" s="784"/>
      <c r="BSK38" s="784"/>
      <c r="BSL38" s="784"/>
      <c r="BSM38" s="784"/>
      <c r="BSN38" s="784"/>
      <c r="BSO38" s="784"/>
      <c r="BSP38" s="784"/>
      <c r="BSQ38" s="784"/>
      <c r="BSR38" s="784"/>
      <c r="BSS38" s="784"/>
      <c r="BST38" s="784"/>
      <c r="BSU38" s="784"/>
      <c r="BSV38" s="784"/>
      <c r="BSW38" s="784"/>
      <c r="BSX38" s="784"/>
      <c r="BSY38" s="784"/>
      <c r="BSZ38" s="784"/>
      <c r="BTA38" s="784"/>
      <c r="BTB38" s="784"/>
      <c r="BTC38" s="784"/>
      <c r="BTD38" s="784"/>
      <c r="BTE38" s="784"/>
      <c r="BTF38" s="784"/>
      <c r="BTG38" s="784"/>
      <c r="BTH38" s="784"/>
      <c r="BTI38" s="784"/>
      <c r="BTJ38" s="784"/>
      <c r="BTK38" s="784"/>
      <c r="BTL38" s="784"/>
      <c r="BTM38" s="784"/>
      <c r="BTN38" s="784"/>
      <c r="BTO38" s="784"/>
      <c r="BTP38" s="784"/>
      <c r="BTQ38" s="784"/>
      <c r="BTR38" s="784"/>
      <c r="BTS38" s="784"/>
      <c r="BTT38" s="784"/>
      <c r="BTU38" s="784"/>
      <c r="BTV38" s="784"/>
      <c r="BTW38" s="784"/>
      <c r="BTX38" s="784"/>
      <c r="BTY38" s="784"/>
      <c r="BTZ38" s="784"/>
      <c r="BUA38" s="784"/>
      <c r="BUB38" s="784"/>
      <c r="BUC38" s="784"/>
      <c r="BUD38" s="784"/>
      <c r="BUE38" s="784"/>
      <c r="BUF38" s="784"/>
      <c r="BUG38" s="784"/>
      <c r="BUH38" s="784"/>
      <c r="BUI38" s="784"/>
      <c r="BUJ38" s="784"/>
      <c r="BUK38" s="784"/>
      <c r="BUL38" s="784"/>
      <c r="BUM38" s="784"/>
      <c r="BUN38" s="784"/>
      <c r="BUO38" s="784"/>
      <c r="BUP38" s="784"/>
      <c r="BUQ38" s="784"/>
      <c r="BUR38" s="784"/>
      <c r="BUS38" s="784"/>
      <c r="BUT38" s="784"/>
      <c r="BUU38" s="784"/>
      <c r="BUV38" s="784"/>
      <c r="BUW38" s="784"/>
      <c r="BUX38" s="784"/>
      <c r="BUY38" s="784"/>
      <c r="BUZ38" s="784"/>
      <c r="BVA38" s="784"/>
      <c r="BVB38" s="784"/>
      <c r="BVC38" s="784"/>
      <c r="BVD38" s="784"/>
      <c r="BVE38" s="784"/>
      <c r="BVF38" s="784"/>
      <c r="BVG38" s="784"/>
      <c r="BVH38" s="784"/>
      <c r="BVI38" s="784"/>
      <c r="BVJ38" s="784"/>
      <c r="BVK38" s="784"/>
      <c r="BVL38" s="784"/>
      <c r="BVM38" s="784"/>
      <c r="BVN38" s="784"/>
      <c r="BVO38" s="784"/>
      <c r="BVP38" s="784"/>
      <c r="BVQ38" s="784"/>
      <c r="BVR38" s="784"/>
      <c r="BVS38" s="784"/>
      <c r="BVT38" s="784"/>
      <c r="BVU38" s="784"/>
      <c r="BVV38" s="784"/>
      <c r="BVW38" s="784"/>
      <c r="BVX38" s="784"/>
      <c r="BVY38" s="784"/>
      <c r="BVZ38" s="784"/>
      <c r="BWA38" s="784"/>
      <c r="BWB38" s="784"/>
      <c r="BWC38" s="784"/>
      <c r="BWD38" s="784"/>
      <c r="BWE38" s="784"/>
      <c r="BWF38" s="784"/>
      <c r="BWG38" s="784"/>
      <c r="BWH38" s="784"/>
      <c r="BWI38" s="784"/>
      <c r="BWJ38" s="784"/>
      <c r="BWK38" s="784"/>
      <c r="BWL38" s="784"/>
      <c r="BWM38" s="784"/>
      <c r="BWN38" s="784"/>
      <c r="BWO38" s="784"/>
      <c r="BWP38" s="784"/>
      <c r="BWQ38" s="784"/>
      <c r="BWR38" s="784"/>
      <c r="BWS38" s="784"/>
      <c r="BWT38" s="784"/>
      <c r="BWU38" s="784"/>
      <c r="BWV38" s="784"/>
      <c r="BWW38" s="784"/>
      <c r="BWX38" s="784"/>
      <c r="BWY38" s="784"/>
      <c r="BWZ38" s="784"/>
      <c r="BXA38" s="784"/>
      <c r="BXB38" s="784"/>
      <c r="BXC38" s="784"/>
      <c r="BXD38" s="784"/>
      <c r="BXE38" s="784"/>
      <c r="BXF38" s="784"/>
      <c r="BXG38" s="784"/>
      <c r="BXH38" s="784"/>
      <c r="BXI38" s="784"/>
      <c r="BXJ38" s="784"/>
      <c r="BXK38" s="784"/>
      <c r="BXL38" s="784"/>
      <c r="BXM38" s="784"/>
      <c r="BXN38" s="784"/>
      <c r="BXO38" s="784"/>
      <c r="BXP38" s="784"/>
      <c r="BXQ38" s="784"/>
      <c r="BXR38" s="784"/>
      <c r="BXS38" s="784"/>
      <c r="BXT38" s="784"/>
      <c r="BXU38" s="784"/>
      <c r="BXV38" s="784"/>
      <c r="BXW38" s="784"/>
      <c r="BXX38" s="784"/>
      <c r="BXY38" s="784"/>
      <c r="BXZ38" s="784"/>
      <c r="BYA38" s="784"/>
      <c r="BYB38" s="784"/>
      <c r="BYC38" s="784"/>
      <c r="BYD38" s="784"/>
      <c r="BYE38" s="784"/>
      <c r="BYF38" s="784"/>
      <c r="BYG38" s="784"/>
      <c r="BYH38" s="784"/>
      <c r="BYI38" s="784"/>
      <c r="BYJ38" s="784"/>
      <c r="BYK38" s="784"/>
      <c r="BYL38" s="784"/>
      <c r="BYM38" s="784"/>
      <c r="BYN38" s="784"/>
      <c r="BYO38" s="784"/>
      <c r="BYP38" s="784"/>
      <c r="BYQ38" s="784"/>
      <c r="BYR38" s="784"/>
      <c r="BYS38" s="784"/>
      <c r="BYT38" s="784"/>
      <c r="BYU38" s="784"/>
      <c r="BYV38" s="784"/>
      <c r="BYW38" s="784"/>
      <c r="BYX38" s="784"/>
      <c r="BYY38" s="784"/>
      <c r="BYZ38" s="784"/>
      <c r="BZA38" s="784"/>
      <c r="BZB38" s="784"/>
      <c r="BZC38" s="784"/>
      <c r="BZD38" s="784"/>
      <c r="BZE38" s="784"/>
      <c r="BZF38" s="784"/>
      <c r="BZG38" s="784"/>
      <c r="BZH38" s="784"/>
      <c r="BZI38" s="784"/>
      <c r="BZJ38" s="784"/>
      <c r="BZK38" s="784"/>
      <c r="BZL38" s="784"/>
      <c r="BZM38" s="784"/>
      <c r="BZN38" s="784"/>
      <c r="BZO38" s="784"/>
      <c r="BZP38" s="784"/>
      <c r="BZQ38" s="784"/>
      <c r="BZR38" s="784"/>
      <c r="BZS38" s="784"/>
      <c r="BZT38" s="784"/>
      <c r="BZU38" s="784"/>
      <c r="BZV38" s="784"/>
      <c r="BZW38" s="784"/>
      <c r="BZX38" s="784"/>
      <c r="BZY38" s="784"/>
      <c r="BZZ38" s="784"/>
      <c r="CAA38" s="784"/>
      <c r="CAB38" s="784"/>
      <c r="CAC38" s="784"/>
      <c r="CAD38" s="784"/>
      <c r="CAE38" s="784"/>
      <c r="CAF38" s="784"/>
      <c r="CAG38" s="784"/>
      <c r="CAH38" s="784"/>
      <c r="CAI38" s="784"/>
      <c r="CAJ38" s="784"/>
      <c r="CAK38" s="784"/>
      <c r="CAL38" s="784"/>
      <c r="CAM38" s="784"/>
      <c r="CAN38" s="784"/>
      <c r="CAO38" s="784"/>
      <c r="CAP38" s="784"/>
      <c r="CAQ38" s="784"/>
      <c r="CAR38" s="784"/>
      <c r="CAS38" s="784"/>
      <c r="CAT38" s="784"/>
      <c r="CAU38" s="784"/>
      <c r="CAV38" s="784"/>
      <c r="CAW38" s="784"/>
      <c r="CAX38" s="784"/>
      <c r="CAY38" s="784"/>
      <c r="CAZ38" s="784"/>
      <c r="CBA38" s="784"/>
      <c r="CBB38" s="784"/>
      <c r="CBC38" s="784"/>
      <c r="CBD38" s="784"/>
      <c r="CBE38" s="784"/>
      <c r="CBF38" s="784"/>
      <c r="CBG38" s="784"/>
      <c r="CBH38" s="784"/>
      <c r="CBI38" s="784"/>
      <c r="CBJ38" s="784"/>
      <c r="CBK38" s="784"/>
      <c r="CBL38" s="784"/>
      <c r="CBM38" s="784"/>
      <c r="CBN38" s="784"/>
      <c r="CBO38" s="784"/>
      <c r="CBP38" s="784"/>
      <c r="CBQ38" s="784"/>
      <c r="CBR38" s="784"/>
      <c r="CBS38" s="784"/>
      <c r="CBT38" s="784"/>
      <c r="CBU38" s="784"/>
      <c r="CBV38" s="784"/>
      <c r="CBW38" s="784"/>
      <c r="CBX38" s="784"/>
      <c r="CBY38" s="784"/>
      <c r="CBZ38" s="784"/>
      <c r="CCA38" s="784"/>
      <c r="CCB38" s="784"/>
      <c r="CCC38" s="784"/>
      <c r="CCD38" s="784"/>
      <c r="CCE38" s="784"/>
      <c r="CCF38" s="784"/>
      <c r="CCG38" s="784"/>
      <c r="CCH38" s="784"/>
      <c r="CCI38" s="784"/>
      <c r="CCJ38" s="784"/>
      <c r="CCK38" s="784"/>
      <c r="CCL38" s="784"/>
      <c r="CCM38" s="784"/>
      <c r="CCN38" s="784"/>
      <c r="CCO38" s="784"/>
      <c r="CCP38" s="784"/>
      <c r="CCQ38" s="784"/>
      <c r="CCR38" s="784"/>
      <c r="CCS38" s="784"/>
      <c r="CCT38" s="784"/>
      <c r="CCU38" s="784"/>
      <c r="CCV38" s="784"/>
      <c r="CCW38" s="784"/>
      <c r="CCX38" s="784"/>
      <c r="CCY38" s="784"/>
      <c r="CCZ38" s="784"/>
      <c r="CDA38" s="784"/>
      <c r="CDB38" s="784"/>
      <c r="CDC38" s="784"/>
      <c r="CDD38" s="784"/>
      <c r="CDE38" s="784"/>
      <c r="CDF38" s="784"/>
      <c r="CDG38" s="784"/>
      <c r="CDH38" s="784"/>
      <c r="CDI38" s="784"/>
      <c r="CDJ38" s="784"/>
      <c r="CDK38" s="784"/>
      <c r="CDL38" s="784"/>
      <c r="CDM38" s="784"/>
      <c r="CDN38" s="784"/>
      <c r="CDO38" s="784"/>
      <c r="CDP38" s="784"/>
      <c r="CDQ38" s="784"/>
      <c r="CDR38" s="784"/>
      <c r="CDS38" s="784"/>
      <c r="CDT38" s="784"/>
      <c r="CDU38" s="784"/>
      <c r="CDV38" s="784"/>
      <c r="CDW38" s="784"/>
      <c r="CDX38" s="784"/>
      <c r="CDY38" s="784"/>
      <c r="CDZ38" s="784"/>
      <c r="CEA38" s="784"/>
      <c r="CEB38" s="784"/>
      <c r="CEC38" s="784"/>
      <c r="CED38" s="784"/>
      <c r="CEE38" s="784"/>
      <c r="CEF38" s="784"/>
      <c r="CEG38" s="784"/>
      <c r="CEH38" s="784"/>
      <c r="CEI38" s="784"/>
      <c r="CEJ38" s="784"/>
      <c r="CEK38" s="784"/>
      <c r="CEL38" s="784"/>
      <c r="CEM38" s="784"/>
      <c r="CEN38" s="784"/>
      <c r="CEO38" s="784"/>
      <c r="CEP38" s="784"/>
      <c r="CEQ38" s="784"/>
      <c r="CER38" s="784"/>
      <c r="CES38" s="784"/>
      <c r="CET38" s="784"/>
      <c r="CEU38" s="784"/>
      <c r="CEV38" s="784"/>
      <c r="CEW38" s="784"/>
      <c r="CEX38" s="784"/>
      <c r="CEY38" s="784"/>
      <c r="CEZ38" s="784"/>
      <c r="CFA38" s="784"/>
      <c r="CFB38" s="784"/>
      <c r="CFC38" s="784"/>
      <c r="CFD38" s="784"/>
      <c r="CFE38" s="784"/>
      <c r="CFF38" s="784"/>
      <c r="CFG38" s="784"/>
      <c r="CFH38" s="784"/>
      <c r="CFI38" s="784"/>
      <c r="CFJ38" s="784"/>
      <c r="CFK38" s="784"/>
      <c r="CFL38" s="784"/>
      <c r="CFM38" s="784"/>
      <c r="CFN38" s="784"/>
      <c r="CFO38" s="784"/>
      <c r="CFP38" s="784"/>
      <c r="CFQ38" s="784"/>
      <c r="CFR38" s="784"/>
      <c r="CFS38" s="784"/>
      <c r="CFT38" s="784"/>
      <c r="CFU38" s="784"/>
      <c r="CFV38" s="784"/>
      <c r="CFW38" s="784"/>
      <c r="CFX38" s="784"/>
      <c r="CFY38" s="784"/>
      <c r="CFZ38" s="784"/>
      <c r="CGA38" s="784"/>
      <c r="CGB38" s="784"/>
      <c r="CGC38" s="784"/>
      <c r="CGD38" s="784"/>
      <c r="CGE38" s="784"/>
      <c r="CGF38" s="784"/>
      <c r="CGG38" s="784"/>
      <c r="CGH38" s="784"/>
      <c r="CGI38" s="784"/>
      <c r="CGJ38" s="784"/>
      <c r="CGK38" s="784"/>
      <c r="CGL38" s="784"/>
      <c r="CGM38" s="784"/>
      <c r="CGN38" s="784"/>
      <c r="CGO38" s="784"/>
      <c r="CGP38" s="784"/>
      <c r="CGQ38" s="784"/>
      <c r="CGR38" s="784"/>
      <c r="CGS38" s="784"/>
      <c r="CGT38" s="784"/>
      <c r="CGU38" s="784"/>
      <c r="CGV38" s="784"/>
      <c r="CGW38" s="784"/>
      <c r="CGX38" s="784"/>
      <c r="CGY38" s="784"/>
      <c r="CGZ38" s="784"/>
      <c r="CHA38" s="784"/>
      <c r="CHB38" s="784"/>
      <c r="CHC38" s="784"/>
      <c r="CHD38" s="784"/>
      <c r="CHE38" s="784"/>
      <c r="CHF38" s="784"/>
      <c r="CHG38" s="784"/>
      <c r="CHH38" s="784"/>
      <c r="CHI38" s="784"/>
      <c r="CHJ38" s="784"/>
      <c r="CHK38" s="784"/>
      <c r="CHL38" s="784"/>
      <c r="CHM38" s="784"/>
      <c r="CHN38" s="784"/>
      <c r="CHO38" s="784"/>
      <c r="CHP38" s="784"/>
      <c r="CHQ38" s="784"/>
      <c r="CHR38" s="784"/>
      <c r="CHS38" s="784"/>
      <c r="CHT38" s="784"/>
      <c r="CHU38" s="784"/>
      <c r="CHV38" s="784"/>
      <c r="CHW38" s="784"/>
      <c r="CHX38" s="784"/>
      <c r="CHY38" s="784"/>
      <c r="CHZ38" s="784"/>
      <c r="CIA38" s="784"/>
      <c r="CIB38" s="784"/>
      <c r="CIC38" s="784"/>
      <c r="CID38" s="784"/>
      <c r="CIE38" s="784"/>
      <c r="CIF38" s="784"/>
      <c r="CIG38" s="784"/>
      <c r="CIH38" s="784"/>
      <c r="CII38" s="784"/>
      <c r="CIJ38" s="784"/>
      <c r="CIK38" s="784"/>
      <c r="CIL38" s="784"/>
      <c r="CIM38" s="784"/>
      <c r="CIN38" s="784"/>
      <c r="CIO38" s="784"/>
      <c r="CIP38" s="784"/>
      <c r="CIQ38" s="784"/>
      <c r="CIR38" s="784"/>
      <c r="CIS38" s="784"/>
      <c r="CIT38" s="784"/>
      <c r="CIU38" s="784"/>
      <c r="CIV38" s="784"/>
      <c r="CIW38" s="784"/>
      <c r="CIX38" s="784"/>
      <c r="CIY38" s="784"/>
      <c r="CIZ38" s="784"/>
      <c r="CJA38" s="784"/>
      <c r="CJB38" s="784"/>
      <c r="CJC38" s="784"/>
      <c r="CJD38" s="784"/>
      <c r="CJE38" s="784"/>
      <c r="CJF38" s="784"/>
      <c r="CJG38" s="784"/>
      <c r="CJH38" s="784"/>
      <c r="CJI38" s="784"/>
      <c r="CJJ38" s="784"/>
      <c r="CJK38" s="784"/>
      <c r="CJL38" s="784"/>
      <c r="CJM38" s="784"/>
      <c r="CJN38" s="784"/>
      <c r="CJO38" s="784"/>
      <c r="CJP38" s="784"/>
      <c r="CJQ38" s="784"/>
      <c r="CJR38" s="784"/>
      <c r="CJS38" s="784"/>
      <c r="CJT38" s="784"/>
      <c r="CJU38" s="784"/>
      <c r="CJV38" s="784"/>
      <c r="CJW38" s="784"/>
      <c r="CJX38" s="784"/>
      <c r="CJY38" s="784"/>
      <c r="CJZ38" s="784"/>
      <c r="CKA38" s="784"/>
      <c r="CKB38" s="784"/>
      <c r="CKC38" s="784"/>
      <c r="CKD38" s="784"/>
      <c r="CKE38" s="784"/>
      <c r="CKF38" s="784"/>
      <c r="CKG38" s="784"/>
      <c r="CKH38" s="784"/>
      <c r="CKI38" s="784"/>
      <c r="CKJ38" s="784"/>
      <c r="CKK38" s="784"/>
      <c r="CKL38" s="784"/>
      <c r="CKM38" s="784"/>
      <c r="CKN38" s="784"/>
      <c r="CKO38" s="784"/>
      <c r="CKP38" s="784"/>
      <c r="CKQ38" s="784"/>
      <c r="CKR38" s="784"/>
      <c r="CKS38" s="784"/>
      <c r="CKT38" s="784"/>
      <c r="CKU38" s="784"/>
      <c r="CKV38" s="784"/>
      <c r="CKW38" s="784"/>
      <c r="CKX38" s="784"/>
      <c r="CKY38" s="784"/>
      <c r="CKZ38" s="784"/>
      <c r="CLA38" s="784"/>
      <c r="CLB38" s="784"/>
      <c r="CLC38" s="784"/>
      <c r="CLD38" s="784"/>
      <c r="CLE38" s="784"/>
      <c r="CLF38" s="784"/>
      <c r="CLG38" s="784"/>
      <c r="CLH38" s="784"/>
      <c r="CLI38" s="784"/>
      <c r="CLJ38" s="784"/>
      <c r="CLK38" s="784"/>
      <c r="CLL38" s="784"/>
      <c r="CLM38" s="784"/>
      <c r="CLN38" s="784"/>
      <c r="CLO38" s="784"/>
      <c r="CLP38" s="784"/>
      <c r="CLQ38" s="784"/>
      <c r="CLR38" s="784"/>
      <c r="CLS38" s="784"/>
      <c r="CLT38" s="784"/>
      <c r="CLU38" s="784"/>
      <c r="CLV38" s="784"/>
      <c r="CLW38" s="784"/>
      <c r="CLX38" s="784"/>
      <c r="CLY38" s="784"/>
      <c r="CLZ38" s="784"/>
      <c r="CMA38" s="784"/>
      <c r="CMB38" s="784"/>
      <c r="CMC38" s="784"/>
      <c r="CMD38" s="784"/>
      <c r="CME38" s="784"/>
      <c r="CMF38" s="784"/>
      <c r="CMG38" s="784"/>
      <c r="CMH38" s="784"/>
      <c r="CMI38" s="784"/>
      <c r="CMJ38" s="784"/>
      <c r="CMK38" s="784"/>
      <c r="CML38" s="784"/>
      <c r="CMM38" s="784"/>
      <c r="CMN38" s="784"/>
      <c r="CMO38" s="784"/>
      <c r="CMP38" s="784"/>
      <c r="CMQ38" s="784"/>
      <c r="CMR38" s="784"/>
      <c r="CMS38" s="784"/>
      <c r="CMT38" s="784"/>
      <c r="CMU38" s="784"/>
      <c r="CMV38" s="784"/>
      <c r="CMW38" s="784"/>
      <c r="CMX38" s="784"/>
      <c r="CMY38" s="784"/>
      <c r="CMZ38" s="784"/>
      <c r="CNA38" s="784"/>
      <c r="CNB38" s="784"/>
      <c r="CNC38" s="784"/>
      <c r="CND38" s="784"/>
      <c r="CNE38" s="784"/>
      <c r="CNF38" s="784"/>
      <c r="CNG38" s="784"/>
      <c r="CNH38" s="784"/>
      <c r="CNI38" s="784"/>
      <c r="CNJ38" s="784"/>
      <c r="CNK38" s="784"/>
      <c r="CNL38" s="784"/>
      <c r="CNM38" s="784"/>
      <c r="CNN38" s="784"/>
      <c r="CNO38" s="784"/>
      <c r="CNP38" s="784"/>
      <c r="CNQ38" s="784"/>
      <c r="CNR38" s="784"/>
      <c r="CNS38" s="784"/>
      <c r="CNT38" s="784"/>
      <c r="CNU38" s="784"/>
      <c r="CNV38" s="784"/>
      <c r="CNW38" s="784"/>
      <c r="CNX38" s="784"/>
      <c r="CNY38" s="784"/>
      <c r="CNZ38" s="784"/>
      <c r="COA38" s="784"/>
      <c r="COB38" s="784"/>
      <c r="COC38" s="784"/>
      <c r="COD38" s="784"/>
      <c r="COE38" s="784"/>
      <c r="COF38" s="784"/>
      <c r="COG38" s="784"/>
      <c r="COH38" s="784"/>
      <c r="COI38" s="784"/>
      <c r="COJ38" s="784"/>
      <c r="COK38" s="784"/>
      <c r="COL38" s="784"/>
      <c r="COM38" s="784"/>
      <c r="CON38" s="784"/>
      <c r="COO38" s="784"/>
      <c r="COP38" s="784"/>
      <c r="COQ38" s="784"/>
      <c r="COR38" s="784"/>
      <c r="COS38" s="784"/>
      <c r="COT38" s="784"/>
      <c r="COU38" s="784"/>
      <c r="COV38" s="784"/>
      <c r="COW38" s="784"/>
      <c r="COX38" s="784"/>
      <c r="COY38" s="784"/>
      <c r="COZ38" s="784"/>
      <c r="CPA38" s="784"/>
      <c r="CPB38" s="784"/>
      <c r="CPC38" s="784"/>
      <c r="CPD38" s="784"/>
      <c r="CPE38" s="784"/>
      <c r="CPF38" s="784"/>
      <c r="CPG38" s="784"/>
      <c r="CPH38" s="784"/>
      <c r="CPI38" s="784"/>
      <c r="CPJ38" s="784"/>
      <c r="CPK38" s="784"/>
      <c r="CPL38" s="784"/>
      <c r="CPM38" s="784"/>
      <c r="CPN38" s="784"/>
      <c r="CPO38" s="784"/>
      <c r="CPP38" s="784"/>
      <c r="CPQ38" s="784"/>
      <c r="CPR38" s="784"/>
      <c r="CPS38" s="784"/>
      <c r="CPT38" s="784"/>
      <c r="CPU38" s="784"/>
      <c r="CPV38" s="784"/>
      <c r="CPW38" s="784"/>
      <c r="CPX38" s="784"/>
      <c r="CPY38" s="784"/>
      <c r="CPZ38" s="784"/>
      <c r="CQA38" s="784"/>
      <c r="CQB38" s="784"/>
      <c r="CQC38" s="784"/>
      <c r="CQD38" s="784"/>
      <c r="CQE38" s="784"/>
      <c r="CQF38" s="784"/>
      <c r="CQG38" s="784"/>
      <c r="CQH38" s="784"/>
      <c r="CQI38" s="784"/>
      <c r="CQJ38" s="784"/>
      <c r="CQK38" s="784"/>
      <c r="CQL38" s="784"/>
      <c r="CQM38" s="784"/>
      <c r="CQN38" s="784"/>
      <c r="CQO38" s="784"/>
      <c r="CQP38" s="784"/>
      <c r="CQQ38" s="784"/>
      <c r="CQR38" s="784"/>
      <c r="CQS38" s="784"/>
      <c r="CQT38" s="784"/>
      <c r="CQU38" s="784"/>
      <c r="CQV38" s="784"/>
      <c r="CQW38" s="784"/>
      <c r="CQX38" s="784"/>
      <c r="CQY38" s="784"/>
      <c r="CQZ38" s="784"/>
      <c r="CRA38" s="784"/>
      <c r="CRB38" s="784"/>
      <c r="CRC38" s="784"/>
      <c r="CRD38" s="784"/>
      <c r="CRE38" s="784"/>
      <c r="CRF38" s="784"/>
      <c r="CRG38" s="784"/>
      <c r="CRH38" s="784"/>
      <c r="CRI38" s="784"/>
      <c r="CRJ38" s="784"/>
      <c r="CRK38" s="784"/>
      <c r="CRL38" s="784"/>
      <c r="CRM38" s="784"/>
      <c r="CRN38" s="784"/>
      <c r="CRO38" s="784"/>
      <c r="CRP38" s="784"/>
      <c r="CRQ38" s="784"/>
      <c r="CRR38" s="784"/>
      <c r="CRS38" s="784"/>
      <c r="CRT38" s="784"/>
      <c r="CRU38" s="784"/>
      <c r="CRV38" s="784"/>
      <c r="CRW38" s="784"/>
      <c r="CRX38" s="784"/>
      <c r="CRY38" s="784"/>
      <c r="CRZ38" s="784"/>
      <c r="CSA38" s="784"/>
      <c r="CSB38" s="784"/>
      <c r="CSC38" s="784"/>
      <c r="CSD38" s="784"/>
      <c r="CSE38" s="784"/>
      <c r="CSF38" s="784"/>
      <c r="CSG38" s="784"/>
      <c r="CSH38" s="784"/>
      <c r="CSI38" s="784"/>
      <c r="CSJ38" s="784"/>
      <c r="CSK38" s="784"/>
      <c r="CSL38" s="784"/>
      <c r="CSM38" s="784"/>
      <c r="CSN38" s="784"/>
      <c r="CSO38" s="784"/>
      <c r="CSP38" s="784"/>
      <c r="CSQ38" s="784"/>
      <c r="CSR38" s="784"/>
      <c r="CSS38" s="784"/>
      <c r="CST38" s="784"/>
      <c r="CSU38" s="784"/>
      <c r="CSV38" s="784"/>
      <c r="CSW38" s="784"/>
      <c r="CSX38" s="784"/>
      <c r="CSY38" s="784"/>
      <c r="CSZ38" s="784"/>
      <c r="CTA38" s="784"/>
      <c r="CTB38" s="784"/>
      <c r="CTC38" s="784"/>
      <c r="CTD38" s="784"/>
      <c r="CTE38" s="784"/>
      <c r="CTF38" s="784"/>
      <c r="CTG38" s="784"/>
      <c r="CTH38" s="784"/>
      <c r="CTI38" s="784"/>
      <c r="CTJ38" s="784"/>
      <c r="CTK38" s="784"/>
      <c r="CTL38" s="784"/>
      <c r="CTM38" s="784"/>
      <c r="CTN38" s="784"/>
      <c r="CTO38" s="784"/>
      <c r="CTP38" s="784"/>
      <c r="CTQ38" s="784"/>
      <c r="CTR38" s="784"/>
      <c r="CTS38" s="784"/>
      <c r="CTT38" s="784"/>
      <c r="CTU38" s="784"/>
      <c r="CTV38" s="784"/>
      <c r="CTW38" s="784"/>
      <c r="CTX38" s="784"/>
      <c r="CTY38" s="784"/>
      <c r="CTZ38" s="784"/>
      <c r="CUA38" s="784"/>
      <c r="CUB38" s="784"/>
      <c r="CUC38" s="784"/>
      <c r="CUD38" s="784"/>
      <c r="CUE38" s="784"/>
      <c r="CUF38" s="784"/>
      <c r="CUG38" s="784"/>
      <c r="CUH38" s="784"/>
      <c r="CUI38" s="784"/>
      <c r="CUJ38" s="784"/>
      <c r="CUK38" s="784"/>
      <c r="CUL38" s="784"/>
      <c r="CUM38" s="784"/>
      <c r="CUN38" s="784"/>
      <c r="CUO38" s="784"/>
      <c r="CUP38" s="784"/>
      <c r="CUQ38" s="784"/>
      <c r="CUR38" s="784"/>
      <c r="CUS38" s="784"/>
      <c r="CUT38" s="784"/>
      <c r="CUU38" s="784"/>
      <c r="CUV38" s="784"/>
      <c r="CUW38" s="784"/>
      <c r="CUX38" s="784"/>
      <c r="CUY38" s="784"/>
      <c r="CUZ38" s="784"/>
      <c r="CVA38" s="784"/>
      <c r="CVB38" s="784"/>
      <c r="CVC38" s="784"/>
      <c r="CVD38" s="784"/>
      <c r="CVE38" s="784"/>
      <c r="CVF38" s="784"/>
      <c r="CVG38" s="784"/>
      <c r="CVH38" s="784"/>
      <c r="CVI38" s="784"/>
      <c r="CVJ38" s="784"/>
      <c r="CVK38" s="784"/>
      <c r="CVL38" s="784"/>
      <c r="CVM38" s="784"/>
      <c r="CVN38" s="784"/>
      <c r="CVO38" s="784"/>
      <c r="CVP38" s="784"/>
      <c r="CVQ38" s="784"/>
      <c r="CVR38" s="784"/>
      <c r="CVS38" s="784"/>
      <c r="CVT38" s="784"/>
      <c r="CVU38" s="784"/>
      <c r="CVV38" s="784"/>
      <c r="CVW38" s="784"/>
      <c r="CVX38" s="784"/>
      <c r="CVY38" s="784"/>
      <c r="CVZ38" s="784"/>
      <c r="CWA38" s="784"/>
      <c r="CWB38" s="784"/>
      <c r="CWC38" s="784"/>
      <c r="CWD38" s="784"/>
      <c r="CWE38" s="784"/>
      <c r="CWF38" s="784"/>
      <c r="CWG38" s="784"/>
      <c r="CWH38" s="784"/>
      <c r="CWI38" s="784"/>
      <c r="CWJ38" s="784"/>
      <c r="CWK38" s="784"/>
      <c r="CWL38" s="784"/>
      <c r="CWM38" s="784"/>
      <c r="CWN38" s="784"/>
      <c r="CWO38" s="784"/>
      <c r="CWP38" s="784"/>
      <c r="CWQ38" s="784"/>
      <c r="CWR38" s="784"/>
      <c r="CWS38" s="784"/>
      <c r="CWT38" s="784"/>
      <c r="CWU38" s="784"/>
      <c r="CWV38" s="784"/>
      <c r="CWW38" s="784"/>
      <c r="CWX38" s="784"/>
      <c r="CWY38" s="784"/>
      <c r="CWZ38" s="784"/>
      <c r="CXA38" s="784"/>
      <c r="CXB38" s="784"/>
      <c r="CXC38" s="784"/>
      <c r="CXD38" s="784"/>
      <c r="CXE38" s="784"/>
      <c r="CXF38" s="784"/>
      <c r="CXG38" s="784"/>
      <c r="CXH38" s="784"/>
      <c r="CXI38" s="784"/>
      <c r="CXJ38" s="784"/>
      <c r="CXK38" s="784"/>
      <c r="CXL38" s="784"/>
      <c r="CXM38" s="784"/>
      <c r="CXN38" s="784"/>
      <c r="CXO38" s="784"/>
      <c r="CXP38" s="784"/>
      <c r="CXQ38" s="784"/>
      <c r="CXR38" s="784"/>
      <c r="CXS38" s="784"/>
      <c r="CXT38" s="784"/>
      <c r="CXU38" s="784"/>
      <c r="CXV38" s="784"/>
      <c r="CXW38" s="784"/>
      <c r="CXX38" s="784"/>
      <c r="CXY38" s="784"/>
      <c r="CXZ38" s="784"/>
      <c r="CYA38" s="784"/>
      <c r="CYB38" s="784"/>
      <c r="CYC38" s="784"/>
      <c r="CYD38" s="784"/>
      <c r="CYE38" s="784"/>
      <c r="CYF38" s="784"/>
      <c r="CYG38" s="784"/>
      <c r="CYH38" s="784"/>
      <c r="CYI38" s="784"/>
      <c r="CYJ38" s="784"/>
      <c r="CYK38" s="784"/>
      <c r="CYL38" s="784"/>
      <c r="CYM38" s="784"/>
      <c r="CYN38" s="784"/>
      <c r="CYO38" s="784"/>
      <c r="CYP38" s="784"/>
      <c r="CYQ38" s="784"/>
      <c r="CYR38" s="784"/>
      <c r="CYS38" s="784"/>
      <c r="CYT38" s="784"/>
      <c r="CYU38" s="784"/>
      <c r="CYV38" s="784"/>
      <c r="CYW38" s="784"/>
      <c r="CYX38" s="784"/>
      <c r="CYY38" s="784"/>
      <c r="CYZ38" s="784"/>
      <c r="CZA38" s="784"/>
      <c r="CZB38" s="784"/>
      <c r="CZC38" s="784"/>
      <c r="CZD38" s="784"/>
      <c r="CZE38" s="784"/>
      <c r="CZF38" s="784"/>
      <c r="CZG38" s="784"/>
      <c r="CZH38" s="784"/>
      <c r="CZI38" s="784"/>
      <c r="CZJ38" s="784"/>
      <c r="CZK38" s="784"/>
      <c r="CZL38" s="784"/>
      <c r="CZM38" s="784"/>
      <c r="CZN38" s="784"/>
      <c r="CZO38" s="784"/>
      <c r="CZP38" s="784"/>
      <c r="CZQ38" s="784"/>
      <c r="CZR38" s="784"/>
      <c r="CZS38" s="784"/>
      <c r="CZT38" s="784"/>
      <c r="CZU38" s="784"/>
      <c r="CZV38" s="784"/>
      <c r="CZW38" s="784"/>
      <c r="CZX38" s="784"/>
      <c r="CZY38" s="784"/>
      <c r="CZZ38" s="784"/>
      <c r="DAA38" s="784"/>
      <c r="DAB38" s="784"/>
      <c r="DAC38" s="784"/>
      <c r="DAD38" s="784"/>
      <c r="DAE38" s="784"/>
      <c r="DAF38" s="784"/>
      <c r="DAG38" s="784"/>
      <c r="DAH38" s="784"/>
      <c r="DAI38" s="784"/>
      <c r="DAJ38" s="784"/>
      <c r="DAK38" s="784"/>
      <c r="DAL38" s="784"/>
      <c r="DAM38" s="784"/>
      <c r="DAN38" s="784"/>
      <c r="DAO38" s="784"/>
      <c r="DAP38" s="784"/>
      <c r="DAQ38" s="784"/>
      <c r="DAR38" s="784"/>
      <c r="DAS38" s="784"/>
      <c r="DAT38" s="784"/>
      <c r="DAU38" s="784"/>
      <c r="DAV38" s="784"/>
      <c r="DAW38" s="784"/>
      <c r="DAX38" s="784"/>
      <c r="DAY38" s="784"/>
      <c r="DAZ38" s="784"/>
      <c r="DBA38" s="784"/>
      <c r="DBB38" s="784"/>
      <c r="DBC38" s="784"/>
      <c r="DBD38" s="784"/>
      <c r="DBE38" s="784"/>
      <c r="DBF38" s="784"/>
      <c r="DBG38" s="784"/>
      <c r="DBH38" s="784"/>
      <c r="DBI38" s="784"/>
      <c r="DBJ38" s="784"/>
      <c r="DBK38" s="784"/>
      <c r="DBL38" s="784"/>
      <c r="DBM38" s="784"/>
      <c r="DBN38" s="784"/>
      <c r="DBO38" s="784"/>
      <c r="DBP38" s="784"/>
      <c r="DBQ38" s="784"/>
      <c r="DBR38" s="784"/>
      <c r="DBS38" s="784"/>
      <c r="DBT38" s="784"/>
      <c r="DBU38" s="784"/>
      <c r="DBV38" s="784"/>
      <c r="DBW38" s="784"/>
      <c r="DBX38" s="784"/>
      <c r="DBY38" s="784"/>
      <c r="DBZ38" s="784"/>
      <c r="DCA38" s="784"/>
      <c r="DCB38" s="784"/>
      <c r="DCC38" s="784"/>
      <c r="DCD38" s="784"/>
      <c r="DCE38" s="784"/>
      <c r="DCF38" s="784"/>
      <c r="DCG38" s="784"/>
      <c r="DCH38" s="784"/>
      <c r="DCI38" s="784"/>
      <c r="DCJ38" s="784"/>
      <c r="DCK38" s="784"/>
      <c r="DCL38" s="784"/>
      <c r="DCM38" s="784"/>
      <c r="DCN38" s="784"/>
      <c r="DCO38" s="784"/>
      <c r="DCP38" s="784"/>
      <c r="DCQ38" s="784"/>
      <c r="DCR38" s="784"/>
      <c r="DCS38" s="784"/>
      <c r="DCT38" s="784"/>
      <c r="DCU38" s="784"/>
      <c r="DCV38" s="784"/>
      <c r="DCW38" s="784"/>
      <c r="DCX38" s="784"/>
      <c r="DCY38" s="784"/>
      <c r="DCZ38" s="784"/>
      <c r="DDA38" s="784"/>
      <c r="DDB38" s="784"/>
      <c r="DDC38" s="784"/>
      <c r="DDD38" s="784"/>
      <c r="DDE38" s="784"/>
      <c r="DDF38" s="784"/>
      <c r="DDG38" s="784"/>
      <c r="DDH38" s="784"/>
      <c r="DDI38" s="784"/>
      <c r="DDJ38" s="784"/>
      <c r="DDK38" s="784"/>
      <c r="DDL38" s="784"/>
      <c r="DDM38" s="784"/>
      <c r="DDN38" s="784"/>
      <c r="DDO38" s="784"/>
      <c r="DDP38" s="784"/>
      <c r="DDQ38" s="784"/>
      <c r="DDR38" s="784"/>
      <c r="DDS38" s="784"/>
      <c r="DDT38" s="784"/>
      <c r="DDU38" s="784"/>
      <c r="DDV38" s="784"/>
      <c r="DDW38" s="784"/>
      <c r="DDX38" s="784"/>
      <c r="DDY38" s="784"/>
      <c r="DDZ38" s="784"/>
      <c r="DEA38" s="784"/>
      <c r="DEB38" s="784"/>
      <c r="DEC38" s="784"/>
      <c r="DED38" s="784"/>
      <c r="DEE38" s="784"/>
      <c r="DEF38" s="784"/>
      <c r="DEG38" s="784"/>
      <c r="DEH38" s="784"/>
      <c r="DEI38" s="784"/>
      <c r="DEJ38" s="784"/>
      <c r="DEK38" s="784"/>
      <c r="DEL38" s="784"/>
      <c r="DEM38" s="784"/>
      <c r="DEN38" s="784"/>
      <c r="DEO38" s="784"/>
      <c r="DEP38" s="784"/>
      <c r="DEQ38" s="784"/>
      <c r="DER38" s="784"/>
      <c r="DES38" s="784"/>
      <c r="DET38" s="784"/>
      <c r="DEU38" s="784"/>
      <c r="DEV38" s="784"/>
      <c r="DEW38" s="784"/>
      <c r="DEX38" s="784"/>
      <c r="DEY38" s="784"/>
      <c r="DEZ38" s="784"/>
      <c r="DFA38" s="784"/>
      <c r="DFB38" s="784"/>
      <c r="DFC38" s="784"/>
      <c r="DFD38" s="784"/>
      <c r="DFE38" s="784"/>
      <c r="DFF38" s="784"/>
      <c r="DFG38" s="784"/>
      <c r="DFH38" s="784"/>
      <c r="DFI38" s="784"/>
      <c r="DFJ38" s="784"/>
      <c r="DFK38" s="784"/>
      <c r="DFL38" s="784"/>
      <c r="DFM38" s="784"/>
      <c r="DFN38" s="784"/>
      <c r="DFO38" s="784"/>
      <c r="DFP38" s="784"/>
      <c r="DFQ38" s="784"/>
      <c r="DFR38" s="784"/>
      <c r="DFS38" s="784"/>
      <c r="DFT38" s="784"/>
      <c r="DFU38" s="784"/>
      <c r="DFV38" s="784"/>
      <c r="DFW38" s="784"/>
      <c r="DFX38" s="784"/>
      <c r="DFY38" s="784"/>
      <c r="DFZ38" s="784"/>
      <c r="DGA38" s="784"/>
      <c r="DGB38" s="784"/>
      <c r="DGC38" s="784"/>
      <c r="DGD38" s="784"/>
      <c r="DGE38" s="784"/>
      <c r="DGF38" s="784"/>
      <c r="DGG38" s="784"/>
      <c r="DGH38" s="784"/>
      <c r="DGI38" s="784"/>
      <c r="DGJ38" s="784"/>
      <c r="DGK38" s="784"/>
      <c r="DGL38" s="784"/>
      <c r="DGM38" s="784"/>
      <c r="DGN38" s="784"/>
      <c r="DGO38" s="784"/>
      <c r="DGP38" s="784"/>
      <c r="DGQ38" s="784"/>
      <c r="DGR38" s="784"/>
      <c r="DGS38" s="784"/>
      <c r="DGT38" s="784"/>
      <c r="DGU38" s="784"/>
      <c r="DGV38" s="784"/>
      <c r="DGW38" s="784"/>
      <c r="DGX38" s="784"/>
      <c r="DGY38" s="784"/>
      <c r="DGZ38" s="784"/>
      <c r="DHA38" s="784"/>
      <c r="DHB38" s="784"/>
      <c r="DHC38" s="784"/>
      <c r="DHD38" s="784"/>
      <c r="DHE38" s="784"/>
      <c r="DHF38" s="784"/>
      <c r="DHG38" s="784"/>
      <c r="DHH38" s="784"/>
      <c r="DHI38" s="784"/>
      <c r="DHJ38" s="784"/>
      <c r="DHK38" s="784"/>
      <c r="DHL38" s="784"/>
      <c r="DHM38" s="784"/>
      <c r="DHN38" s="784"/>
      <c r="DHO38" s="784"/>
      <c r="DHP38" s="784"/>
      <c r="DHQ38" s="784"/>
      <c r="DHR38" s="784"/>
      <c r="DHS38" s="784"/>
      <c r="DHT38" s="784"/>
      <c r="DHU38" s="784"/>
      <c r="DHV38" s="784"/>
      <c r="DHW38" s="784"/>
      <c r="DHX38" s="784"/>
      <c r="DHY38" s="784"/>
      <c r="DHZ38" s="784"/>
      <c r="DIA38" s="784"/>
      <c r="DIB38" s="784"/>
      <c r="DIC38" s="784"/>
      <c r="DID38" s="784"/>
      <c r="DIE38" s="784"/>
      <c r="DIF38" s="784"/>
      <c r="DIG38" s="784"/>
      <c r="DIH38" s="784"/>
      <c r="DII38" s="784"/>
      <c r="DIJ38" s="784"/>
      <c r="DIK38" s="784"/>
      <c r="DIL38" s="784"/>
      <c r="DIM38" s="784"/>
      <c r="DIN38" s="784"/>
      <c r="DIO38" s="784"/>
      <c r="DIP38" s="784"/>
      <c r="DIQ38" s="784"/>
      <c r="DIR38" s="784"/>
      <c r="DIS38" s="784"/>
      <c r="DIT38" s="784"/>
      <c r="DIU38" s="784"/>
      <c r="DIV38" s="784"/>
      <c r="DIW38" s="784"/>
      <c r="DIX38" s="784"/>
      <c r="DIY38" s="784"/>
      <c r="DIZ38" s="784"/>
      <c r="DJA38" s="784"/>
      <c r="DJB38" s="784"/>
      <c r="DJC38" s="784"/>
      <c r="DJD38" s="784"/>
      <c r="DJE38" s="784"/>
      <c r="DJF38" s="784"/>
      <c r="DJG38" s="784"/>
      <c r="DJH38" s="784"/>
      <c r="DJI38" s="784"/>
      <c r="DJJ38" s="784"/>
      <c r="DJK38" s="784"/>
      <c r="DJL38" s="784"/>
      <c r="DJM38" s="784"/>
      <c r="DJN38" s="784"/>
      <c r="DJO38" s="784"/>
      <c r="DJP38" s="784"/>
      <c r="DJQ38" s="784"/>
      <c r="DJR38" s="784"/>
      <c r="DJS38" s="784"/>
      <c r="DJT38" s="784"/>
      <c r="DJU38" s="784"/>
      <c r="DJV38" s="784"/>
      <c r="DJW38" s="784"/>
      <c r="DJX38" s="784"/>
      <c r="DJY38" s="784"/>
      <c r="DJZ38" s="784"/>
      <c r="DKA38" s="784"/>
      <c r="DKB38" s="784"/>
      <c r="DKC38" s="784"/>
      <c r="DKD38" s="784"/>
      <c r="DKE38" s="784"/>
      <c r="DKF38" s="784"/>
      <c r="DKG38" s="784"/>
      <c r="DKH38" s="784"/>
      <c r="DKI38" s="784"/>
      <c r="DKJ38" s="784"/>
      <c r="DKK38" s="784"/>
      <c r="DKL38" s="784"/>
      <c r="DKM38" s="784"/>
      <c r="DKN38" s="784"/>
      <c r="DKO38" s="784"/>
      <c r="DKP38" s="784"/>
      <c r="DKQ38" s="784"/>
      <c r="DKR38" s="784"/>
      <c r="DKS38" s="784"/>
      <c r="DKT38" s="784"/>
      <c r="DKU38" s="784"/>
      <c r="DKV38" s="784"/>
      <c r="DKW38" s="784"/>
      <c r="DKX38" s="784"/>
      <c r="DKY38" s="784"/>
      <c r="DKZ38" s="784"/>
      <c r="DLA38" s="784"/>
      <c r="DLB38" s="784"/>
      <c r="DLC38" s="784"/>
      <c r="DLD38" s="784"/>
      <c r="DLE38" s="784"/>
      <c r="DLF38" s="784"/>
      <c r="DLG38" s="784"/>
      <c r="DLH38" s="784"/>
      <c r="DLI38" s="784"/>
      <c r="DLJ38" s="784"/>
      <c r="DLK38" s="784"/>
      <c r="DLL38" s="784"/>
      <c r="DLM38" s="784"/>
      <c r="DLN38" s="784"/>
      <c r="DLO38" s="784"/>
      <c r="DLP38" s="784"/>
      <c r="DLQ38" s="784"/>
      <c r="DLR38" s="784"/>
      <c r="DLS38" s="784"/>
      <c r="DLT38" s="784"/>
      <c r="DLU38" s="784"/>
      <c r="DLV38" s="784"/>
      <c r="DLW38" s="784"/>
      <c r="DLX38" s="784"/>
      <c r="DLY38" s="784"/>
      <c r="DLZ38" s="784"/>
      <c r="DMA38" s="784"/>
      <c r="DMB38" s="784"/>
      <c r="DMC38" s="784"/>
      <c r="DMD38" s="784"/>
      <c r="DME38" s="784"/>
      <c r="DMF38" s="784"/>
      <c r="DMG38" s="784"/>
      <c r="DMH38" s="784"/>
      <c r="DMI38" s="784"/>
      <c r="DMJ38" s="784"/>
      <c r="DMK38" s="784"/>
      <c r="DML38" s="784"/>
      <c r="DMM38" s="784"/>
      <c r="DMN38" s="784"/>
      <c r="DMO38" s="784"/>
      <c r="DMP38" s="784"/>
      <c r="DMQ38" s="784"/>
      <c r="DMR38" s="784"/>
      <c r="DMS38" s="784"/>
      <c r="DMT38" s="784"/>
      <c r="DMU38" s="784"/>
      <c r="DMV38" s="784"/>
      <c r="DMW38" s="784"/>
      <c r="DMX38" s="784"/>
      <c r="DMY38" s="784"/>
      <c r="DMZ38" s="784"/>
      <c r="DNA38" s="784"/>
      <c r="DNB38" s="784"/>
      <c r="DNC38" s="784"/>
      <c r="DND38" s="784"/>
      <c r="DNE38" s="784"/>
      <c r="DNF38" s="784"/>
      <c r="DNG38" s="784"/>
      <c r="DNH38" s="784"/>
      <c r="DNI38" s="784"/>
      <c r="DNJ38" s="784"/>
      <c r="DNK38" s="784"/>
      <c r="DNL38" s="784"/>
      <c r="DNM38" s="784"/>
      <c r="DNN38" s="784"/>
      <c r="DNO38" s="784"/>
      <c r="DNP38" s="784"/>
      <c r="DNQ38" s="784"/>
      <c r="DNR38" s="784"/>
      <c r="DNS38" s="784"/>
      <c r="DNT38" s="784"/>
      <c r="DNU38" s="784"/>
      <c r="DNV38" s="784"/>
      <c r="DNW38" s="784"/>
      <c r="DNX38" s="784"/>
      <c r="DNY38" s="784"/>
      <c r="DNZ38" s="784"/>
      <c r="DOA38" s="784"/>
      <c r="DOB38" s="784"/>
      <c r="DOC38" s="784"/>
      <c r="DOD38" s="784"/>
      <c r="DOE38" s="784"/>
      <c r="DOF38" s="784"/>
      <c r="DOG38" s="784"/>
      <c r="DOH38" s="784"/>
      <c r="DOI38" s="784"/>
      <c r="DOJ38" s="784"/>
      <c r="DOK38" s="784"/>
      <c r="DOL38" s="784"/>
      <c r="DOM38" s="784"/>
      <c r="DON38" s="784"/>
      <c r="DOO38" s="784"/>
      <c r="DOP38" s="784"/>
      <c r="DOQ38" s="784"/>
      <c r="DOR38" s="784"/>
      <c r="DOS38" s="784"/>
      <c r="DOT38" s="784"/>
      <c r="DOU38" s="784"/>
      <c r="DOV38" s="784"/>
      <c r="DOW38" s="784"/>
      <c r="DOX38" s="784"/>
      <c r="DOY38" s="784"/>
      <c r="DOZ38" s="784"/>
      <c r="DPA38" s="784"/>
      <c r="DPB38" s="784"/>
      <c r="DPC38" s="784"/>
      <c r="DPD38" s="784"/>
      <c r="DPE38" s="784"/>
      <c r="DPF38" s="784"/>
      <c r="DPG38" s="784"/>
      <c r="DPH38" s="784"/>
      <c r="DPI38" s="784"/>
      <c r="DPJ38" s="784"/>
      <c r="DPK38" s="784"/>
      <c r="DPL38" s="784"/>
      <c r="DPM38" s="784"/>
      <c r="DPN38" s="784"/>
      <c r="DPO38" s="784"/>
      <c r="DPP38" s="784"/>
      <c r="DPQ38" s="784"/>
      <c r="DPR38" s="784"/>
      <c r="DPS38" s="784"/>
      <c r="DPT38" s="784"/>
      <c r="DPU38" s="784"/>
      <c r="DPV38" s="784"/>
      <c r="DPW38" s="784"/>
      <c r="DPX38" s="784"/>
      <c r="DPY38" s="784"/>
      <c r="DPZ38" s="784"/>
      <c r="DQA38" s="784"/>
      <c r="DQB38" s="784"/>
      <c r="DQC38" s="784"/>
      <c r="DQD38" s="784"/>
      <c r="DQE38" s="784"/>
      <c r="DQF38" s="784"/>
      <c r="DQG38" s="784"/>
      <c r="DQH38" s="784"/>
      <c r="DQI38" s="784"/>
      <c r="DQJ38" s="784"/>
      <c r="DQK38" s="784"/>
      <c r="DQL38" s="784"/>
      <c r="DQM38" s="784"/>
      <c r="DQN38" s="784"/>
      <c r="DQO38" s="784"/>
      <c r="DQP38" s="784"/>
      <c r="DQQ38" s="784"/>
      <c r="DQR38" s="784"/>
      <c r="DQS38" s="784"/>
      <c r="DQT38" s="784"/>
      <c r="DQU38" s="784"/>
      <c r="DQV38" s="784"/>
      <c r="DQW38" s="784"/>
      <c r="DQX38" s="784"/>
      <c r="DQY38" s="784"/>
      <c r="DQZ38" s="784"/>
      <c r="DRA38" s="784"/>
      <c r="DRB38" s="784"/>
      <c r="DRC38" s="784"/>
      <c r="DRD38" s="784"/>
      <c r="DRE38" s="784"/>
      <c r="DRF38" s="784"/>
      <c r="DRG38" s="784"/>
      <c r="DRH38" s="784"/>
      <c r="DRI38" s="784"/>
      <c r="DRJ38" s="784"/>
      <c r="DRK38" s="784"/>
      <c r="DRL38" s="784"/>
      <c r="DRM38" s="784"/>
      <c r="DRN38" s="784"/>
      <c r="DRO38" s="784"/>
      <c r="DRP38" s="784"/>
      <c r="DRQ38" s="784"/>
      <c r="DRR38" s="784"/>
      <c r="DRS38" s="784"/>
      <c r="DRT38" s="784"/>
      <c r="DRU38" s="784"/>
      <c r="DRV38" s="784"/>
      <c r="DRW38" s="784"/>
      <c r="DRX38" s="784"/>
      <c r="DRY38" s="784"/>
      <c r="DRZ38" s="784"/>
      <c r="DSA38" s="784"/>
      <c r="DSB38" s="784"/>
      <c r="DSC38" s="784"/>
      <c r="DSD38" s="784"/>
      <c r="DSE38" s="784"/>
      <c r="DSF38" s="784"/>
      <c r="DSG38" s="784"/>
      <c r="DSH38" s="784"/>
      <c r="DSI38" s="784"/>
      <c r="DSJ38" s="784"/>
      <c r="DSK38" s="784"/>
      <c r="DSL38" s="784"/>
      <c r="DSM38" s="784"/>
      <c r="DSN38" s="784"/>
      <c r="DSO38" s="784"/>
      <c r="DSP38" s="784"/>
      <c r="DSQ38" s="784"/>
      <c r="DSR38" s="784"/>
      <c r="DSS38" s="784"/>
      <c r="DST38" s="784"/>
      <c r="DSU38" s="784"/>
      <c r="DSV38" s="784"/>
      <c r="DSW38" s="784"/>
      <c r="DSX38" s="784"/>
      <c r="DSY38" s="784"/>
      <c r="DSZ38" s="784"/>
      <c r="DTA38" s="784"/>
      <c r="DTB38" s="784"/>
      <c r="DTC38" s="784"/>
      <c r="DTD38" s="784"/>
      <c r="DTE38" s="784"/>
      <c r="DTF38" s="784"/>
      <c r="DTG38" s="784"/>
      <c r="DTH38" s="784"/>
      <c r="DTI38" s="784"/>
      <c r="DTJ38" s="784"/>
      <c r="DTK38" s="784"/>
      <c r="DTL38" s="784"/>
      <c r="DTM38" s="784"/>
      <c r="DTN38" s="784"/>
      <c r="DTO38" s="784"/>
      <c r="DTP38" s="784"/>
      <c r="DTQ38" s="784"/>
      <c r="DTR38" s="784"/>
      <c r="DTS38" s="784"/>
      <c r="DTT38" s="784"/>
      <c r="DTU38" s="784"/>
      <c r="DTV38" s="784"/>
      <c r="DTW38" s="784"/>
      <c r="DTX38" s="784"/>
      <c r="DTY38" s="784"/>
      <c r="DTZ38" s="784"/>
      <c r="DUA38" s="784"/>
      <c r="DUB38" s="784"/>
      <c r="DUC38" s="784"/>
      <c r="DUD38" s="784"/>
      <c r="DUE38" s="784"/>
      <c r="DUF38" s="784"/>
      <c r="DUG38" s="784"/>
      <c r="DUH38" s="784"/>
      <c r="DUI38" s="784"/>
      <c r="DUJ38" s="784"/>
      <c r="DUK38" s="784"/>
      <c r="DUL38" s="784"/>
      <c r="DUM38" s="784"/>
      <c r="DUN38" s="784"/>
      <c r="DUO38" s="784"/>
      <c r="DUP38" s="784"/>
      <c r="DUQ38" s="784"/>
      <c r="DUR38" s="784"/>
      <c r="DUS38" s="784"/>
      <c r="DUT38" s="784"/>
      <c r="DUU38" s="784"/>
      <c r="DUV38" s="784"/>
      <c r="DUW38" s="784"/>
      <c r="DUX38" s="784"/>
      <c r="DUY38" s="784"/>
      <c r="DUZ38" s="784"/>
      <c r="DVA38" s="784"/>
      <c r="DVB38" s="784"/>
      <c r="DVC38" s="784"/>
      <c r="DVD38" s="784"/>
      <c r="DVE38" s="784"/>
      <c r="DVF38" s="784"/>
      <c r="DVG38" s="784"/>
      <c r="DVH38" s="784"/>
      <c r="DVI38" s="784"/>
      <c r="DVJ38" s="784"/>
      <c r="DVK38" s="784"/>
      <c r="DVL38" s="784"/>
      <c r="DVM38" s="784"/>
      <c r="DVN38" s="784"/>
      <c r="DVO38" s="784"/>
      <c r="DVP38" s="784"/>
      <c r="DVQ38" s="784"/>
      <c r="DVR38" s="784"/>
      <c r="DVS38" s="784"/>
      <c r="DVT38" s="784"/>
      <c r="DVU38" s="784"/>
      <c r="DVV38" s="784"/>
      <c r="DVW38" s="784"/>
      <c r="DVX38" s="784"/>
      <c r="DVY38" s="784"/>
      <c r="DVZ38" s="784"/>
      <c r="DWA38" s="784"/>
      <c r="DWB38" s="784"/>
      <c r="DWC38" s="784"/>
      <c r="DWD38" s="784"/>
      <c r="DWE38" s="784"/>
      <c r="DWF38" s="784"/>
      <c r="DWG38" s="784"/>
      <c r="DWH38" s="784"/>
      <c r="DWI38" s="784"/>
      <c r="DWJ38" s="784"/>
      <c r="DWK38" s="784"/>
      <c r="DWL38" s="784"/>
      <c r="DWM38" s="784"/>
      <c r="DWN38" s="784"/>
      <c r="DWO38" s="784"/>
      <c r="DWP38" s="784"/>
      <c r="DWQ38" s="784"/>
      <c r="DWR38" s="784"/>
      <c r="DWS38" s="784"/>
      <c r="DWT38" s="784"/>
      <c r="DWU38" s="784"/>
      <c r="DWV38" s="784"/>
      <c r="DWW38" s="784"/>
      <c r="DWX38" s="784"/>
      <c r="DWY38" s="784"/>
      <c r="DWZ38" s="784"/>
      <c r="DXA38" s="784"/>
      <c r="DXB38" s="784"/>
      <c r="DXC38" s="784"/>
      <c r="DXD38" s="784"/>
      <c r="DXE38" s="784"/>
      <c r="DXF38" s="784"/>
      <c r="DXG38" s="784"/>
      <c r="DXH38" s="784"/>
      <c r="DXI38" s="784"/>
      <c r="DXJ38" s="784"/>
      <c r="DXK38" s="784"/>
      <c r="DXL38" s="784"/>
      <c r="DXM38" s="784"/>
      <c r="DXN38" s="784"/>
      <c r="DXO38" s="784"/>
      <c r="DXP38" s="784"/>
      <c r="DXQ38" s="784"/>
      <c r="DXR38" s="784"/>
      <c r="DXS38" s="784"/>
      <c r="DXT38" s="784"/>
      <c r="DXU38" s="784"/>
      <c r="DXV38" s="784"/>
      <c r="DXW38" s="784"/>
      <c r="DXX38" s="784"/>
      <c r="DXY38" s="784"/>
      <c r="DXZ38" s="784"/>
      <c r="DYA38" s="784"/>
      <c r="DYB38" s="784"/>
      <c r="DYC38" s="784"/>
      <c r="DYD38" s="784"/>
      <c r="DYE38" s="784"/>
      <c r="DYF38" s="784"/>
      <c r="DYG38" s="784"/>
      <c r="DYH38" s="784"/>
      <c r="DYI38" s="784"/>
      <c r="DYJ38" s="784"/>
      <c r="DYK38" s="784"/>
      <c r="DYL38" s="784"/>
      <c r="DYM38" s="784"/>
      <c r="DYN38" s="784"/>
      <c r="DYO38" s="784"/>
      <c r="DYP38" s="784"/>
      <c r="DYQ38" s="784"/>
      <c r="DYR38" s="784"/>
      <c r="DYS38" s="784"/>
      <c r="DYT38" s="784"/>
      <c r="DYU38" s="784"/>
      <c r="DYV38" s="784"/>
      <c r="DYW38" s="784"/>
      <c r="DYX38" s="784"/>
      <c r="DYY38" s="784"/>
      <c r="DYZ38" s="784"/>
      <c r="DZA38" s="784"/>
      <c r="DZB38" s="784"/>
      <c r="DZC38" s="784"/>
      <c r="DZD38" s="784"/>
      <c r="DZE38" s="784"/>
      <c r="DZF38" s="784"/>
      <c r="DZG38" s="784"/>
      <c r="DZH38" s="784"/>
      <c r="DZI38" s="784"/>
      <c r="DZJ38" s="784"/>
      <c r="DZK38" s="784"/>
      <c r="DZL38" s="784"/>
      <c r="DZM38" s="784"/>
      <c r="DZN38" s="784"/>
      <c r="DZO38" s="784"/>
      <c r="DZP38" s="784"/>
      <c r="DZQ38" s="784"/>
      <c r="DZR38" s="784"/>
      <c r="DZS38" s="784"/>
      <c r="DZT38" s="784"/>
      <c r="DZU38" s="784"/>
      <c r="DZV38" s="784"/>
      <c r="DZW38" s="784"/>
      <c r="DZX38" s="784"/>
      <c r="DZY38" s="784"/>
      <c r="DZZ38" s="784"/>
      <c r="EAA38" s="784"/>
      <c r="EAB38" s="784"/>
      <c r="EAC38" s="784"/>
      <c r="EAD38" s="784"/>
      <c r="EAE38" s="784"/>
      <c r="EAF38" s="784"/>
      <c r="EAG38" s="784"/>
      <c r="EAH38" s="784"/>
      <c r="EAI38" s="784"/>
      <c r="EAJ38" s="784"/>
      <c r="EAK38" s="784"/>
      <c r="EAL38" s="784"/>
      <c r="EAM38" s="784"/>
      <c r="EAN38" s="784"/>
      <c r="EAO38" s="784"/>
      <c r="EAP38" s="784"/>
      <c r="EAQ38" s="784"/>
      <c r="EAR38" s="784"/>
      <c r="EAS38" s="784"/>
      <c r="EAT38" s="784"/>
      <c r="EAU38" s="784"/>
      <c r="EAV38" s="784"/>
      <c r="EAW38" s="784"/>
      <c r="EAX38" s="784"/>
      <c r="EAY38" s="784"/>
      <c r="EAZ38" s="784"/>
      <c r="EBA38" s="784"/>
      <c r="EBB38" s="784"/>
      <c r="EBC38" s="784"/>
      <c r="EBD38" s="784"/>
      <c r="EBE38" s="784"/>
      <c r="EBF38" s="784"/>
      <c r="EBG38" s="784"/>
      <c r="EBH38" s="784"/>
      <c r="EBI38" s="784"/>
      <c r="EBJ38" s="784"/>
      <c r="EBK38" s="784"/>
      <c r="EBL38" s="784"/>
      <c r="EBM38" s="784"/>
      <c r="EBN38" s="784"/>
      <c r="EBO38" s="784"/>
      <c r="EBP38" s="784"/>
      <c r="EBQ38" s="784"/>
      <c r="EBR38" s="784"/>
      <c r="EBS38" s="784"/>
      <c r="EBT38" s="784"/>
      <c r="EBU38" s="784"/>
      <c r="EBV38" s="784"/>
      <c r="EBW38" s="784"/>
      <c r="EBX38" s="784"/>
      <c r="EBY38" s="784"/>
      <c r="EBZ38" s="784"/>
      <c r="ECA38" s="784"/>
      <c r="ECB38" s="784"/>
      <c r="ECC38" s="784"/>
      <c r="ECD38" s="784"/>
      <c r="ECE38" s="784"/>
      <c r="ECF38" s="784"/>
      <c r="ECG38" s="784"/>
      <c r="ECH38" s="784"/>
      <c r="ECI38" s="784"/>
      <c r="ECJ38" s="784"/>
      <c r="ECK38" s="784"/>
      <c r="ECL38" s="784"/>
      <c r="ECM38" s="784"/>
      <c r="ECN38" s="784"/>
      <c r="ECO38" s="784"/>
      <c r="ECP38" s="784"/>
      <c r="ECQ38" s="784"/>
      <c r="ECR38" s="784"/>
      <c r="ECS38" s="784"/>
      <c r="ECT38" s="784"/>
      <c r="ECU38" s="784"/>
      <c r="ECV38" s="784"/>
      <c r="ECW38" s="784"/>
      <c r="ECX38" s="784"/>
      <c r="ECY38" s="784"/>
      <c r="ECZ38" s="784"/>
      <c r="EDA38" s="784"/>
      <c r="EDB38" s="784"/>
      <c r="EDC38" s="784"/>
      <c r="EDD38" s="784"/>
      <c r="EDE38" s="784"/>
      <c r="EDF38" s="784"/>
      <c r="EDG38" s="784"/>
      <c r="EDH38" s="784"/>
      <c r="EDI38" s="784"/>
      <c r="EDJ38" s="784"/>
      <c r="EDK38" s="784"/>
      <c r="EDL38" s="784"/>
      <c r="EDM38" s="784"/>
      <c r="EDN38" s="784"/>
      <c r="EDO38" s="784"/>
      <c r="EDP38" s="784"/>
      <c r="EDQ38" s="784"/>
      <c r="EDR38" s="784"/>
      <c r="EDS38" s="784"/>
      <c r="EDT38" s="784"/>
      <c r="EDU38" s="784"/>
      <c r="EDV38" s="784"/>
      <c r="EDW38" s="784"/>
      <c r="EDX38" s="784"/>
      <c r="EDY38" s="784"/>
      <c r="EDZ38" s="784"/>
      <c r="EEA38" s="784"/>
      <c r="EEB38" s="784"/>
      <c r="EEC38" s="784"/>
      <c r="EED38" s="784"/>
      <c r="EEE38" s="784"/>
      <c r="EEF38" s="784"/>
      <c r="EEG38" s="784"/>
      <c r="EEH38" s="784"/>
      <c r="EEI38" s="784"/>
      <c r="EEJ38" s="784"/>
      <c r="EEK38" s="784"/>
      <c r="EEL38" s="784"/>
      <c r="EEM38" s="784"/>
      <c r="EEN38" s="784"/>
      <c r="EEO38" s="784"/>
      <c r="EEP38" s="784"/>
      <c r="EEQ38" s="784"/>
      <c r="EER38" s="784"/>
      <c r="EES38" s="784"/>
      <c r="EET38" s="784"/>
      <c r="EEU38" s="784"/>
      <c r="EEV38" s="784"/>
      <c r="EEW38" s="784"/>
      <c r="EEX38" s="784"/>
      <c r="EEY38" s="784"/>
      <c r="EEZ38" s="784"/>
      <c r="EFA38" s="784"/>
      <c r="EFB38" s="784"/>
      <c r="EFC38" s="784"/>
      <c r="EFD38" s="784"/>
      <c r="EFE38" s="784"/>
      <c r="EFF38" s="784"/>
      <c r="EFG38" s="784"/>
      <c r="EFH38" s="784"/>
      <c r="EFI38" s="784"/>
      <c r="EFJ38" s="784"/>
      <c r="EFK38" s="784"/>
      <c r="EFL38" s="784"/>
      <c r="EFM38" s="784"/>
      <c r="EFN38" s="784"/>
      <c r="EFO38" s="784"/>
      <c r="EFP38" s="784"/>
      <c r="EFQ38" s="784"/>
      <c r="EFR38" s="784"/>
      <c r="EFS38" s="784"/>
      <c r="EFT38" s="784"/>
      <c r="EFU38" s="784"/>
      <c r="EFV38" s="784"/>
      <c r="EFW38" s="784"/>
      <c r="EFX38" s="784"/>
      <c r="EFY38" s="784"/>
      <c r="EFZ38" s="784"/>
      <c r="EGA38" s="784"/>
      <c r="EGB38" s="784"/>
      <c r="EGC38" s="784"/>
      <c r="EGD38" s="784"/>
      <c r="EGE38" s="784"/>
      <c r="EGF38" s="784"/>
      <c r="EGG38" s="784"/>
      <c r="EGH38" s="784"/>
      <c r="EGI38" s="784"/>
      <c r="EGJ38" s="784"/>
      <c r="EGK38" s="784"/>
      <c r="EGL38" s="784"/>
      <c r="EGM38" s="784"/>
      <c r="EGN38" s="784"/>
      <c r="EGO38" s="784"/>
      <c r="EGP38" s="784"/>
      <c r="EGQ38" s="784"/>
      <c r="EGR38" s="784"/>
      <c r="EGS38" s="784"/>
      <c r="EGT38" s="784"/>
      <c r="EGU38" s="784"/>
      <c r="EGV38" s="784"/>
      <c r="EGW38" s="784"/>
      <c r="EGX38" s="784"/>
      <c r="EGY38" s="784"/>
      <c r="EGZ38" s="784"/>
      <c r="EHA38" s="784"/>
      <c r="EHB38" s="784"/>
      <c r="EHC38" s="784"/>
      <c r="EHD38" s="784"/>
      <c r="EHE38" s="784"/>
      <c r="EHF38" s="784"/>
      <c r="EHG38" s="784"/>
      <c r="EHH38" s="784"/>
      <c r="EHI38" s="784"/>
      <c r="EHJ38" s="784"/>
      <c r="EHK38" s="784"/>
      <c r="EHL38" s="784"/>
      <c r="EHM38" s="784"/>
      <c r="EHN38" s="784"/>
      <c r="EHO38" s="784"/>
      <c r="EHP38" s="784"/>
      <c r="EHQ38" s="784"/>
      <c r="EHR38" s="784"/>
      <c r="EHS38" s="784"/>
      <c r="EHT38" s="784"/>
      <c r="EHU38" s="784"/>
      <c r="EHV38" s="784"/>
      <c r="EHW38" s="784"/>
      <c r="EHX38" s="784"/>
      <c r="EHY38" s="784"/>
      <c r="EHZ38" s="784"/>
      <c r="EIA38" s="784"/>
      <c r="EIB38" s="784"/>
      <c r="EIC38" s="784"/>
      <c r="EID38" s="784"/>
      <c r="EIE38" s="784"/>
      <c r="EIF38" s="784"/>
      <c r="EIG38" s="784"/>
      <c r="EIH38" s="784"/>
      <c r="EII38" s="784"/>
      <c r="EIJ38" s="784"/>
      <c r="EIK38" s="784"/>
      <c r="EIL38" s="784"/>
      <c r="EIM38" s="784"/>
      <c r="EIN38" s="784"/>
      <c r="EIO38" s="784"/>
      <c r="EIP38" s="784"/>
      <c r="EIQ38" s="784"/>
      <c r="EIR38" s="784"/>
      <c r="EIS38" s="784"/>
      <c r="EIT38" s="784"/>
      <c r="EIU38" s="784"/>
      <c r="EIV38" s="784"/>
      <c r="EIW38" s="784"/>
      <c r="EIX38" s="784"/>
      <c r="EIY38" s="784"/>
      <c r="EIZ38" s="784"/>
      <c r="EJA38" s="784"/>
      <c r="EJB38" s="784"/>
      <c r="EJC38" s="784"/>
      <c r="EJD38" s="784"/>
      <c r="EJE38" s="784"/>
      <c r="EJF38" s="784"/>
      <c r="EJG38" s="784"/>
      <c r="EJH38" s="784"/>
      <c r="EJI38" s="784"/>
      <c r="EJJ38" s="784"/>
      <c r="EJK38" s="784"/>
      <c r="EJL38" s="784"/>
      <c r="EJM38" s="784"/>
      <c r="EJN38" s="784"/>
      <c r="EJO38" s="784"/>
      <c r="EJP38" s="784"/>
      <c r="EJQ38" s="784"/>
      <c r="EJR38" s="784"/>
      <c r="EJS38" s="784"/>
      <c r="EJT38" s="784"/>
      <c r="EJU38" s="784"/>
      <c r="EJV38" s="784"/>
      <c r="EJW38" s="784"/>
      <c r="EJX38" s="784"/>
      <c r="EJY38" s="784"/>
      <c r="EJZ38" s="784"/>
      <c r="EKA38" s="784"/>
      <c r="EKB38" s="784"/>
      <c r="EKC38" s="784"/>
      <c r="EKD38" s="784"/>
      <c r="EKE38" s="784"/>
      <c r="EKF38" s="784"/>
      <c r="EKG38" s="784"/>
      <c r="EKH38" s="784"/>
      <c r="EKI38" s="784"/>
      <c r="EKJ38" s="784"/>
      <c r="EKK38" s="784"/>
      <c r="EKL38" s="784"/>
      <c r="EKM38" s="784"/>
      <c r="EKN38" s="784"/>
      <c r="EKO38" s="784"/>
      <c r="EKP38" s="784"/>
      <c r="EKQ38" s="784"/>
      <c r="EKR38" s="784"/>
      <c r="EKS38" s="784"/>
      <c r="EKT38" s="784"/>
      <c r="EKU38" s="784"/>
      <c r="EKV38" s="784"/>
      <c r="EKW38" s="784"/>
      <c r="EKX38" s="784"/>
      <c r="EKY38" s="784"/>
      <c r="EKZ38" s="784"/>
      <c r="ELA38" s="784"/>
      <c r="ELB38" s="784"/>
      <c r="ELC38" s="784"/>
      <c r="ELD38" s="784"/>
      <c r="ELE38" s="784"/>
      <c r="ELF38" s="784"/>
      <c r="ELG38" s="784"/>
      <c r="ELH38" s="784"/>
      <c r="ELI38" s="784"/>
      <c r="ELJ38" s="784"/>
      <c r="ELK38" s="784"/>
      <c r="ELL38" s="784"/>
      <c r="ELM38" s="784"/>
      <c r="ELN38" s="784"/>
      <c r="ELO38" s="784"/>
      <c r="ELP38" s="784"/>
      <c r="ELQ38" s="784"/>
      <c r="ELR38" s="784"/>
      <c r="ELS38" s="784"/>
      <c r="ELT38" s="784"/>
      <c r="ELU38" s="784"/>
      <c r="ELV38" s="784"/>
      <c r="ELW38" s="784"/>
      <c r="ELX38" s="784"/>
      <c r="ELY38" s="784"/>
      <c r="ELZ38" s="784"/>
      <c r="EMA38" s="784"/>
      <c r="EMB38" s="784"/>
      <c r="EMC38" s="784"/>
      <c r="EMD38" s="784"/>
      <c r="EME38" s="784"/>
      <c r="EMF38" s="784"/>
      <c r="EMG38" s="784"/>
      <c r="EMH38" s="784"/>
      <c r="EMI38" s="784"/>
      <c r="EMJ38" s="784"/>
      <c r="EMK38" s="784"/>
      <c r="EML38" s="784"/>
      <c r="EMM38" s="784"/>
      <c r="EMN38" s="784"/>
      <c r="EMO38" s="784"/>
      <c r="EMP38" s="784"/>
      <c r="EMQ38" s="784"/>
      <c r="EMR38" s="784"/>
      <c r="EMS38" s="784"/>
      <c r="EMT38" s="784"/>
      <c r="EMU38" s="784"/>
      <c r="EMV38" s="784"/>
      <c r="EMW38" s="784"/>
      <c r="EMX38" s="784"/>
      <c r="EMY38" s="784"/>
      <c r="EMZ38" s="784"/>
      <c r="ENA38" s="784"/>
      <c r="ENB38" s="784"/>
      <c r="ENC38" s="784"/>
      <c r="END38" s="784"/>
      <c r="ENE38" s="784"/>
      <c r="ENF38" s="784"/>
      <c r="ENG38" s="784"/>
      <c r="ENH38" s="784"/>
      <c r="ENI38" s="784"/>
      <c r="ENJ38" s="784"/>
      <c r="ENK38" s="784"/>
      <c r="ENL38" s="784"/>
      <c r="ENM38" s="784"/>
      <c r="ENN38" s="784"/>
      <c r="ENO38" s="784"/>
      <c r="ENP38" s="784"/>
      <c r="ENQ38" s="784"/>
      <c r="ENR38" s="784"/>
      <c r="ENS38" s="784"/>
      <c r="ENT38" s="784"/>
      <c r="ENU38" s="784"/>
      <c r="ENV38" s="784"/>
      <c r="ENW38" s="784"/>
      <c r="ENX38" s="784"/>
      <c r="ENY38" s="784"/>
      <c r="ENZ38" s="784"/>
      <c r="EOA38" s="784"/>
      <c r="EOB38" s="784"/>
      <c r="EOC38" s="784"/>
      <c r="EOD38" s="784"/>
      <c r="EOE38" s="784"/>
      <c r="EOF38" s="784"/>
      <c r="EOG38" s="784"/>
      <c r="EOH38" s="784"/>
      <c r="EOI38" s="784"/>
      <c r="EOJ38" s="784"/>
      <c r="EOK38" s="784"/>
      <c r="EOL38" s="784"/>
      <c r="EOM38" s="784"/>
      <c r="EON38" s="784"/>
      <c r="EOO38" s="784"/>
      <c r="EOP38" s="784"/>
      <c r="EOQ38" s="784"/>
      <c r="EOR38" s="784"/>
      <c r="EOS38" s="784"/>
      <c r="EOT38" s="784"/>
      <c r="EOU38" s="784"/>
      <c r="EOV38" s="784"/>
      <c r="EOW38" s="784"/>
      <c r="EOX38" s="784"/>
      <c r="EOY38" s="784"/>
      <c r="EOZ38" s="784"/>
      <c r="EPA38" s="784"/>
      <c r="EPB38" s="784"/>
      <c r="EPC38" s="784"/>
      <c r="EPD38" s="784"/>
      <c r="EPE38" s="784"/>
      <c r="EPF38" s="784"/>
      <c r="EPG38" s="784"/>
      <c r="EPH38" s="784"/>
      <c r="EPI38" s="784"/>
      <c r="EPJ38" s="784"/>
      <c r="EPK38" s="784"/>
      <c r="EPL38" s="784"/>
      <c r="EPM38" s="784"/>
      <c r="EPN38" s="784"/>
      <c r="EPO38" s="784"/>
      <c r="EPP38" s="784"/>
      <c r="EPQ38" s="784"/>
      <c r="EPR38" s="784"/>
      <c r="EPS38" s="784"/>
      <c r="EPT38" s="784"/>
      <c r="EPU38" s="784"/>
      <c r="EPV38" s="784"/>
      <c r="EPW38" s="784"/>
      <c r="EPX38" s="784"/>
      <c r="EPY38" s="784"/>
      <c r="EPZ38" s="784"/>
      <c r="EQA38" s="784"/>
      <c r="EQB38" s="784"/>
      <c r="EQC38" s="784"/>
      <c r="EQD38" s="784"/>
      <c r="EQE38" s="784"/>
      <c r="EQF38" s="784"/>
      <c r="EQG38" s="784"/>
      <c r="EQH38" s="784"/>
      <c r="EQI38" s="784"/>
      <c r="EQJ38" s="784"/>
      <c r="EQK38" s="784"/>
      <c r="EQL38" s="784"/>
      <c r="EQM38" s="784"/>
      <c r="EQN38" s="784"/>
      <c r="EQO38" s="784"/>
      <c r="EQP38" s="784"/>
      <c r="EQQ38" s="784"/>
      <c r="EQR38" s="784"/>
      <c r="EQS38" s="784"/>
      <c r="EQT38" s="784"/>
      <c r="EQU38" s="784"/>
      <c r="EQV38" s="784"/>
      <c r="EQW38" s="784"/>
      <c r="EQX38" s="784"/>
      <c r="EQY38" s="784"/>
      <c r="EQZ38" s="784"/>
      <c r="ERA38" s="784"/>
      <c r="ERB38" s="784"/>
      <c r="ERC38" s="784"/>
      <c r="ERD38" s="784"/>
      <c r="ERE38" s="784"/>
      <c r="ERF38" s="784"/>
      <c r="ERG38" s="784"/>
      <c r="ERH38" s="784"/>
      <c r="ERI38" s="784"/>
      <c r="ERJ38" s="784"/>
      <c r="ERK38" s="784"/>
      <c r="ERL38" s="784"/>
      <c r="ERM38" s="784"/>
      <c r="ERN38" s="784"/>
      <c r="ERO38" s="784"/>
      <c r="ERP38" s="784"/>
      <c r="ERQ38" s="784"/>
      <c r="ERR38" s="784"/>
      <c r="ERS38" s="784"/>
      <c r="ERT38" s="784"/>
      <c r="ERU38" s="784"/>
      <c r="ERV38" s="784"/>
      <c r="ERW38" s="784"/>
      <c r="ERX38" s="784"/>
      <c r="ERY38" s="784"/>
      <c r="ERZ38" s="784"/>
      <c r="ESA38" s="784"/>
      <c r="ESB38" s="784"/>
      <c r="ESC38" s="784"/>
      <c r="ESD38" s="784"/>
      <c r="ESE38" s="784"/>
      <c r="ESF38" s="784"/>
      <c r="ESG38" s="784"/>
      <c r="ESH38" s="784"/>
      <c r="ESI38" s="784"/>
      <c r="ESJ38" s="784"/>
      <c r="ESK38" s="784"/>
      <c r="ESL38" s="784"/>
      <c r="ESM38" s="784"/>
      <c r="ESN38" s="784"/>
      <c r="ESO38" s="784"/>
      <c r="ESP38" s="784"/>
      <c r="ESQ38" s="784"/>
      <c r="ESR38" s="784"/>
      <c r="ESS38" s="784"/>
      <c r="EST38" s="784"/>
      <c r="ESU38" s="784"/>
      <c r="ESV38" s="784"/>
      <c r="ESW38" s="784"/>
      <c r="ESX38" s="784"/>
      <c r="ESY38" s="784"/>
      <c r="ESZ38" s="784"/>
      <c r="ETA38" s="784"/>
      <c r="ETB38" s="784"/>
      <c r="ETC38" s="784"/>
      <c r="ETD38" s="784"/>
      <c r="ETE38" s="784"/>
      <c r="ETF38" s="784"/>
      <c r="ETG38" s="784"/>
      <c r="ETH38" s="784"/>
      <c r="ETI38" s="784"/>
      <c r="ETJ38" s="784"/>
      <c r="ETK38" s="784"/>
      <c r="ETL38" s="784"/>
      <c r="ETM38" s="784"/>
      <c r="ETN38" s="784"/>
      <c r="ETO38" s="784"/>
      <c r="ETP38" s="784"/>
      <c r="ETQ38" s="784"/>
      <c r="ETR38" s="784"/>
      <c r="ETS38" s="784"/>
      <c r="ETT38" s="784"/>
      <c r="ETU38" s="784"/>
      <c r="ETV38" s="784"/>
      <c r="ETW38" s="784"/>
      <c r="ETX38" s="784"/>
      <c r="ETY38" s="784"/>
      <c r="ETZ38" s="784"/>
      <c r="EUA38" s="784"/>
      <c r="EUB38" s="784"/>
      <c r="EUC38" s="784"/>
      <c r="EUD38" s="784"/>
      <c r="EUE38" s="784"/>
      <c r="EUF38" s="784"/>
      <c r="EUG38" s="784"/>
      <c r="EUH38" s="784"/>
      <c r="EUI38" s="784"/>
      <c r="EUJ38" s="784"/>
      <c r="EUK38" s="784"/>
      <c r="EUL38" s="784"/>
      <c r="EUM38" s="784"/>
      <c r="EUN38" s="784"/>
      <c r="EUO38" s="784"/>
      <c r="EUP38" s="784"/>
      <c r="EUQ38" s="784"/>
      <c r="EUR38" s="784"/>
      <c r="EUS38" s="784"/>
      <c r="EUT38" s="784"/>
      <c r="EUU38" s="784"/>
      <c r="EUV38" s="784"/>
      <c r="EUW38" s="784"/>
      <c r="EUX38" s="784"/>
      <c r="EUY38" s="784"/>
      <c r="EUZ38" s="784"/>
      <c r="EVA38" s="784"/>
      <c r="EVB38" s="784"/>
      <c r="EVC38" s="784"/>
      <c r="EVD38" s="784"/>
      <c r="EVE38" s="784"/>
      <c r="EVF38" s="784"/>
      <c r="EVG38" s="784"/>
      <c r="EVH38" s="784"/>
      <c r="EVI38" s="784"/>
      <c r="EVJ38" s="784"/>
      <c r="EVK38" s="784"/>
      <c r="EVL38" s="784"/>
      <c r="EVM38" s="784"/>
      <c r="EVN38" s="784"/>
      <c r="EVO38" s="784"/>
      <c r="EVP38" s="784"/>
      <c r="EVQ38" s="784"/>
      <c r="EVR38" s="784"/>
      <c r="EVS38" s="784"/>
      <c r="EVT38" s="784"/>
      <c r="EVU38" s="784"/>
      <c r="EVV38" s="784"/>
      <c r="EVW38" s="784"/>
      <c r="EVX38" s="784"/>
      <c r="EVY38" s="784"/>
      <c r="EVZ38" s="784"/>
      <c r="EWA38" s="784"/>
      <c r="EWB38" s="784"/>
      <c r="EWC38" s="784"/>
      <c r="EWD38" s="784"/>
      <c r="EWE38" s="784"/>
      <c r="EWF38" s="784"/>
      <c r="EWG38" s="784"/>
      <c r="EWH38" s="784"/>
      <c r="EWI38" s="784"/>
      <c r="EWJ38" s="784"/>
      <c r="EWK38" s="784"/>
      <c r="EWL38" s="784"/>
      <c r="EWM38" s="784"/>
      <c r="EWN38" s="784"/>
      <c r="EWO38" s="784"/>
      <c r="EWP38" s="784"/>
      <c r="EWQ38" s="784"/>
      <c r="EWR38" s="784"/>
      <c r="EWS38" s="784"/>
      <c r="EWT38" s="784"/>
      <c r="EWU38" s="784"/>
      <c r="EWV38" s="784"/>
      <c r="EWW38" s="784"/>
      <c r="EWX38" s="784"/>
      <c r="EWY38" s="784"/>
      <c r="EWZ38" s="784"/>
      <c r="EXA38" s="784"/>
      <c r="EXB38" s="784"/>
      <c r="EXC38" s="784"/>
      <c r="EXD38" s="784"/>
      <c r="EXE38" s="784"/>
      <c r="EXF38" s="784"/>
      <c r="EXG38" s="784"/>
      <c r="EXH38" s="784"/>
      <c r="EXI38" s="784"/>
      <c r="EXJ38" s="784"/>
      <c r="EXK38" s="784"/>
      <c r="EXL38" s="784"/>
      <c r="EXM38" s="784"/>
      <c r="EXN38" s="784"/>
      <c r="EXO38" s="784"/>
      <c r="EXP38" s="784"/>
      <c r="EXQ38" s="784"/>
      <c r="EXR38" s="784"/>
      <c r="EXS38" s="784"/>
      <c r="EXT38" s="784"/>
      <c r="EXU38" s="784"/>
      <c r="EXV38" s="784"/>
      <c r="EXW38" s="784"/>
      <c r="EXX38" s="784"/>
      <c r="EXY38" s="784"/>
      <c r="EXZ38" s="784"/>
      <c r="EYA38" s="784"/>
      <c r="EYB38" s="784"/>
      <c r="EYC38" s="784"/>
      <c r="EYD38" s="784"/>
      <c r="EYE38" s="784"/>
      <c r="EYF38" s="784"/>
      <c r="EYG38" s="784"/>
      <c r="EYH38" s="784"/>
      <c r="EYI38" s="784"/>
      <c r="EYJ38" s="784"/>
      <c r="EYK38" s="784"/>
      <c r="EYL38" s="784"/>
      <c r="EYM38" s="784"/>
      <c r="EYN38" s="784"/>
      <c r="EYO38" s="784"/>
      <c r="EYP38" s="784"/>
      <c r="EYQ38" s="784"/>
      <c r="EYR38" s="784"/>
      <c r="EYS38" s="784"/>
      <c r="EYT38" s="784"/>
      <c r="EYU38" s="784"/>
      <c r="EYV38" s="784"/>
      <c r="EYW38" s="784"/>
      <c r="EYX38" s="784"/>
      <c r="EYY38" s="784"/>
      <c r="EYZ38" s="784"/>
      <c r="EZA38" s="784"/>
      <c r="EZB38" s="784"/>
      <c r="EZC38" s="784"/>
      <c r="EZD38" s="784"/>
      <c r="EZE38" s="784"/>
      <c r="EZF38" s="784"/>
      <c r="EZG38" s="784"/>
      <c r="EZH38" s="784"/>
      <c r="EZI38" s="784"/>
      <c r="EZJ38" s="784"/>
      <c r="EZK38" s="784"/>
      <c r="EZL38" s="784"/>
      <c r="EZM38" s="784"/>
      <c r="EZN38" s="784"/>
      <c r="EZO38" s="784"/>
      <c r="EZP38" s="784"/>
      <c r="EZQ38" s="784"/>
      <c r="EZR38" s="784"/>
      <c r="EZS38" s="784"/>
      <c r="EZT38" s="784"/>
      <c r="EZU38" s="784"/>
      <c r="EZV38" s="784"/>
      <c r="EZW38" s="784"/>
      <c r="EZX38" s="784"/>
      <c r="EZY38" s="784"/>
      <c r="EZZ38" s="784"/>
      <c r="FAA38" s="784"/>
      <c r="FAB38" s="784"/>
      <c r="FAC38" s="784"/>
      <c r="FAD38" s="784"/>
      <c r="FAE38" s="784"/>
      <c r="FAF38" s="784"/>
      <c r="FAG38" s="784"/>
      <c r="FAH38" s="784"/>
      <c r="FAI38" s="784"/>
      <c r="FAJ38" s="784"/>
      <c r="FAK38" s="784"/>
      <c r="FAL38" s="784"/>
      <c r="FAM38" s="784"/>
      <c r="FAN38" s="784"/>
      <c r="FAO38" s="784"/>
      <c r="FAP38" s="784"/>
      <c r="FAQ38" s="784"/>
      <c r="FAR38" s="784"/>
      <c r="FAS38" s="784"/>
      <c r="FAT38" s="784"/>
      <c r="FAU38" s="784"/>
      <c r="FAV38" s="784"/>
      <c r="FAW38" s="784"/>
      <c r="FAX38" s="784"/>
      <c r="FAY38" s="784"/>
      <c r="FAZ38" s="784"/>
      <c r="FBA38" s="784"/>
      <c r="FBB38" s="784"/>
      <c r="FBC38" s="784"/>
      <c r="FBD38" s="784"/>
      <c r="FBE38" s="784"/>
      <c r="FBF38" s="784"/>
      <c r="FBG38" s="784"/>
      <c r="FBH38" s="784"/>
      <c r="FBI38" s="784"/>
      <c r="FBJ38" s="784"/>
      <c r="FBK38" s="784"/>
      <c r="FBL38" s="784"/>
      <c r="FBM38" s="784"/>
      <c r="FBN38" s="784"/>
      <c r="FBO38" s="784"/>
      <c r="FBP38" s="784"/>
      <c r="FBQ38" s="784"/>
      <c r="FBR38" s="784"/>
      <c r="FBS38" s="784"/>
      <c r="FBT38" s="784"/>
      <c r="FBU38" s="784"/>
      <c r="FBV38" s="784"/>
      <c r="FBW38" s="784"/>
      <c r="FBX38" s="784"/>
      <c r="FBY38" s="784"/>
      <c r="FBZ38" s="784"/>
      <c r="FCA38" s="784"/>
      <c r="FCB38" s="784"/>
      <c r="FCC38" s="784"/>
      <c r="FCD38" s="784"/>
      <c r="FCE38" s="784"/>
      <c r="FCF38" s="784"/>
      <c r="FCG38" s="784"/>
      <c r="FCH38" s="784"/>
      <c r="FCI38" s="784"/>
      <c r="FCJ38" s="784"/>
      <c r="FCK38" s="784"/>
      <c r="FCL38" s="784"/>
      <c r="FCM38" s="784"/>
      <c r="FCN38" s="784"/>
      <c r="FCO38" s="784"/>
      <c r="FCP38" s="784"/>
      <c r="FCQ38" s="784"/>
      <c r="FCR38" s="784"/>
      <c r="FCS38" s="784"/>
      <c r="FCT38" s="784"/>
      <c r="FCU38" s="784"/>
      <c r="FCV38" s="784"/>
      <c r="FCW38" s="784"/>
      <c r="FCX38" s="784"/>
      <c r="FCY38" s="784"/>
      <c r="FCZ38" s="784"/>
      <c r="FDA38" s="784"/>
      <c r="FDB38" s="784"/>
      <c r="FDC38" s="784"/>
      <c r="FDD38" s="784"/>
      <c r="FDE38" s="784"/>
      <c r="FDF38" s="784"/>
      <c r="FDG38" s="784"/>
      <c r="FDH38" s="784"/>
      <c r="FDI38" s="784"/>
      <c r="FDJ38" s="784"/>
      <c r="FDK38" s="784"/>
      <c r="FDL38" s="784"/>
      <c r="FDM38" s="784"/>
      <c r="FDN38" s="784"/>
      <c r="FDO38" s="784"/>
      <c r="FDP38" s="784"/>
      <c r="FDQ38" s="784"/>
      <c r="FDR38" s="784"/>
      <c r="FDS38" s="784"/>
      <c r="FDT38" s="784"/>
      <c r="FDU38" s="784"/>
      <c r="FDV38" s="784"/>
      <c r="FDW38" s="784"/>
      <c r="FDX38" s="784"/>
      <c r="FDY38" s="784"/>
      <c r="FDZ38" s="784"/>
      <c r="FEA38" s="784"/>
      <c r="FEB38" s="784"/>
      <c r="FEC38" s="784"/>
      <c r="FED38" s="784"/>
      <c r="FEE38" s="784"/>
      <c r="FEF38" s="784"/>
      <c r="FEG38" s="784"/>
      <c r="FEH38" s="784"/>
      <c r="FEI38" s="784"/>
      <c r="FEJ38" s="784"/>
      <c r="FEK38" s="784"/>
      <c r="FEL38" s="784"/>
      <c r="FEM38" s="784"/>
      <c r="FEN38" s="784"/>
      <c r="FEO38" s="784"/>
      <c r="FEP38" s="784"/>
      <c r="FEQ38" s="784"/>
      <c r="FER38" s="784"/>
      <c r="FES38" s="784"/>
      <c r="FET38" s="784"/>
      <c r="FEU38" s="784"/>
      <c r="FEV38" s="784"/>
      <c r="FEW38" s="784"/>
      <c r="FEX38" s="784"/>
      <c r="FEY38" s="784"/>
      <c r="FEZ38" s="784"/>
      <c r="FFA38" s="784"/>
      <c r="FFB38" s="784"/>
      <c r="FFC38" s="784"/>
      <c r="FFD38" s="784"/>
      <c r="FFE38" s="784"/>
      <c r="FFF38" s="784"/>
      <c r="FFG38" s="784"/>
      <c r="FFH38" s="784"/>
      <c r="FFI38" s="784"/>
      <c r="FFJ38" s="784"/>
      <c r="FFK38" s="784"/>
      <c r="FFL38" s="784"/>
      <c r="FFM38" s="784"/>
      <c r="FFN38" s="784"/>
      <c r="FFO38" s="784"/>
      <c r="FFP38" s="784"/>
      <c r="FFQ38" s="784"/>
      <c r="FFR38" s="784"/>
      <c r="FFS38" s="784"/>
      <c r="FFT38" s="784"/>
      <c r="FFU38" s="784"/>
      <c r="FFV38" s="784"/>
      <c r="FFW38" s="784"/>
      <c r="FFX38" s="784"/>
      <c r="FFY38" s="784"/>
      <c r="FFZ38" s="784"/>
      <c r="FGA38" s="784"/>
      <c r="FGB38" s="784"/>
      <c r="FGC38" s="784"/>
      <c r="FGD38" s="784"/>
      <c r="FGE38" s="784"/>
      <c r="FGF38" s="784"/>
      <c r="FGG38" s="784"/>
      <c r="FGH38" s="784"/>
      <c r="FGI38" s="784"/>
      <c r="FGJ38" s="784"/>
      <c r="FGK38" s="784"/>
      <c r="FGL38" s="784"/>
      <c r="FGM38" s="784"/>
      <c r="FGN38" s="784"/>
      <c r="FGO38" s="784"/>
      <c r="FGP38" s="784"/>
      <c r="FGQ38" s="784"/>
      <c r="FGR38" s="784"/>
      <c r="FGS38" s="784"/>
      <c r="FGT38" s="784"/>
      <c r="FGU38" s="784"/>
      <c r="FGV38" s="784"/>
      <c r="FGW38" s="784"/>
      <c r="FGX38" s="784"/>
      <c r="FGY38" s="784"/>
      <c r="FGZ38" s="784"/>
      <c r="FHA38" s="784"/>
      <c r="FHB38" s="784"/>
      <c r="FHC38" s="784"/>
      <c r="FHD38" s="784"/>
      <c r="FHE38" s="784"/>
      <c r="FHF38" s="784"/>
      <c r="FHG38" s="784"/>
      <c r="FHH38" s="784"/>
      <c r="FHI38" s="784"/>
      <c r="FHJ38" s="784"/>
      <c r="FHK38" s="784"/>
      <c r="FHL38" s="784"/>
      <c r="FHM38" s="784"/>
      <c r="FHN38" s="784"/>
      <c r="FHO38" s="784"/>
      <c r="FHP38" s="784"/>
      <c r="FHQ38" s="784"/>
      <c r="FHR38" s="784"/>
      <c r="FHS38" s="784"/>
      <c r="FHT38" s="784"/>
      <c r="FHU38" s="784"/>
      <c r="FHV38" s="784"/>
      <c r="FHW38" s="784"/>
      <c r="FHX38" s="784"/>
      <c r="FHY38" s="784"/>
      <c r="FHZ38" s="784"/>
      <c r="FIA38" s="784"/>
      <c r="FIB38" s="784"/>
      <c r="FIC38" s="784"/>
      <c r="FID38" s="784"/>
      <c r="FIE38" s="784"/>
      <c r="FIF38" s="784"/>
      <c r="FIG38" s="784"/>
      <c r="FIH38" s="784"/>
      <c r="FII38" s="784"/>
      <c r="FIJ38" s="784"/>
      <c r="FIK38" s="784"/>
      <c r="FIL38" s="784"/>
      <c r="FIM38" s="784"/>
      <c r="FIN38" s="784"/>
      <c r="FIO38" s="784"/>
      <c r="FIP38" s="784"/>
      <c r="FIQ38" s="784"/>
      <c r="FIR38" s="784"/>
      <c r="FIS38" s="784"/>
      <c r="FIT38" s="784"/>
      <c r="FIU38" s="784"/>
      <c r="FIV38" s="784"/>
      <c r="FIW38" s="784"/>
      <c r="FIX38" s="784"/>
      <c r="FIY38" s="784"/>
      <c r="FIZ38" s="784"/>
      <c r="FJA38" s="784"/>
      <c r="FJB38" s="784"/>
      <c r="FJC38" s="784"/>
      <c r="FJD38" s="784"/>
      <c r="FJE38" s="784"/>
      <c r="FJF38" s="784"/>
      <c r="FJG38" s="784"/>
      <c r="FJH38" s="784"/>
      <c r="FJI38" s="784"/>
      <c r="FJJ38" s="784"/>
      <c r="FJK38" s="784"/>
      <c r="FJL38" s="784"/>
      <c r="FJM38" s="784"/>
      <c r="FJN38" s="784"/>
      <c r="FJO38" s="784"/>
      <c r="FJP38" s="784"/>
      <c r="FJQ38" s="784"/>
      <c r="FJR38" s="784"/>
      <c r="FJS38" s="784"/>
      <c r="FJT38" s="784"/>
      <c r="FJU38" s="784"/>
      <c r="FJV38" s="784"/>
      <c r="FJW38" s="784"/>
      <c r="FJX38" s="784"/>
      <c r="FJY38" s="784"/>
      <c r="FJZ38" s="784"/>
      <c r="FKA38" s="784"/>
      <c r="FKB38" s="784"/>
      <c r="FKC38" s="784"/>
      <c r="FKD38" s="784"/>
      <c r="FKE38" s="784"/>
      <c r="FKF38" s="784"/>
      <c r="FKG38" s="784"/>
      <c r="FKH38" s="784"/>
      <c r="FKI38" s="784"/>
      <c r="FKJ38" s="784"/>
      <c r="FKK38" s="784"/>
      <c r="FKL38" s="784"/>
      <c r="FKM38" s="784"/>
      <c r="FKN38" s="784"/>
      <c r="FKO38" s="784"/>
      <c r="FKP38" s="784"/>
      <c r="FKQ38" s="784"/>
      <c r="FKR38" s="784"/>
      <c r="FKS38" s="784"/>
      <c r="FKT38" s="784"/>
      <c r="FKU38" s="784"/>
      <c r="FKV38" s="784"/>
      <c r="FKW38" s="784"/>
      <c r="FKX38" s="784"/>
      <c r="FKY38" s="784"/>
      <c r="FKZ38" s="784"/>
      <c r="FLA38" s="784"/>
      <c r="FLB38" s="784"/>
      <c r="FLC38" s="784"/>
      <c r="FLD38" s="784"/>
      <c r="FLE38" s="784"/>
      <c r="FLF38" s="784"/>
      <c r="FLG38" s="784"/>
      <c r="FLH38" s="784"/>
      <c r="FLI38" s="784"/>
      <c r="FLJ38" s="784"/>
      <c r="FLK38" s="784"/>
      <c r="FLL38" s="784"/>
      <c r="FLM38" s="784"/>
      <c r="FLN38" s="784"/>
      <c r="FLO38" s="784"/>
      <c r="FLP38" s="784"/>
      <c r="FLQ38" s="784"/>
      <c r="FLR38" s="784"/>
      <c r="FLS38" s="784"/>
      <c r="FLT38" s="784"/>
      <c r="FLU38" s="784"/>
      <c r="FLV38" s="784"/>
      <c r="FLW38" s="784"/>
      <c r="FLX38" s="784"/>
      <c r="FLY38" s="784"/>
      <c r="FLZ38" s="784"/>
      <c r="FMA38" s="784"/>
      <c r="FMB38" s="784"/>
      <c r="FMC38" s="784"/>
      <c r="FMD38" s="784"/>
      <c r="FME38" s="784"/>
      <c r="FMF38" s="784"/>
      <c r="FMG38" s="784"/>
      <c r="FMH38" s="784"/>
      <c r="FMI38" s="784"/>
      <c r="FMJ38" s="784"/>
      <c r="FMK38" s="784"/>
      <c r="FML38" s="784"/>
      <c r="FMM38" s="784"/>
      <c r="FMN38" s="784"/>
      <c r="FMO38" s="784"/>
      <c r="FMP38" s="784"/>
      <c r="FMQ38" s="784"/>
      <c r="FMR38" s="784"/>
      <c r="FMS38" s="784"/>
      <c r="FMT38" s="784"/>
      <c r="FMU38" s="784"/>
      <c r="FMV38" s="784"/>
      <c r="FMW38" s="784"/>
      <c r="FMX38" s="784"/>
      <c r="FMY38" s="784"/>
      <c r="FMZ38" s="784"/>
      <c r="FNA38" s="784"/>
      <c r="FNB38" s="784"/>
      <c r="FNC38" s="784"/>
      <c r="FND38" s="784"/>
      <c r="FNE38" s="784"/>
      <c r="FNF38" s="784"/>
      <c r="FNG38" s="784"/>
      <c r="FNH38" s="784"/>
      <c r="FNI38" s="784"/>
      <c r="FNJ38" s="784"/>
      <c r="FNK38" s="784"/>
      <c r="FNL38" s="784"/>
      <c r="FNM38" s="784"/>
      <c r="FNN38" s="784"/>
      <c r="FNO38" s="784"/>
      <c r="FNP38" s="784"/>
      <c r="FNQ38" s="784"/>
      <c r="FNR38" s="784"/>
      <c r="FNS38" s="784"/>
      <c r="FNT38" s="784"/>
      <c r="FNU38" s="784"/>
      <c r="FNV38" s="784"/>
      <c r="FNW38" s="784"/>
      <c r="FNX38" s="784"/>
      <c r="FNY38" s="784"/>
      <c r="FNZ38" s="784"/>
      <c r="FOA38" s="784"/>
      <c r="FOB38" s="784"/>
      <c r="FOC38" s="784"/>
      <c r="FOD38" s="784"/>
      <c r="FOE38" s="784"/>
      <c r="FOF38" s="784"/>
      <c r="FOG38" s="784"/>
      <c r="FOH38" s="784"/>
      <c r="FOI38" s="784"/>
      <c r="FOJ38" s="784"/>
      <c r="FOK38" s="784"/>
      <c r="FOL38" s="784"/>
      <c r="FOM38" s="784"/>
      <c r="FON38" s="784"/>
      <c r="FOO38" s="784"/>
      <c r="FOP38" s="784"/>
      <c r="FOQ38" s="784"/>
      <c r="FOR38" s="784"/>
      <c r="FOS38" s="784"/>
      <c r="FOT38" s="784"/>
      <c r="FOU38" s="784"/>
      <c r="FOV38" s="784"/>
      <c r="FOW38" s="784"/>
      <c r="FOX38" s="784"/>
      <c r="FOY38" s="784"/>
      <c r="FOZ38" s="784"/>
      <c r="FPA38" s="784"/>
      <c r="FPB38" s="784"/>
      <c r="FPC38" s="784"/>
      <c r="FPD38" s="784"/>
      <c r="FPE38" s="784"/>
      <c r="FPF38" s="784"/>
      <c r="FPG38" s="784"/>
      <c r="FPH38" s="784"/>
      <c r="FPI38" s="784"/>
      <c r="FPJ38" s="784"/>
      <c r="FPK38" s="784"/>
      <c r="FPL38" s="784"/>
      <c r="FPM38" s="784"/>
      <c r="FPN38" s="784"/>
      <c r="FPO38" s="784"/>
      <c r="FPP38" s="784"/>
      <c r="FPQ38" s="784"/>
      <c r="FPR38" s="784"/>
      <c r="FPS38" s="784"/>
      <c r="FPT38" s="784"/>
      <c r="FPU38" s="784"/>
      <c r="FPV38" s="784"/>
      <c r="FPW38" s="784"/>
      <c r="FPX38" s="784"/>
      <c r="FPY38" s="784"/>
      <c r="FPZ38" s="784"/>
      <c r="FQA38" s="784"/>
      <c r="FQB38" s="784"/>
      <c r="FQC38" s="784"/>
      <c r="FQD38" s="784"/>
      <c r="FQE38" s="784"/>
      <c r="FQF38" s="784"/>
      <c r="FQG38" s="784"/>
      <c r="FQH38" s="784"/>
      <c r="FQI38" s="784"/>
      <c r="FQJ38" s="784"/>
      <c r="FQK38" s="784"/>
      <c r="FQL38" s="784"/>
      <c r="FQM38" s="784"/>
      <c r="FQN38" s="784"/>
      <c r="FQO38" s="784"/>
      <c r="FQP38" s="784"/>
      <c r="FQQ38" s="784"/>
      <c r="FQR38" s="784"/>
      <c r="FQS38" s="784"/>
      <c r="FQT38" s="784"/>
      <c r="FQU38" s="784"/>
      <c r="FQV38" s="784"/>
      <c r="FQW38" s="784"/>
      <c r="FQX38" s="784"/>
      <c r="FQY38" s="784"/>
      <c r="FQZ38" s="784"/>
      <c r="FRA38" s="784"/>
      <c r="FRB38" s="784"/>
      <c r="FRC38" s="784"/>
      <c r="FRD38" s="784"/>
      <c r="FRE38" s="784"/>
      <c r="FRF38" s="784"/>
      <c r="FRG38" s="784"/>
      <c r="FRH38" s="784"/>
      <c r="FRI38" s="784"/>
      <c r="FRJ38" s="784"/>
      <c r="FRK38" s="784"/>
      <c r="FRL38" s="784"/>
      <c r="FRM38" s="784"/>
      <c r="FRN38" s="784"/>
      <c r="FRO38" s="784"/>
      <c r="FRP38" s="784"/>
      <c r="FRQ38" s="784"/>
      <c r="FRR38" s="784"/>
      <c r="FRS38" s="784"/>
      <c r="FRT38" s="784"/>
      <c r="FRU38" s="784"/>
      <c r="FRV38" s="784"/>
      <c r="FRW38" s="784"/>
      <c r="FRX38" s="784"/>
      <c r="FRY38" s="784"/>
      <c r="FRZ38" s="784"/>
      <c r="FSA38" s="784"/>
      <c r="FSB38" s="784"/>
      <c r="FSC38" s="784"/>
      <c r="FSD38" s="784"/>
      <c r="FSE38" s="784"/>
      <c r="FSF38" s="784"/>
      <c r="FSG38" s="784"/>
      <c r="FSH38" s="784"/>
      <c r="FSI38" s="784"/>
      <c r="FSJ38" s="784"/>
      <c r="FSK38" s="784"/>
      <c r="FSL38" s="784"/>
      <c r="FSM38" s="784"/>
      <c r="FSN38" s="784"/>
      <c r="FSO38" s="784"/>
      <c r="FSP38" s="784"/>
      <c r="FSQ38" s="784"/>
      <c r="FSR38" s="784"/>
      <c r="FSS38" s="784"/>
      <c r="FST38" s="784"/>
      <c r="FSU38" s="784"/>
      <c r="FSV38" s="784"/>
      <c r="FSW38" s="784"/>
      <c r="FSX38" s="784"/>
      <c r="FSY38" s="784"/>
      <c r="FSZ38" s="784"/>
      <c r="FTA38" s="784"/>
      <c r="FTB38" s="784"/>
      <c r="FTC38" s="784"/>
      <c r="FTD38" s="784"/>
      <c r="FTE38" s="784"/>
      <c r="FTF38" s="784"/>
      <c r="FTG38" s="784"/>
      <c r="FTH38" s="784"/>
      <c r="FTI38" s="784"/>
      <c r="FTJ38" s="784"/>
      <c r="FTK38" s="784"/>
      <c r="FTL38" s="784"/>
      <c r="FTM38" s="784"/>
      <c r="FTN38" s="784"/>
      <c r="FTO38" s="784"/>
      <c r="FTP38" s="784"/>
      <c r="FTQ38" s="784"/>
      <c r="FTR38" s="784"/>
      <c r="FTS38" s="784"/>
      <c r="FTT38" s="784"/>
      <c r="FTU38" s="784"/>
      <c r="FTV38" s="784"/>
      <c r="FTW38" s="784"/>
      <c r="FTX38" s="784"/>
      <c r="FTY38" s="784"/>
      <c r="FTZ38" s="784"/>
      <c r="FUA38" s="784"/>
      <c r="FUB38" s="784"/>
      <c r="FUC38" s="784"/>
      <c r="FUD38" s="784"/>
      <c r="FUE38" s="784"/>
      <c r="FUF38" s="784"/>
      <c r="FUG38" s="784"/>
      <c r="FUH38" s="784"/>
      <c r="FUI38" s="784"/>
      <c r="FUJ38" s="784"/>
      <c r="FUK38" s="784"/>
      <c r="FUL38" s="784"/>
      <c r="FUM38" s="784"/>
      <c r="FUN38" s="784"/>
      <c r="FUO38" s="784"/>
      <c r="FUP38" s="784"/>
      <c r="FUQ38" s="784"/>
      <c r="FUR38" s="784"/>
      <c r="FUS38" s="784"/>
      <c r="FUT38" s="784"/>
      <c r="FUU38" s="784"/>
      <c r="FUV38" s="784"/>
      <c r="FUW38" s="784"/>
      <c r="FUX38" s="784"/>
      <c r="FUY38" s="784"/>
      <c r="FUZ38" s="784"/>
      <c r="FVA38" s="784"/>
      <c r="FVB38" s="784"/>
      <c r="FVC38" s="784"/>
      <c r="FVD38" s="784"/>
      <c r="FVE38" s="784"/>
      <c r="FVF38" s="784"/>
      <c r="FVG38" s="784"/>
      <c r="FVH38" s="784"/>
      <c r="FVI38" s="784"/>
      <c r="FVJ38" s="784"/>
      <c r="FVK38" s="784"/>
      <c r="FVL38" s="784"/>
      <c r="FVM38" s="784"/>
      <c r="FVN38" s="784"/>
      <c r="FVO38" s="784"/>
      <c r="FVP38" s="784"/>
      <c r="FVQ38" s="784"/>
      <c r="FVR38" s="784"/>
      <c r="FVS38" s="784"/>
      <c r="FVT38" s="784"/>
      <c r="FVU38" s="784"/>
      <c r="FVV38" s="784"/>
      <c r="FVW38" s="784"/>
      <c r="FVX38" s="784"/>
      <c r="FVY38" s="784"/>
      <c r="FVZ38" s="784"/>
      <c r="FWA38" s="784"/>
      <c r="FWB38" s="784"/>
      <c r="FWC38" s="784"/>
      <c r="FWD38" s="784"/>
      <c r="FWE38" s="784"/>
      <c r="FWF38" s="784"/>
      <c r="FWG38" s="784"/>
      <c r="FWH38" s="784"/>
      <c r="FWI38" s="784"/>
      <c r="FWJ38" s="784"/>
      <c r="FWK38" s="784"/>
      <c r="FWL38" s="784"/>
      <c r="FWM38" s="784"/>
      <c r="FWN38" s="784"/>
      <c r="FWO38" s="784"/>
      <c r="FWP38" s="784"/>
      <c r="FWQ38" s="784"/>
      <c r="FWR38" s="784"/>
      <c r="FWS38" s="784"/>
      <c r="FWT38" s="784"/>
      <c r="FWU38" s="784"/>
      <c r="FWV38" s="784"/>
      <c r="FWW38" s="784"/>
      <c r="FWX38" s="784"/>
      <c r="FWY38" s="784"/>
      <c r="FWZ38" s="784"/>
      <c r="FXA38" s="784"/>
      <c r="FXB38" s="784"/>
      <c r="FXC38" s="784"/>
      <c r="FXD38" s="784"/>
      <c r="FXE38" s="784"/>
      <c r="FXF38" s="784"/>
      <c r="FXG38" s="784"/>
      <c r="FXH38" s="784"/>
      <c r="FXI38" s="784"/>
      <c r="FXJ38" s="784"/>
      <c r="FXK38" s="784"/>
      <c r="FXL38" s="784"/>
      <c r="FXM38" s="784"/>
      <c r="FXN38" s="784"/>
      <c r="FXO38" s="784"/>
      <c r="FXP38" s="784"/>
      <c r="FXQ38" s="784"/>
      <c r="FXR38" s="784"/>
      <c r="FXS38" s="784"/>
      <c r="FXT38" s="784"/>
      <c r="FXU38" s="784"/>
      <c r="FXV38" s="784"/>
      <c r="FXW38" s="784"/>
      <c r="FXX38" s="784"/>
      <c r="FXY38" s="784"/>
      <c r="FXZ38" s="784"/>
      <c r="FYA38" s="784"/>
      <c r="FYB38" s="784"/>
      <c r="FYC38" s="784"/>
      <c r="FYD38" s="784"/>
      <c r="FYE38" s="784"/>
      <c r="FYF38" s="784"/>
      <c r="FYG38" s="784"/>
      <c r="FYH38" s="784"/>
      <c r="FYI38" s="784"/>
      <c r="FYJ38" s="784"/>
      <c r="FYK38" s="784"/>
      <c r="FYL38" s="784"/>
      <c r="FYM38" s="784"/>
      <c r="FYN38" s="784"/>
      <c r="FYO38" s="784"/>
      <c r="FYP38" s="784"/>
      <c r="FYQ38" s="784"/>
      <c r="FYR38" s="784"/>
      <c r="FYS38" s="784"/>
      <c r="FYT38" s="784"/>
      <c r="FYU38" s="784"/>
      <c r="FYV38" s="784"/>
      <c r="FYW38" s="784"/>
      <c r="FYX38" s="784"/>
      <c r="FYY38" s="784"/>
      <c r="FYZ38" s="784"/>
      <c r="FZA38" s="784"/>
      <c r="FZB38" s="784"/>
      <c r="FZC38" s="784"/>
      <c r="FZD38" s="784"/>
      <c r="FZE38" s="784"/>
      <c r="FZF38" s="784"/>
      <c r="FZG38" s="784"/>
      <c r="FZH38" s="784"/>
      <c r="FZI38" s="784"/>
      <c r="FZJ38" s="784"/>
      <c r="FZK38" s="784"/>
      <c r="FZL38" s="784"/>
      <c r="FZM38" s="784"/>
      <c r="FZN38" s="784"/>
      <c r="FZO38" s="784"/>
      <c r="FZP38" s="784"/>
      <c r="FZQ38" s="784"/>
      <c r="FZR38" s="784"/>
      <c r="FZS38" s="784"/>
      <c r="FZT38" s="784"/>
      <c r="FZU38" s="784"/>
      <c r="FZV38" s="784"/>
      <c r="FZW38" s="784"/>
      <c r="FZX38" s="784"/>
      <c r="FZY38" s="784"/>
      <c r="FZZ38" s="784"/>
      <c r="GAA38" s="784"/>
      <c r="GAB38" s="784"/>
      <c r="GAC38" s="784"/>
      <c r="GAD38" s="784"/>
      <c r="GAE38" s="784"/>
      <c r="GAF38" s="784"/>
      <c r="GAG38" s="784"/>
      <c r="GAH38" s="784"/>
      <c r="GAI38" s="784"/>
      <c r="GAJ38" s="784"/>
      <c r="GAK38" s="784"/>
      <c r="GAL38" s="784"/>
      <c r="GAM38" s="784"/>
      <c r="GAN38" s="784"/>
      <c r="GAO38" s="784"/>
      <c r="GAP38" s="784"/>
      <c r="GAQ38" s="784"/>
      <c r="GAR38" s="784"/>
      <c r="GAS38" s="784"/>
      <c r="GAT38" s="784"/>
      <c r="GAU38" s="784"/>
      <c r="GAV38" s="784"/>
      <c r="GAW38" s="784"/>
      <c r="GAX38" s="784"/>
      <c r="GAY38" s="784"/>
      <c r="GAZ38" s="784"/>
      <c r="GBA38" s="784"/>
      <c r="GBB38" s="784"/>
      <c r="GBC38" s="784"/>
      <c r="GBD38" s="784"/>
      <c r="GBE38" s="784"/>
      <c r="GBF38" s="784"/>
      <c r="GBG38" s="784"/>
      <c r="GBH38" s="784"/>
      <c r="GBI38" s="784"/>
      <c r="GBJ38" s="784"/>
      <c r="GBK38" s="784"/>
      <c r="GBL38" s="784"/>
      <c r="GBM38" s="784"/>
      <c r="GBN38" s="784"/>
      <c r="GBO38" s="784"/>
      <c r="GBP38" s="784"/>
      <c r="GBQ38" s="784"/>
      <c r="GBR38" s="784"/>
      <c r="GBS38" s="784"/>
      <c r="GBT38" s="784"/>
      <c r="GBU38" s="784"/>
      <c r="GBV38" s="784"/>
      <c r="GBW38" s="784"/>
      <c r="GBX38" s="784"/>
      <c r="GBY38" s="784"/>
      <c r="GBZ38" s="784"/>
      <c r="GCA38" s="784"/>
      <c r="GCB38" s="784"/>
      <c r="GCC38" s="784"/>
      <c r="GCD38" s="784"/>
      <c r="GCE38" s="784"/>
      <c r="GCF38" s="784"/>
      <c r="GCG38" s="784"/>
      <c r="GCH38" s="784"/>
      <c r="GCI38" s="784"/>
      <c r="GCJ38" s="784"/>
      <c r="GCK38" s="784"/>
      <c r="GCL38" s="784"/>
      <c r="GCM38" s="784"/>
      <c r="GCN38" s="784"/>
      <c r="GCO38" s="784"/>
      <c r="GCP38" s="784"/>
      <c r="GCQ38" s="784"/>
      <c r="GCR38" s="784"/>
      <c r="GCS38" s="784"/>
      <c r="GCT38" s="784"/>
      <c r="GCU38" s="784"/>
      <c r="GCV38" s="784"/>
      <c r="GCW38" s="784"/>
      <c r="GCX38" s="784"/>
      <c r="GCY38" s="784"/>
      <c r="GCZ38" s="784"/>
      <c r="GDA38" s="784"/>
      <c r="GDB38" s="784"/>
      <c r="GDC38" s="784"/>
      <c r="GDD38" s="784"/>
      <c r="GDE38" s="784"/>
      <c r="GDF38" s="784"/>
      <c r="GDG38" s="784"/>
      <c r="GDH38" s="784"/>
      <c r="GDI38" s="784"/>
      <c r="GDJ38" s="784"/>
      <c r="GDK38" s="784"/>
      <c r="GDL38" s="784"/>
      <c r="GDM38" s="784"/>
      <c r="GDN38" s="784"/>
      <c r="GDO38" s="784"/>
      <c r="GDP38" s="784"/>
      <c r="GDQ38" s="784"/>
      <c r="GDR38" s="784"/>
      <c r="GDS38" s="784"/>
      <c r="GDT38" s="784"/>
      <c r="GDU38" s="784"/>
      <c r="GDV38" s="784"/>
      <c r="GDW38" s="784"/>
      <c r="GDX38" s="784"/>
      <c r="GDY38" s="784"/>
      <c r="GDZ38" s="784"/>
      <c r="GEA38" s="784"/>
      <c r="GEB38" s="784"/>
      <c r="GEC38" s="784"/>
      <c r="GED38" s="784"/>
      <c r="GEE38" s="784"/>
      <c r="GEF38" s="784"/>
      <c r="GEG38" s="784"/>
      <c r="GEH38" s="784"/>
      <c r="GEI38" s="784"/>
      <c r="GEJ38" s="784"/>
      <c r="GEK38" s="784"/>
      <c r="GEL38" s="784"/>
      <c r="GEM38" s="784"/>
      <c r="GEN38" s="784"/>
      <c r="GEO38" s="784"/>
      <c r="GEP38" s="784"/>
      <c r="GEQ38" s="784"/>
      <c r="GER38" s="784"/>
      <c r="GES38" s="784"/>
      <c r="GET38" s="784"/>
      <c r="GEU38" s="784"/>
      <c r="GEV38" s="784"/>
      <c r="GEW38" s="784"/>
      <c r="GEX38" s="784"/>
      <c r="GEY38" s="784"/>
      <c r="GEZ38" s="784"/>
      <c r="GFA38" s="784"/>
      <c r="GFB38" s="784"/>
      <c r="GFC38" s="784"/>
      <c r="GFD38" s="784"/>
      <c r="GFE38" s="784"/>
      <c r="GFF38" s="784"/>
      <c r="GFG38" s="784"/>
      <c r="GFH38" s="784"/>
      <c r="GFI38" s="784"/>
      <c r="GFJ38" s="784"/>
      <c r="GFK38" s="784"/>
      <c r="GFL38" s="784"/>
      <c r="GFM38" s="784"/>
      <c r="GFN38" s="784"/>
      <c r="GFO38" s="784"/>
      <c r="GFP38" s="784"/>
      <c r="GFQ38" s="784"/>
      <c r="GFR38" s="784"/>
      <c r="GFS38" s="784"/>
      <c r="GFT38" s="784"/>
      <c r="GFU38" s="784"/>
      <c r="GFV38" s="784"/>
      <c r="GFW38" s="784"/>
      <c r="GFX38" s="784"/>
      <c r="GFY38" s="784"/>
      <c r="GFZ38" s="784"/>
      <c r="GGA38" s="784"/>
      <c r="GGB38" s="784"/>
      <c r="GGC38" s="784"/>
      <c r="GGD38" s="784"/>
      <c r="GGE38" s="784"/>
      <c r="GGF38" s="784"/>
      <c r="GGG38" s="784"/>
      <c r="GGH38" s="784"/>
      <c r="GGI38" s="784"/>
      <c r="GGJ38" s="784"/>
      <c r="GGK38" s="784"/>
      <c r="GGL38" s="784"/>
      <c r="GGM38" s="784"/>
      <c r="GGN38" s="784"/>
      <c r="GGO38" s="784"/>
      <c r="GGP38" s="784"/>
      <c r="GGQ38" s="784"/>
      <c r="GGR38" s="784"/>
      <c r="GGS38" s="784"/>
      <c r="GGT38" s="784"/>
      <c r="GGU38" s="784"/>
      <c r="GGV38" s="784"/>
      <c r="GGW38" s="784"/>
      <c r="GGX38" s="784"/>
      <c r="GGY38" s="784"/>
      <c r="GGZ38" s="784"/>
      <c r="GHA38" s="784"/>
      <c r="GHB38" s="784"/>
      <c r="GHC38" s="784"/>
      <c r="GHD38" s="784"/>
      <c r="GHE38" s="784"/>
      <c r="GHF38" s="784"/>
      <c r="GHG38" s="784"/>
      <c r="GHH38" s="784"/>
      <c r="GHI38" s="784"/>
      <c r="GHJ38" s="784"/>
      <c r="GHK38" s="784"/>
      <c r="GHL38" s="784"/>
      <c r="GHM38" s="784"/>
      <c r="GHN38" s="784"/>
      <c r="GHO38" s="784"/>
      <c r="GHP38" s="784"/>
      <c r="GHQ38" s="784"/>
      <c r="GHR38" s="784"/>
      <c r="GHS38" s="784"/>
      <c r="GHT38" s="784"/>
      <c r="GHU38" s="784"/>
      <c r="GHV38" s="784"/>
      <c r="GHW38" s="784"/>
      <c r="GHX38" s="784"/>
      <c r="GHY38" s="784"/>
      <c r="GHZ38" s="784"/>
      <c r="GIA38" s="784"/>
      <c r="GIB38" s="784"/>
      <c r="GIC38" s="784"/>
      <c r="GID38" s="784"/>
      <c r="GIE38" s="784"/>
      <c r="GIF38" s="784"/>
      <c r="GIG38" s="784"/>
      <c r="GIH38" s="784"/>
      <c r="GII38" s="784"/>
      <c r="GIJ38" s="784"/>
      <c r="GIK38" s="784"/>
      <c r="GIL38" s="784"/>
      <c r="GIM38" s="784"/>
      <c r="GIN38" s="784"/>
      <c r="GIO38" s="784"/>
      <c r="GIP38" s="784"/>
      <c r="GIQ38" s="784"/>
      <c r="GIR38" s="784"/>
      <c r="GIS38" s="784"/>
      <c r="GIT38" s="784"/>
      <c r="GIU38" s="784"/>
      <c r="GIV38" s="784"/>
      <c r="GIW38" s="784"/>
      <c r="GIX38" s="784"/>
      <c r="GIY38" s="784"/>
      <c r="GIZ38" s="784"/>
      <c r="GJA38" s="784"/>
      <c r="GJB38" s="784"/>
      <c r="GJC38" s="784"/>
      <c r="GJD38" s="784"/>
      <c r="GJE38" s="784"/>
      <c r="GJF38" s="784"/>
      <c r="GJG38" s="784"/>
      <c r="GJH38" s="784"/>
      <c r="GJI38" s="784"/>
      <c r="GJJ38" s="784"/>
      <c r="GJK38" s="784"/>
      <c r="GJL38" s="784"/>
      <c r="GJM38" s="784"/>
      <c r="GJN38" s="784"/>
      <c r="GJO38" s="784"/>
      <c r="GJP38" s="784"/>
      <c r="GJQ38" s="784"/>
      <c r="GJR38" s="784"/>
      <c r="GJS38" s="784"/>
      <c r="GJT38" s="784"/>
      <c r="GJU38" s="784"/>
      <c r="GJV38" s="784"/>
      <c r="GJW38" s="784"/>
      <c r="GJX38" s="784"/>
      <c r="GJY38" s="784"/>
      <c r="GJZ38" s="784"/>
      <c r="GKA38" s="784"/>
      <c r="GKB38" s="784"/>
      <c r="GKC38" s="784"/>
      <c r="GKD38" s="784"/>
      <c r="GKE38" s="784"/>
      <c r="GKF38" s="784"/>
      <c r="GKG38" s="784"/>
      <c r="GKH38" s="784"/>
      <c r="GKI38" s="784"/>
      <c r="GKJ38" s="784"/>
      <c r="GKK38" s="784"/>
      <c r="GKL38" s="784"/>
      <c r="GKM38" s="784"/>
      <c r="GKN38" s="784"/>
      <c r="GKO38" s="784"/>
      <c r="GKP38" s="784"/>
      <c r="GKQ38" s="784"/>
      <c r="GKR38" s="784"/>
      <c r="GKS38" s="784"/>
      <c r="GKT38" s="784"/>
      <c r="GKU38" s="784"/>
      <c r="GKV38" s="784"/>
      <c r="GKW38" s="784"/>
      <c r="GKX38" s="784"/>
      <c r="GKY38" s="784"/>
      <c r="GKZ38" s="784"/>
      <c r="GLA38" s="784"/>
      <c r="GLB38" s="784"/>
      <c r="GLC38" s="784"/>
      <c r="GLD38" s="784"/>
      <c r="GLE38" s="784"/>
      <c r="GLF38" s="784"/>
      <c r="GLG38" s="784"/>
      <c r="GLH38" s="784"/>
      <c r="GLI38" s="784"/>
      <c r="GLJ38" s="784"/>
      <c r="GLK38" s="784"/>
      <c r="GLL38" s="784"/>
      <c r="GLM38" s="784"/>
      <c r="GLN38" s="784"/>
      <c r="GLO38" s="784"/>
      <c r="GLP38" s="784"/>
      <c r="GLQ38" s="784"/>
      <c r="GLR38" s="784"/>
      <c r="GLS38" s="784"/>
      <c r="GLT38" s="784"/>
      <c r="GLU38" s="784"/>
      <c r="GLV38" s="784"/>
      <c r="GLW38" s="784"/>
      <c r="GLX38" s="784"/>
      <c r="GLY38" s="784"/>
      <c r="GLZ38" s="784"/>
      <c r="GMA38" s="784"/>
      <c r="GMB38" s="784"/>
      <c r="GMC38" s="784"/>
      <c r="GMD38" s="784"/>
      <c r="GME38" s="784"/>
      <c r="GMF38" s="784"/>
      <c r="GMG38" s="784"/>
      <c r="GMH38" s="784"/>
      <c r="GMI38" s="784"/>
      <c r="GMJ38" s="784"/>
      <c r="GMK38" s="784"/>
      <c r="GML38" s="784"/>
      <c r="GMM38" s="784"/>
      <c r="GMN38" s="784"/>
      <c r="GMO38" s="784"/>
      <c r="GMP38" s="784"/>
      <c r="GMQ38" s="784"/>
      <c r="GMR38" s="784"/>
      <c r="GMS38" s="784"/>
      <c r="GMT38" s="784"/>
      <c r="GMU38" s="784"/>
      <c r="GMV38" s="784"/>
      <c r="GMW38" s="784"/>
      <c r="GMX38" s="784"/>
      <c r="GMY38" s="784"/>
      <c r="GMZ38" s="784"/>
      <c r="GNA38" s="784"/>
      <c r="GNB38" s="784"/>
      <c r="GNC38" s="784"/>
      <c r="GND38" s="784"/>
      <c r="GNE38" s="784"/>
      <c r="GNF38" s="784"/>
      <c r="GNG38" s="784"/>
      <c r="GNH38" s="784"/>
      <c r="GNI38" s="784"/>
      <c r="GNJ38" s="784"/>
      <c r="GNK38" s="784"/>
      <c r="GNL38" s="784"/>
      <c r="GNM38" s="784"/>
      <c r="GNN38" s="784"/>
      <c r="GNO38" s="784"/>
      <c r="GNP38" s="784"/>
      <c r="GNQ38" s="784"/>
      <c r="GNR38" s="784"/>
      <c r="GNS38" s="784"/>
      <c r="GNT38" s="784"/>
      <c r="GNU38" s="784"/>
      <c r="GNV38" s="784"/>
      <c r="GNW38" s="784"/>
      <c r="GNX38" s="784"/>
      <c r="GNY38" s="784"/>
      <c r="GNZ38" s="784"/>
      <c r="GOA38" s="784"/>
      <c r="GOB38" s="784"/>
      <c r="GOC38" s="784"/>
      <c r="GOD38" s="784"/>
      <c r="GOE38" s="784"/>
      <c r="GOF38" s="784"/>
      <c r="GOG38" s="784"/>
      <c r="GOH38" s="784"/>
      <c r="GOI38" s="784"/>
      <c r="GOJ38" s="784"/>
      <c r="GOK38" s="784"/>
      <c r="GOL38" s="784"/>
      <c r="GOM38" s="784"/>
      <c r="GON38" s="784"/>
      <c r="GOO38" s="784"/>
      <c r="GOP38" s="784"/>
      <c r="GOQ38" s="784"/>
      <c r="GOR38" s="784"/>
      <c r="GOS38" s="784"/>
      <c r="GOT38" s="784"/>
      <c r="GOU38" s="784"/>
      <c r="GOV38" s="784"/>
      <c r="GOW38" s="784"/>
      <c r="GOX38" s="784"/>
      <c r="GOY38" s="784"/>
      <c r="GOZ38" s="784"/>
      <c r="GPA38" s="784"/>
      <c r="GPB38" s="784"/>
      <c r="GPC38" s="784"/>
      <c r="GPD38" s="784"/>
      <c r="GPE38" s="784"/>
      <c r="GPF38" s="784"/>
      <c r="GPG38" s="784"/>
      <c r="GPH38" s="784"/>
      <c r="GPI38" s="784"/>
      <c r="GPJ38" s="784"/>
      <c r="GPK38" s="784"/>
      <c r="GPL38" s="784"/>
      <c r="GPM38" s="784"/>
      <c r="GPN38" s="784"/>
      <c r="GPO38" s="784"/>
      <c r="GPP38" s="784"/>
      <c r="GPQ38" s="784"/>
      <c r="GPR38" s="784"/>
      <c r="GPS38" s="784"/>
      <c r="GPT38" s="784"/>
      <c r="GPU38" s="784"/>
      <c r="GPV38" s="784"/>
      <c r="GPW38" s="784"/>
      <c r="GPX38" s="784"/>
      <c r="GPY38" s="784"/>
      <c r="GPZ38" s="784"/>
      <c r="GQA38" s="784"/>
      <c r="GQB38" s="784"/>
      <c r="GQC38" s="784"/>
      <c r="GQD38" s="784"/>
      <c r="GQE38" s="784"/>
      <c r="GQF38" s="784"/>
      <c r="GQG38" s="784"/>
      <c r="GQH38" s="784"/>
      <c r="GQI38" s="784"/>
      <c r="GQJ38" s="784"/>
      <c r="GQK38" s="784"/>
      <c r="GQL38" s="784"/>
      <c r="GQM38" s="784"/>
      <c r="GQN38" s="784"/>
      <c r="GQO38" s="784"/>
      <c r="GQP38" s="784"/>
      <c r="GQQ38" s="784"/>
      <c r="GQR38" s="784"/>
      <c r="GQS38" s="784"/>
      <c r="GQT38" s="784"/>
      <c r="GQU38" s="784"/>
      <c r="GQV38" s="784"/>
      <c r="GQW38" s="784"/>
      <c r="GQX38" s="784"/>
      <c r="GQY38" s="784"/>
      <c r="GQZ38" s="784"/>
      <c r="GRA38" s="784"/>
      <c r="GRB38" s="784"/>
      <c r="GRC38" s="784"/>
      <c r="GRD38" s="784"/>
      <c r="GRE38" s="784"/>
      <c r="GRF38" s="784"/>
      <c r="GRG38" s="784"/>
      <c r="GRH38" s="784"/>
      <c r="GRI38" s="784"/>
      <c r="GRJ38" s="784"/>
      <c r="GRK38" s="784"/>
      <c r="GRL38" s="784"/>
      <c r="GRM38" s="784"/>
      <c r="GRN38" s="784"/>
      <c r="GRO38" s="784"/>
      <c r="GRP38" s="784"/>
      <c r="GRQ38" s="784"/>
      <c r="GRR38" s="784"/>
      <c r="GRS38" s="784"/>
      <c r="GRT38" s="784"/>
      <c r="GRU38" s="784"/>
      <c r="GRV38" s="784"/>
      <c r="GRW38" s="784"/>
      <c r="GRX38" s="784"/>
      <c r="GRY38" s="784"/>
      <c r="GRZ38" s="784"/>
      <c r="GSA38" s="784"/>
      <c r="GSB38" s="784"/>
      <c r="GSC38" s="784"/>
      <c r="GSD38" s="784"/>
      <c r="GSE38" s="784"/>
      <c r="GSF38" s="784"/>
      <c r="GSG38" s="784"/>
      <c r="GSH38" s="784"/>
      <c r="GSI38" s="784"/>
      <c r="GSJ38" s="784"/>
      <c r="GSK38" s="784"/>
      <c r="GSL38" s="784"/>
      <c r="GSM38" s="784"/>
      <c r="GSN38" s="784"/>
      <c r="GSO38" s="784"/>
      <c r="GSP38" s="784"/>
      <c r="GSQ38" s="784"/>
      <c r="GSR38" s="784"/>
      <c r="GSS38" s="784"/>
      <c r="GST38" s="784"/>
      <c r="GSU38" s="784"/>
      <c r="GSV38" s="784"/>
      <c r="GSW38" s="784"/>
      <c r="GSX38" s="784"/>
      <c r="GSY38" s="784"/>
      <c r="GSZ38" s="784"/>
      <c r="GTA38" s="784"/>
      <c r="GTB38" s="784"/>
      <c r="GTC38" s="784"/>
      <c r="GTD38" s="784"/>
      <c r="GTE38" s="784"/>
      <c r="GTF38" s="784"/>
      <c r="GTG38" s="784"/>
      <c r="GTH38" s="784"/>
      <c r="GTI38" s="784"/>
      <c r="GTJ38" s="784"/>
      <c r="GTK38" s="784"/>
      <c r="GTL38" s="784"/>
      <c r="GTM38" s="784"/>
      <c r="GTN38" s="784"/>
      <c r="GTO38" s="784"/>
      <c r="GTP38" s="784"/>
      <c r="GTQ38" s="784"/>
      <c r="GTR38" s="784"/>
      <c r="GTS38" s="784"/>
      <c r="GTT38" s="784"/>
      <c r="GTU38" s="784"/>
      <c r="GTV38" s="784"/>
      <c r="GTW38" s="784"/>
      <c r="GTX38" s="784"/>
      <c r="GTY38" s="784"/>
      <c r="GTZ38" s="784"/>
      <c r="GUA38" s="784"/>
      <c r="GUB38" s="784"/>
      <c r="GUC38" s="784"/>
      <c r="GUD38" s="784"/>
      <c r="GUE38" s="784"/>
      <c r="GUF38" s="784"/>
      <c r="GUG38" s="784"/>
      <c r="GUH38" s="784"/>
      <c r="GUI38" s="784"/>
      <c r="GUJ38" s="784"/>
      <c r="GUK38" s="784"/>
      <c r="GUL38" s="784"/>
      <c r="GUM38" s="784"/>
      <c r="GUN38" s="784"/>
      <c r="GUO38" s="784"/>
      <c r="GUP38" s="784"/>
      <c r="GUQ38" s="784"/>
      <c r="GUR38" s="784"/>
      <c r="GUS38" s="784"/>
      <c r="GUT38" s="784"/>
      <c r="GUU38" s="784"/>
      <c r="GUV38" s="784"/>
      <c r="GUW38" s="784"/>
      <c r="GUX38" s="784"/>
      <c r="GUY38" s="784"/>
      <c r="GUZ38" s="784"/>
      <c r="GVA38" s="784"/>
      <c r="GVB38" s="784"/>
      <c r="GVC38" s="784"/>
      <c r="GVD38" s="784"/>
      <c r="GVE38" s="784"/>
      <c r="GVF38" s="784"/>
      <c r="GVG38" s="784"/>
      <c r="GVH38" s="784"/>
      <c r="GVI38" s="784"/>
      <c r="GVJ38" s="784"/>
      <c r="GVK38" s="784"/>
      <c r="GVL38" s="784"/>
      <c r="GVM38" s="784"/>
      <c r="GVN38" s="784"/>
      <c r="GVO38" s="784"/>
      <c r="GVP38" s="784"/>
      <c r="GVQ38" s="784"/>
      <c r="GVR38" s="784"/>
      <c r="GVS38" s="784"/>
      <c r="GVT38" s="784"/>
      <c r="GVU38" s="784"/>
      <c r="GVV38" s="784"/>
      <c r="GVW38" s="784"/>
      <c r="GVX38" s="784"/>
      <c r="GVY38" s="784"/>
      <c r="GVZ38" s="784"/>
      <c r="GWA38" s="784"/>
      <c r="GWB38" s="784"/>
      <c r="GWC38" s="784"/>
      <c r="GWD38" s="784"/>
      <c r="GWE38" s="784"/>
      <c r="GWF38" s="784"/>
      <c r="GWG38" s="784"/>
      <c r="GWH38" s="784"/>
      <c r="GWI38" s="784"/>
      <c r="GWJ38" s="784"/>
      <c r="GWK38" s="784"/>
      <c r="GWL38" s="784"/>
      <c r="GWM38" s="784"/>
      <c r="GWN38" s="784"/>
      <c r="GWO38" s="784"/>
      <c r="GWP38" s="784"/>
      <c r="GWQ38" s="784"/>
      <c r="GWR38" s="784"/>
      <c r="GWS38" s="784"/>
      <c r="GWT38" s="784"/>
      <c r="GWU38" s="784"/>
      <c r="GWV38" s="784"/>
      <c r="GWW38" s="784"/>
      <c r="GWX38" s="784"/>
      <c r="GWY38" s="784"/>
      <c r="GWZ38" s="784"/>
      <c r="GXA38" s="784"/>
      <c r="GXB38" s="784"/>
      <c r="GXC38" s="784"/>
      <c r="GXD38" s="784"/>
      <c r="GXE38" s="784"/>
      <c r="GXF38" s="784"/>
      <c r="GXG38" s="784"/>
      <c r="GXH38" s="784"/>
      <c r="GXI38" s="784"/>
      <c r="GXJ38" s="784"/>
      <c r="GXK38" s="784"/>
      <c r="GXL38" s="784"/>
      <c r="GXM38" s="784"/>
      <c r="GXN38" s="784"/>
      <c r="GXO38" s="784"/>
      <c r="GXP38" s="784"/>
      <c r="GXQ38" s="784"/>
      <c r="GXR38" s="784"/>
      <c r="GXS38" s="784"/>
      <c r="GXT38" s="784"/>
      <c r="GXU38" s="784"/>
      <c r="GXV38" s="784"/>
      <c r="GXW38" s="784"/>
      <c r="GXX38" s="784"/>
      <c r="GXY38" s="784"/>
      <c r="GXZ38" s="784"/>
      <c r="GYA38" s="784"/>
      <c r="GYB38" s="784"/>
      <c r="GYC38" s="784"/>
      <c r="GYD38" s="784"/>
      <c r="GYE38" s="784"/>
      <c r="GYF38" s="784"/>
      <c r="GYG38" s="784"/>
      <c r="GYH38" s="784"/>
      <c r="GYI38" s="784"/>
      <c r="GYJ38" s="784"/>
      <c r="GYK38" s="784"/>
      <c r="GYL38" s="784"/>
      <c r="GYM38" s="784"/>
      <c r="GYN38" s="784"/>
      <c r="GYO38" s="784"/>
      <c r="GYP38" s="784"/>
      <c r="GYQ38" s="784"/>
      <c r="GYR38" s="784"/>
      <c r="GYS38" s="784"/>
      <c r="GYT38" s="784"/>
      <c r="GYU38" s="784"/>
      <c r="GYV38" s="784"/>
      <c r="GYW38" s="784"/>
      <c r="GYX38" s="784"/>
      <c r="GYY38" s="784"/>
      <c r="GYZ38" s="784"/>
      <c r="GZA38" s="784"/>
      <c r="GZB38" s="784"/>
      <c r="GZC38" s="784"/>
      <c r="GZD38" s="784"/>
      <c r="GZE38" s="784"/>
      <c r="GZF38" s="784"/>
      <c r="GZG38" s="784"/>
      <c r="GZH38" s="784"/>
      <c r="GZI38" s="784"/>
      <c r="GZJ38" s="784"/>
      <c r="GZK38" s="784"/>
      <c r="GZL38" s="784"/>
      <c r="GZM38" s="784"/>
      <c r="GZN38" s="784"/>
      <c r="GZO38" s="784"/>
      <c r="GZP38" s="784"/>
      <c r="GZQ38" s="784"/>
      <c r="GZR38" s="784"/>
      <c r="GZS38" s="784"/>
      <c r="GZT38" s="784"/>
      <c r="GZU38" s="784"/>
      <c r="GZV38" s="784"/>
      <c r="GZW38" s="784"/>
      <c r="GZX38" s="784"/>
      <c r="GZY38" s="784"/>
      <c r="GZZ38" s="784"/>
      <c r="HAA38" s="784"/>
      <c r="HAB38" s="784"/>
      <c r="HAC38" s="784"/>
      <c r="HAD38" s="784"/>
      <c r="HAE38" s="784"/>
      <c r="HAF38" s="784"/>
      <c r="HAG38" s="784"/>
      <c r="HAH38" s="784"/>
      <c r="HAI38" s="784"/>
      <c r="HAJ38" s="784"/>
      <c r="HAK38" s="784"/>
      <c r="HAL38" s="784"/>
      <c r="HAM38" s="784"/>
      <c r="HAN38" s="784"/>
      <c r="HAO38" s="784"/>
      <c r="HAP38" s="784"/>
      <c r="HAQ38" s="784"/>
      <c r="HAR38" s="784"/>
      <c r="HAS38" s="784"/>
      <c r="HAT38" s="784"/>
      <c r="HAU38" s="784"/>
      <c r="HAV38" s="784"/>
      <c r="HAW38" s="784"/>
      <c r="HAX38" s="784"/>
      <c r="HAY38" s="784"/>
      <c r="HAZ38" s="784"/>
      <c r="HBA38" s="784"/>
      <c r="HBB38" s="784"/>
      <c r="HBC38" s="784"/>
      <c r="HBD38" s="784"/>
      <c r="HBE38" s="784"/>
      <c r="HBF38" s="784"/>
      <c r="HBG38" s="784"/>
      <c r="HBH38" s="784"/>
      <c r="HBI38" s="784"/>
      <c r="HBJ38" s="784"/>
      <c r="HBK38" s="784"/>
      <c r="HBL38" s="784"/>
      <c r="HBM38" s="784"/>
      <c r="HBN38" s="784"/>
      <c r="HBO38" s="784"/>
      <c r="HBP38" s="784"/>
      <c r="HBQ38" s="784"/>
      <c r="HBR38" s="784"/>
      <c r="HBS38" s="784"/>
      <c r="HBT38" s="784"/>
      <c r="HBU38" s="784"/>
      <c r="HBV38" s="784"/>
      <c r="HBW38" s="784"/>
      <c r="HBX38" s="784"/>
      <c r="HBY38" s="784"/>
      <c r="HBZ38" s="784"/>
      <c r="HCA38" s="784"/>
      <c r="HCB38" s="784"/>
      <c r="HCC38" s="784"/>
      <c r="HCD38" s="784"/>
      <c r="HCE38" s="784"/>
      <c r="HCF38" s="784"/>
      <c r="HCG38" s="784"/>
      <c r="HCH38" s="784"/>
      <c r="HCI38" s="784"/>
      <c r="HCJ38" s="784"/>
      <c r="HCK38" s="784"/>
      <c r="HCL38" s="784"/>
      <c r="HCM38" s="784"/>
      <c r="HCN38" s="784"/>
      <c r="HCO38" s="784"/>
      <c r="HCP38" s="784"/>
      <c r="HCQ38" s="784"/>
      <c r="HCR38" s="784"/>
      <c r="HCS38" s="784"/>
      <c r="HCT38" s="784"/>
      <c r="HCU38" s="784"/>
      <c r="HCV38" s="784"/>
      <c r="HCW38" s="784"/>
      <c r="HCX38" s="784"/>
      <c r="HCY38" s="784"/>
      <c r="HCZ38" s="784"/>
      <c r="HDA38" s="784"/>
      <c r="HDB38" s="784"/>
      <c r="HDC38" s="784"/>
      <c r="HDD38" s="784"/>
      <c r="HDE38" s="784"/>
      <c r="HDF38" s="784"/>
      <c r="HDG38" s="784"/>
      <c r="HDH38" s="784"/>
      <c r="HDI38" s="784"/>
      <c r="HDJ38" s="784"/>
      <c r="HDK38" s="784"/>
      <c r="HDL38" s="784"/>
      <c r="HDM38" s="784"/>
      <c r="HDN38" s="784"/>
      <c r="HDO38" s="784"/>
      <c r="HDP38" s="784"/>
      <c r="HDQ38" s="784"/>
      <c r="HDR38" s="784"/>
      <c r="HDS38" s="784"/>
      <c r="HDT38" s="784"/>
      <c r="HDU38" s="784"/>
      <c r="HDV38" s="784"/>
      <c r="HDW38" s="784"/>
      <c r="HDX38" s="784"/>
      <c r="HDY38" s="784"/>
      <c r="HDZ38" s="784"/>
      <c r="HEA38" s="784"/>
      <c r="HEB38" s="784"/>
      <c r="HEC38" s="784"/>
      <c r="HED38" s="784"/>
      <c r="HEE38" s="784"/>
      <c r="HEF38" s="784"/>
      <c r="HEG38" s="784"/>
      <c r="HEH38" s="784"/>
      <c r="HEI38" s="784"/>
      <c r="HEJ38" s="784"/>
      <c r="HEK38" s="784"/>
      <c r="HEL38" s="784"/>
      <c r="HEM38" s="784"/>
      <c r="HEN38" s="784"/>
      <c r="HEO38" s="784"/>
      <c r="HEP38" s="784"/>
      <c r="HEQ38" s="784"/>
      <c r="HER38" s="784"/>
      <c r="HES38" s="784"/>
      <c r="HET38" s="784"/>
      <c r="HEU38" s="784"/>
      <c r="HEV38" s="784"/>
      <c r="HEW38" s="784"/>
      <c r="HEX38" s="784"/>
      <c r="HEY38" s="784"/>
      <c r="HEZ38" s="784"/>
      <c r="HFA38" s="784"/>
      <c r="HFB38" s="784"/>
      <c r="HFC38" s="784"/>
      <c r="HFD38" s="784"/>
      <c r="HFE38" s="784"/>
      <c r="HFF38" s="784"/>
      <c r="HFG38" s="784"/>
      <c r="HFH38" s="784"/>
      <c r="HFI38" s="784"/>
      <c r="HFJ38" s="784"/>
      <c r="HFK38" s="784"/>
      <c r="HFL38" s="784"/>
      <c r="HFM38" s="784"/>
      <c r="HFN38" s="784"/>
      <c r="HFO38" s="784"/>
      <c r="HFP38" s="784"/>
      <c r="HFQ38" s="784"/>
      <c r="HFR38" s="784"/>
      <c r="HFS38" s="784"/>
      <c r="HFT38" s="784"/>
      <c r="HFU38" s="784"/>
      <c r="HFV38" s="784"/>
      <c r="HFW38" s="784"/>
      <c r="HFX38" s="784"/>
      <c r="HFY38" s="784"/>
      <c r="HFZ38" s="784"/>
      <c r="HGA38" s="784"/>
      <c r="HGB38" s="784"/>
      <c r="HGC38" s="784"/>
      <c r="HGD38" s="784"/>
      <c r="HGE38" s="784"/>
      <c r="HGF38" s="784"/>
      <c r="HGG38" s="784"/>
      <c r="HGH38" s="784"/>
      <c r="HGI38" s="784"/>
      <c r="HGJ38" s="784"/>
      <c r="HGK38" s="784"/>
      <c r="HGL38" s="784"/>
      <c r="HGM38" s="784"/>
      <c r="HGN38" s="784"/>
      <c r="HGO38" s="784"/>
      <c r="HGP38" s="784"/>
      <c r="HGQ38" s="784"/>
      <c r="HGR38" s="784"/>
      <c r="HGS38" s="784"/>
      <c r="HGT38" s="784"/>
      <c r="HGU38" s="784"/>
      <c r="HGV38" s="784"/>
      <c r="HGW38" s="784"/>
      <c r="HGX38" s="784"/>
      <c r="HGY38" s="784"/>
      <c r="HGZ38" s="784"/>
      <c r="HHA38" s="784"/>
      <c r="HHB38" s="784"/>
      <c r="HHC38" s="784"/>
      <c r="HHD38" s="784"/>
      <c r="HHE38" s="784"/>
      <c r="HHF38" s="784"/>
      <c r="HHG38" s="784"/>
      <c r="HHH38" s="784"/>
      <c r="HHI38" s="784"/>
      <c r="HHJ38" s="784"/>
      <c r="HHK38" s="784"/>
      <c r="HHL38" s="784"/>
      <c r="HHM38" s="784"/>
      <c r="HHN38" s="784"/>
      <c r="HHO38" s="784"/>
      <c r="HHP38" s="784"/>
      <c r="HHQ38" s="784"/>
      <c r="HHR38" s="784"/>
      <c r="HHS38" s="784"/>
      <c r="HHT38" s="784"/>
      <c r="HHU38" s="784"/>
      <c r="HHV38" s="784"/>
      <c r="HHW38" s="784"/>
      <c r="HHX38" s="784"/>
      <c r="HHY38" s="784"/>
      <c r="HHZ38" s="784"/>
      <c r="HIA38" s="784"/>
      <c r="HIB38" s="784"/>
      <c r="HIC38" s="784"/>
      <c r="HID38" s="784"/>
      <c r="HIE38" s="784"/>
      <c r="HIF38" s="784"/>
      <c r="HIG38" s="784"/>
      <c r="HIH38" s="784"/>
      <c r="HII38" s="784"/>
      <c r="HIJ38" s="784"/>
      <c r="HIK38" s="784"/>
      <c r="HIL38" s="784"/>
      <c r="HIM38" s="784"/>
      <c r="HIN38" s="784"/>
      <c r="HIO38" s="784"/>
      <c r="HIP38" s="784"/>
      <c r="HIQ38" s="784"/>
      <c r="HIR38" s="784"/>
      <c r="HIS38" s="784"/>
      <c r="HIT38" s="784"/>
      <c r="HIU38" s="784"/>
      <c r="HIV38" s="784"/>
      <c r="HIW38" s="784"/>
      <c r="HIX38" s="784"/>
      <c r="HIY38" s="784"/>
      <c r="HIZ38" s="784"/>
      <c r="HJA38" s="784"/>
      <c r="HJB38" s="784"/>
      <c r="HJC38" s="784"/>
      <c r="HJD38" s="784"/>
      <c r="HJE38" s="784"/>
      <c r="HJF38" s="784"/>
      <c r="HJG38" s="784"/>
      <c r="HJH38" s="784"/>
      <c r="HJI38" s="784"/>
      <c r="HJJ38" s="784"/>
      <c r="HJK38" s="784"/>
      <c r="HJL38" s="784"/>
      <c r="HJM38" s="784"/>
      <c r="HJN38" s="784"/>
      <c r="HJO38" s="784"/>
      <c r="HJP38" s="784"/>
      <c r="HJQ38" s="784"/>
      <c r="HJR38" s="784"/>
      <c r="HJS38" s="784"/>
      <c r="HJT38" s="784"/>
      <c r="HJU38" s="784"/>
      <c r="HJV38" s="784"/>
      <c r="HJW38" s="784"/>
      <c r="HJX38" s="784"/>
      <c r="HJY38" s="784"/>
      <c r="HJZ38" s="784"/>
      <c r="HKA38" s="784"/>
      <c r="HKB38" s="784"/>
      <c r="HKC38" s="784"/>
      <c r="HKD38" s="784"/>
      <c r="HKE38" s="784"/>
      <c r="HKF38" s="784"/>
      <c r="HKG38" s="784"/>
      <c r="HKH38" s="784"/>
      <c r="HKI38" s="784"/>
      <c r="HKJ38" s="784"/>
      <c r="HKK38" s="784"/>
      <c r="HKL38" s="784"/>
      <c r="HKM38" s="784"/>
      <c r="HKN38" s="784"/>
      <c r="HKO38" s="784"/>
      <c r="HKP38" s="784"/>
      <c r="HKQ38" s="784"/>
      <c r="HKR38" s="784"/>
      <c r="HKS38" s="784"/>
      <c r="HKT38" s="784"/>
      <c r="HKU38" s="784"/>
      <c r="HKV38" s="784"/>
      <c r="HKW38" s="784"/>
      <c r="HKX38" s="784"/>
      <c r="HKY38" s="784"/>
      <c r="HKZ38" s="784"/>
      <c r="HLA38" s="784"/>
      <c r="HLB38" s="784"/>
      <c r="HLC38" s="784"/>
      <c r="HLD38" s="784"/>
      <c r="HLE38" s="784"/>
      <c r="HLF38" s="784"/>
      <c r="HLG38" s="784"/>
      <c r="HLH38" s="784"/>
      <c r="HLI38" s="784"/>
      <c r="HLJ38" s="784"/>
      <c r="HLK38" s="784"/>
      <c r="HLL38" s="784"/>
      <c r="HLM38" s="784"/>
      <c r="HLN38" s="784"/>
      <c r="HLO38" s="784"/>
      <c r="HLP38" s="784"/>
      <c r="HLQ38" s="784"/>
      <c r="HLR38" s="784"/>
      <c r="HLS38" s="784"/>
      <c r="HLT38" s="784"/>
      <c r="HLU38" s="784"/>
      <c r="HLV38" s="784"/>
      <c r="HLW38" s="784"/>
      <c r="HLX38" s="784"/>
      <c r="HLY38" s="784"/>
      <c r="HLZ38" s="784"/>
      <c r="HMA38" s="784"/>
      <c r="HMB38" s="784"/>
      <c r="HMC38" s="784"/>
      <c r="HMD38" s="784"/>
      <c r="HME38" s="784"/>
      <c r="HMF38" s="784"/>
      <c r="HMG38" s="784"/>
      <c r="HMH38" s="784"/>
      <c r="HMI38" s="784"/>
      <c r="HMJ38" s="784"/>
      <c r="HMK38" s="784"/>
      <c r="HML38" s="784"/>
      <c r="HMM38" s="784"/>
      <c r="HMN38" s="784"/>
      <c r="HMO38" s="784"/>
      <c r="HMP38" s="784"/>
      <c r="HMQ38" s="784"/>
      <c r="HMR38" s="784"/>
      <c r="HMS38" s="784"/>
      <c r="HMT38" s="784"/>
      <c r="HMU38" s="784"/>
      <c r="HMV38" s="784"/>
      <c r="HMW38" s="784"/>
      <c r="HMX38" s="784"/>
      <c r="HMY38" s="784"/>
      <c r="HMZ38" s="784"/>
      <c r="HNA38" s="784"/>
      <c r="HNB38" s="784"/>
      <c r="HNC38" s="784"/>
      <c r="HND38" s="784"/>
      <c r="HNE38" s="784"/>
      <c r="HNF38" s="784"/>
      <c r="HNG38" s="784"/>
      <c r="HNH38" s="784"/>
      <c r="HNI38" s="784"/>
      <c r="HNJ38" s="784"/>
      <c r="HNK38" s="784"/>
      <c r="HNL38" s="784"/>
      <c r="HNM38" s="784"/>
      <c r="HNN38" s="784"/>
      <c r="HNO38" s="784"/>
      <c r="HNP38" s="784"/>
      <c r="HNQ38" s="784"/>
      <c r="HNR38" s="784"/>
      <c r="HNS38" s="784"/>
      <c r="HNT38" s="784"/>
      <c r="HNU38" s="784"/>
      <c r="HNV38" s="784"/>
      <c r="HNW38" s="784"/>
      <c r="HNX38" s="784"/>
      <c r="HNY38" s="784"/>
      <c r="HNZ38" s="784"/>
      <c r="HOA38" s="784"/>
      <c r="HOB38" s="784"/>
      <c r="HOC38" s="784"/>
      <c r="HOD38" s="784"/>
      <c r="HOE38" s="784"/>
      <c r="HOF38" s="784"/>
      <c r="HOG38" s="784"/>
      <c r="HOH38" s="784"/>
      <c r="HOI38" s="784"/>
      <c r="HOJ38" s="784"/>
      <c r="HOK38" s="784"/>
      <c r="HOL38" s="784"/>
      <c r="HOM38" s="784"/>
      <c r="HON38" s="784"/>
      <c r="HOO38" s="784"/>
      <c r="HOP38" s="784"/>
      <c r="HOQ38" s="784"/>
      <c r="HOR38" s="784"/>
      <c r="HOS38" s="784"/>
      <c r="HOT38" s="784"/>
      <c r="HOU38" s="784"/>
      <c r="HOV38" s="784"/>
      <c r="HOW38" s="784"/>
      <c r="HOX38" s="784"/>
      <c r="HOY38" s="784"/>
      <c r="HOZ38" s="784"/>
      <c r="HPA38" s="784"/>
      <c r="HPB38" s="784"/>
      <c r="HPC38" s="784"/>
      <c r="HPD38" s="784"/>
      <c r="HPE38" s="784"/>
      <c r="HPF38" s="784"/>
      <c r="HPG38" s="784"/>
      <c r="HPH38" s="784"/>
      <c r="HPI38" s="784"/>
      <c r="HPJ38" s="784"/>
      <c r="HPK38" s="784"/>
      <c r="HPL38" s="784"/>
      <c r="HPM38" s="784"/>
      <c r="HPN38" s="784"/>
      <c r="HPO38" s="784"/>
      <c r="HPP38" s="784"/>
      <c r="HPQ38" s="784"/>
      <c r="HPR38" s="784"/>
      <c r="HPS38" s="784"/>
      <c r="HPT38" s="784"/>
      <c r="HPU38" s="784"/>
      <c r="HPV38" s="784"/>
      <c r="HPW38" s="784"/>
      <c r="HPX38" s="784"/>
      <c r="HPY38" s="784"/>
      <c r="HPZ38" s="784"/>
      <c r="HQA38" s="784"/>
      <c r="HQB38" s="784"/>
      <c r="HQC38" s="784"/>
      <c r="HQD38" s="784"/>
      <c r="HQE38" s="784"/>
      <c r="HQF38" s="784"/>
      <c r="HQG38" s="784"/>
      <c r="HQH38" s="784"/>
      <c r="HQI38" s="784"/>
      <c r="HQJ38" s="784"/>
      <c r="HQK38" s="784"/>
      <c r="HQL38" s="784"/>
      <c r="HQM38" s="784"/>
      <c r="HQN38" s="784"/>
      <c r="HQO38" s="784"/>
      <c r="HQP38" s="784"/>
      <c r="HQQ38" s="784"/>
      <c r="HQR38" s="784"/>
      <c r="HQS38" s="784"/>
      <c r="HQT38" s="784"/>
      <c r="HQU38" s="784"/>
      <c r="HQV38" s="784"/>
      <c r="HQW38" s="784"/>
      <c r="HQX38" s="784"/>
      <c r="HQY38" s="784"/>
      <c r="HQZ38" s="784"/>
      <c r="HRA38" s="784"/>
      <c r="HRB38" s="784"/>
      <c r="HRC38" s="784"/>
      <c r="HRD38" s="784"/>
      <c r="HRE38" s="784"/>
      <c r="HRF38" s="784"/>
      <c r="HRG38" s="784"/>
      <c r="HRH38" s="784"/>
      <c r="HRI38" s="784"/>
      <c r="HRJ38" s="784"/>
      <c r="HRK38" s="784"/>
      <c r="HRL38" s="784"/>
      <c r="HRM38" s="784"/>
      <c r="HRN38" s="784"/>
      <c r="HRO38" s="784"/>
      <c r="HRP38" s="784"/>
      <c r="HRQ38" s="784"/>
      <c r="HRR38" s="784"/>
      <c r="HRS38" s="784"/>
      <c r="HRT38" s="784"/>
      <c r="HRU38" s="784"/>
      <c r="HRV38" s="784"/>
      <c r="HRW38" s="784"/>
      <c r="HRX38" s="784"/>
      <c r="HRY38" s="784"/>
      <c r="HRZ38" s="784"/>
      <c r="HSA38" s="784"/>
      <c r="HSB38" s="784"/>
      <c r="HSC38" s="784"/>
      <c r="HSD38" s="784"/>
      <c r="HSE38" s="784"/>
      <c r="HSF38" s="784"/>
      <c r="HSG38" s="784"/>
      <c r="HSH38" s="784"/>
      <c r="HSI38" s="784"/>
      <c r="HSJ38" s="784"/>
      <c r="HSK38" s="784"/>
      <c r="HSL38" s="784"/>
      <c r="HSM38" s="784"/>
      <c r="HSN38" s="784"/>
      <c r="HSO38" s="784"/>
      <c r="HSP38" s="784"/>
      <c r="HSQ38" s="784"/>
      <c r="HSR38" s="784"/>
      <c r="HSS38" s="784"/>
      <c r="HST38" s="784"/>
      <c r="HSU38" s="784"/>
      <c r="HSV38" s="784"/>
      <c r="HSW38" s="784"/>
      <c r="HSX38" s="784"/>
      <c r="HSY38" s="784"/>
      <c r="HSZ38" s="784"/>
      <c r="HTA38" s="784"/>
      <c r="HTB38" s="784"/>
      <c r="HTC38" s="784"/>
      <c r="HTD38" s="784"/>
      <c r="HTE38" s="784"/>
      <c r="HTF38" s="784"/>
      <c r="HTG38" s="784"/>
      <c r="HTH38" s="784"/>
      <c r="HTI38" s="784"/>
      <c r="HTJ38" s="784"/>
      <c r="HTK38" s="784"/>
      <c r="HTL38" s="784"/>
      <c r="HTM38" s="784"/>
      <c r="HTN38" s="784"/>
      <c r="HTO38" s="784"/>
      <c r="HTP38" s="784"/>
      <c r="HTQ38" s="784"/>
      <c r="HTR38" s="784"/>
      <c r="HTS38" s="784"/>
      <c r="HTT38" s="784"/>
      <c r="HTU38" s="784"/>
      <c r="HTV38" s="784"/>
      <c r="HTW38" s="784"/>
      <c r="HTX38" s="784"/>
      <c r="HTY38" s="784"/>
      <c r="HTZ38" s="784"/>
      <c r="HUA38" s="784"/>
      <c r="HUB38" s="784"/>
      <c r="HUC38" s="784"/>
      <c r="HUD38" s="784"/>
      <c r="HUE38" s="784"/>
      <c r="HUF38" s="784"/>
      <c r="HUG38" s="784"/>
      <c r="HUH38" s="784"/>
      <c r="HUI38" s="784"/>
      <c r="HUJ38" s="784"/>
      <c r="HUK38" s="784"/>
      <c r="HUL38" s="784"/>
      <c r="HUM38" s="784"/>
      <c r="HUN38" s="784"/>
      <c r="HUO38" s="784"/>
      <c r="HUP38" s="784"/>
      <c r="HUQ38" s="784"/>
      <c r="HUR38" s="784"/>
      <c r="HUS38" s="784"/>
      <c r="HUT38" s="784"/>
      <c r="HUU38" s="784"/>
      <c r="HUV38" s="784"/>
      <c r="HUW38" s="784"/>
      <c r="HUX38" s="784"/>
      <c r="HUY38" s="784"/>
      <c r="HUZ38" s="784"/>
      <c r="HVA38" s="784"/>
      <c r="HVB38" s="784"/>
      <c r="HVC38" s="784"/>
      <c r="HVD38" s="784"/>
      <c r="HVE38" s="784"/>
      <c r="HVF38" s="784"/>
      <c r="HVG38" s="784"/>
      <c r="HVH38" s="784"/>
      <c r="HVI38" s="784"/>
      <c r="HVJ38" s="784"/>
      <c r="HVK38" s="784"/>
      <c r="HVL38" s="784"/>
      <c r="HVM38" s="784"/>
      <c r="HVN38" s="784"/>
      <c r="HVO38" s="784"/>
      <c r="HVP38" s="784"/>
      <c r="HVQ38" s="784"/>
      <c r="HVR38" s="784"/>
      <c r="HVS38" s="784"/>
      <c r="HVT38" s="784"/>
      <c r="HVU38" s="784"/>
      <c r="HVV38" s="784"/>
      <c r="HVW38" s="784"/>
      <c r="HVX38" s="784"/>
      <c r="HVY38" s="784"/>
      <c r="HVZ38" s="784"/>
      <c r="HWA38" s="784"/>
      <c r="HWB38" s="784"/>
      <c r="HWC38" s="784"/>
      <c r="HWD38" s="784"/>
      <c r="HWE38" s="784"/>
      <c r="HWF38" s="784"/>
      <c r="HWG38" s="784"/>
      <c r="HWH38" s="784"/>
      <c r="HWI38" s="784"/>
      <c r="HWJ38" s="784"/>
      <c r="HWK38" s="784"/>
      <c r="HWL38" s="784"/>
      <c r="HWM38" s="784"/>
      <c r="HWN38" s="784"/>
      <c r="HWO38" s="784"/>
      <c r="HWP38" s="784"/>
      <c r="HWQ38" s="784"/>
      <c r="HWR38" s="784"/>
      <c r="HWS38" s="784"/>
      <c r="HWT38" s="784"/>
      <c r="HWU38" s="784"/>
      <c r="HWV38" s="784"/>
      <c r="HWW38" s="784"/>
      <c r="HWX38" s="784"/>
      <c r="HWY38" s="784"/>
      <c r="HWZ38" s="784"/>
      <c r="HXA38" s="784"/>
      <c r="HXB38" s="784"/>
      <c r="HXC38" s="784"/>
      <c r="HXD38" s="784"/>
      <c r="HXE38" s="784"/>
      <c r="HXF38" s="784"/>
      <c r="HXG38" s="784"/>
      <c r="HXH38" s="784"/>
      <c r="HXI38" s="784"/>
      <c r="HXJ38" s="784"/>
      <c r="HXK38" s="784"/>
      <c r="HXL38" s="784"/>
      <c r="HXM38" s="784"/>
      <c r="HXN38" s="784"/>
      <c r="HXO38" s="784"/>
      <c r="HXP38" s="784"/>
      <c r="HXQ38" s="784"/>
      <c r="HXR38" s="784"/>
      <c r="HXS38" s="784"/>
      <c r="HXT38" s="784"/>
      <c r="HXU38" s="784"/>
      <c r="HXV38" s="784"/>
      <c r="HXW38" s="784"/>
      <c r="HXX38" s="784"/>
      <c r="HXY38" s="784"/>
      <c r="HXZ38" s="784"/>
      <c r="HYA38" s="784"/>
      <c r="HYB38" s="784"/>
      <c r="HYC38" s="784"/>
      <c r="HYD38" s="784"/>
      <c r="HYE38" s="784"/>
      <c r="HYF38" s="784"/>
      <c r="HYG38" s="784"/>
      <c r="HYH38" s="784"/>
      <c r="HYI38" s="784"/>
      <c r="HYJ38" s="784"/>
      <c r="HYK38" s="784"/>
      <c r="HYL38" s="784"/>
      <c r="HYM38" s="784"/>
      <c r="HYN38" s="784"/>
      <c r="HYO38" s="784"/>
      <c r="HYP38" s="784"/>
      <c r="HYQ38" s="784"/>
      <c r="HYR38" s="784"/>
      <c r="HYS38" s="784"/>
      <c r="HYT38" s="784"/>
      <c r="HYU38" s="784"/>
      <c r="HYV38" s="784"/>
      <c r="HYW38" s="784"/>
      <c r="HYX38" s="784"/>
      <c r="HYY38" s="784"/>
      <c r="HYZ38" s="784"/>
      <c r="HZA38" s="784"/>
      <c r="HZB38" s="784"/>
      <c r="HZC38" s="784"/>
      <c r="HZD38" s="784"/>
      <c r="HZE38" s="784"/>
      <c r="HZF38" s="784"/>
      <c r="HZG38" s="784"/>
      <c r="HZH38" s="784"/>
      <c r="HZI38" s="784"/>
      <c r="HZJ38" s="784"/>
      <c r="HZK38" s="784"/>
      <c r="HZL38" s="784"/>
      <c r="HZM38" s="784"/>
      <c r="HZN38" s="784"/>
      <c r="HZO38" s="784"/>
      <c r="HZP38" s="784"/>
      <c r="HZQ38" s="784"/>
      <c r="HZR38" s="784"/>
      <c r="HZS38" s="784"/>
      <c r="HZT38" s="784"/>
      <c r="HZU38" s="784"/>
      <c r="HZV38" s="784"/>
      <c r="HZW38" s="784"/>
      <c r="HZX38" s="784"/>
      <c r="HZY38" s="784"/>
      <c r="HZZ38" s="784"/>
      <c r="IAA38" s="784"/>
      <c r="IAB38" s="784"/>
      <c r="IAC38" s="784"/>
      <c r="IAD38" s="784"/>
      <c r="IAE38" s="784"/>
      <c r="IAF38" s="784"/>
      <c r="IAG38" s="784"/>
      <c r="IAH38" s="784"/>
      <c r="IAI38" s="784"/>
      <c r="IAJ38" s="784"/>
      <c r="IAK38" s="784"/>
      <c r="IAL38" s="784"/>
      <c r="IAM38" s="784"/>
      <c r="IAN38" s="784"/>
      <c r="IAO38" s="784"/>
      <c r="IAP38" s="784"/>
      <c r="IAQ38" s="784"/>
      <c r="IAR38" s="784"/>
      <c r="IAS38" s="784"/>
      <c r="IAT38" s="784"/>
      <c r="IAU38" s="784"/>
      <c r="IAV38" s="784"/>
      <c r="IAW38" s="784"/>
      <c r="IAX38" s="784"/>
      <c r="IAY38" s="784"/>
      <c r="IAZ38" s="784"/>
      <c r="IBA38" s="784"/>
      <c r="IBB38" s="784"/>
      <c r="IBC38" s="784"/>
      <c r="IBD38" s="784"/>
      <c r="IBE38" s="784"/>
      <c r="IBF38" s="784"/>
      <c r="IBG38" s="784"/>
      <c r="IBH38" s="784"/>
      <c r="IBI38" s="784"/>
      <c r="IBJ38" s="784"/>
      <c r="IBK38" s="784"/>
      <c r="IBL38" s="784"/>
      <c r="IBM38" s="784"/>
      <c r="IBN38" s="784"/>
      <c r="IBO38" s="784"/>
      <c r="IBP38" s="784"/>
      <c r="IBQ38" s="784"/>
      <c r="IBR38" s="784"/>
      <c r="IBS38" s="784"/>
      <c r="IBT38" s="784"/>
      <c r="IBU38" s="784"/>
      <c r="IBV38" s="784"/>
      <c r="IBW38" s="784"/>
      <c r="IBX38" s="784"/>
      <c r="IBY38" s="784"/>
      <c r="IBZ38" s="784"/>
      <c r="ICA38" s="784"/>
      <c r="ICB38" s="784"/>
      <c r="ICC38" s="784"/>
      <c r="ICD38" s="784"/>
      <c r="ICE38" s="784"/>
      <c r="ICF38" s="784"/>
      <c r="ICG38" s="784"/>
      <c r="ICH38" s="784"/>
      <c r="ICI38" s="784"/>
      <c r="ICJ38" s="784"/>
      <c r="ICK38" s="784"/>
      <c r="ICL38" s="784"/>
      <c r="ICM38" s="784"/>
      <c r="ICN38" s="784"/>
      <c r="ICO38" s="784"/>
      <c r="ICP38" s="784"/>
      <c r="ICQ38" s="784"/>
      <c r="ICR38" s="784"/>
      <c r="ICS38" s="784"/>
      <c r="ICT38" s="784"/>
      <c r="ICU38" s="784"/>
      <c r="ICV38" s="784"/>
      <c r="ICW38" s="784"/>
      <c r="ICX38" s="784"/>
      <c r="ICY38" s="784"/>
      <c r="ICZ38" s="784"/>
      <c r="IDA38" s="784"/>
      <c r="IDB38" s="784"/>
      <c r="IDC38" s="784"/>
      <c r="IDD38" s="784"/>
      <c r="IDE38" s="784"/>
      <c r="IDF38" s="784"/>
      <c r="IDG38" s="784"/>
      <c r="IDH38" s="784"/>
      <c r="IDI38" s="784"/>
      <c r="IDJ38" s="784"/>
      <c r="IDK38" s="784"/>
      <c r="IDL38" s="784"/>
      <c r="IDM38" s="784"/>
      <c r="IDN38" s="784"/>
      <c r="IDO38" s="784"/>
      <c r="IDP38" s="784"/>
      <c r="IDQ38" s="784"/>
      <c r="IDR38" s="784"/>
      <c r="IDS38" s="784"/>
      <c r="IDT38" s="784"/>
      <c r="IDU38" s="784"/>
      <c r="IDV38" s="784"/>
      <c r="IDW38" s="784"/>
      <c r="IDX38" s="784"/>
      <c r="IDY38" s="784"/>
      <c r="IDZ38" s="784"/>
      <c r="IEA38" s="784"/>
      <c r="IEB38" s="784"/>
      <c r="IEC38" s="784"/>
      <c r="IED38" s="784"/>
      <c r="IEE38" s="784"/>
      <c r="IEF38" s="784"/>
      <c r="IEG38" s="784"/>
      <c r="IEH38" s="784"/>
      <c r="IEI38" s="784"/>
      <c r="IEJ38" s="784"/>
      <c r="IEK38" s="784"/>
      <c r="IEL38" s="784"/>
      <c r="IEM38" s="784"/>
      <c r="IEN38" s="784"/>
      <c r="IEO38" s="784"/>
      <c r="IEP38" s="784"/>
      <c r="IEQ38" s="784"/>
      <c r="IER38" s="784"/>
      <c r="IES38" s="784"/>
      <c r="IET38" s="784"/>
      <c r="IEU38" s="784"/>
      <c r="IEV38" s="784"/>
      <c r="IEW38" s="784"/>
      <c r="IEX38" s="784"/>
      <c r="IEY38" s="784"/>
      <c r="IEZ38" s="784"/>
      <c r="IFA38" s="784"/>
      <c r="IFB38" s="784"/>
      <c r="IFC38" s="784"/>
      <c r="IFD38" s="784"/>
      <c r="IFE38" s="784"/>
      <c r="IFF38" s="784"/>
      <c r="IFG38" s="784"/>
      <c r="IFH38" s="784"/>
      <c r="IFI38" s="784"/>
      <c r="IFJ38" s="784"/>
      <c r="IFK38" s="784"/>
      <c r="IFL38" s="784"/>
      <c r="IFM38" s="784"/>
      <c r="IFN38" s="784"/>
      <c r="IFO38" s="784"/>
      <c r="IFP38" s="784"/>
      <c r="IFQ38" s="784"/>
      <c r="IFR38" s="784"/>
      <c r="IFS38" s="784"/>
      <c r="IFT38" s="784"/>
      <c r="IFU38" s="784"/>
      <c r="IFV38" s="784"/>
      <c r="IFW38" s="784"/>
      <c r="IFX38" s="784"/>
      <c r="IFY38" s="784"/>
      <c r="IFZ38" s="784"/>
      <c r="IGA38" s="784"/>
      <c r="IGB38" s="784"/>
      <c r="IGC38" s="784"/>
      <c r="IGD38" s="784"/>
      <c r="IGE38" s="784"/>
      <c r="IGF38" s="784"/>
      <c r="IGG38" s="784"/>
      <c r="IGH38" s="784"/>
      <c r="IGI38" s="784"/>
      <c r="IGJ38" s="784"/>
      <c r="IGK38" s="784"/>
      <c r="IGL38" s="784"/>
      <c r="IGM38" s="784"/>
      <c r="IGN38" s="784"/>
      <c r="IGO38" s="784"/>
      <c r="IGP38" s="784"/>
      <c r="IGQ38" s="784"/>
      <c r="IGR38" s="784"/>
      <c r="IGS38" s="784"/>
      <c r="IGT38" s="784"/>
      <c r="IGU38" s="784"/>
      <c r="IGV38" s="784"/>
      <c r="IGW38" s="784"/>
      <c r="IGX38" s="784"/>
      <c r="IGY38" s="784"/>
      <c r="IGZ38" s="784"/>
      <c r="IHA38" s="784"/>
      <c r="IHB38" s="784"/>
      <c r="IHC38" s="784"/>
      <c r="IHD38" s="784"/>
      <c r="IHE38" s="784"/>
      <c r="IHF38" s="784"/>
      <c r="IHG38" s="784"/>
      <c r="IHH38" s="784"/>
      <c r="IHI38" s="784"/>
      <c r="IHJ38" s="784"/>
      <c r="IHK38" s="784"/>
      <c r="IHL38" s="784"/>
      <c r="IHM38" s="784"/>
      <c r="IHN38" s="784"/>
      <c r="IHO38" s="784"/>
      <c r="IHP38" s="784"/>
      <c r="IHQ38" s="784"/>
      <c r="IHR38" s="784"/>
      <c r="IHS38" s="784"/>
      <c r="IHT38" s="784"/>
      <c r="IHU38" s="784"/>
      <c r="IHV38" s="784"/>
      <c r="IHW38" s="784"/>
      <c r="IHX38" s="784"/>
      <c r="IHY38" s="784"/>
      <c r="IHZ38" s="784"/>
      <c r="IIA38" s="784"/>
      <c r="IIB38" s="784"/>
      <c r="IIC38" s="784"/>
      <c r="IID38" s="784"/>
      <c r="IIE38" s="784"/>
      <c r="IIF38" s="784"/>
      <c r="IIG38" s="784"/>
      <c r="IIH38" s="784"/>
      <c r="III38" s="784"/>
      <c r="IIJ38" s="784"/>
      <c r="IIK38" s="784"/>
      <c r="IIL38" s="784"/>
      <c r="IIM38" s="784"/>
      <c r="IIN38" s="784"/>
      <c r="IIO38" s="784"/>
      <c r="IIP38" s="784"/>
      <c r="IIQ38" s="784"/>
      <c r="IIR38" s="784"/>
      <c r="IIS38" s="784"/>
      <c r="IIT38" s="784"/>
      <c r="IIU38" s="784"/>
      <c r="IIV38" s="784"/>
      <c r="IIW38" s="784"/>
      <c r="IIX38" s="784"/>
      <c r="IIY38" s="784"/>
      <c r="IIZ38" s="784"/>
      <c r="IJA38" s="784"/>
      <c r="IJB38" s="784"/>
      <c r="IJC38" s="784"/>
      <c r="IJD38" s="784"/>
      <c r="IJE38" s="784"/>
      <c r="IJF38" s="784"/>
      <c r="IJG38" s="784"/>
      <c r="IJH38" s="784"/>
      <c r="IJI38" s="784"/>
      <c r="IJJ38" s="784"/>
      <c r="IJK38" s="784"/>
      <c r="IJL38" s="784"/>
      <c r="IJM38" s="784"/>
      <c r="IJN38" s="784"/>
      <c r="IJO38" s="784"/>
      <c r="IJP38" s="784"/>
      <c r="IJQ38" s="784"/>
      <c r="IJR38" s="784"/>
      <c r="IJS38" s="784"/>
      <c r="IJT38" s="784"/>
      <c r="IJU38" s="784"/>
      <c r="IJV38" s="784"/>
      <c r="IJW38" s="784"/>
      <c r="IJX38" s="784"/>
      <c r="IJY38" s="784"/>
      <c r="IJZ38" s="784"/>
      <c r="IKA38" s="784"/>
      <c r="IKB38" s="784"/>
      <c r="IKC38" s="784"/>
      <c r="IKD38" s="784"/>
      <c r="IKE38" s="784"/>
      <c r="IKF38" s="784"/>
      <c r="IKG38" s="784"/>
      <c r="IKH38" s="784"/>
      <c r="IKI38" s="784"/>
      <c r="IKJ38" s="784"/>
      <c r="IKK38" s="784"/>
      <c r="IKL38" s="784"/>
      <c r="IKM38" s="784"/>
      <c r="IKN38" s="784"/>
      <c r="IKO38" s="784"/>
      <c r="IKP38" s="784"/>
      <c r="IKQ38" s="784"/>
      <c r="IKR38" s="784"/>
      <c r="IKS38" s="784"/>
      <c r="IKT38" s="784"/>
      <c r="IKU38" s="784"/>
      <c r="IKV38" s="784"/>
      <c r="IKW38" s="784"/>
      <c r="IKX38" s="784"/>
      <c r="IKY38" s="784"/>
      <c r="IKZ38" s="784"/>
      <c r="ILA38" s="784"/>
      <c r="ILB38" s="784"/>
      <c r="ILC38" s="784"/>
      <c r="ILD38" s="784"/>
      <c r="ILE38" s="784"/>
      <c r="ILF38" s="784"/>
      <c r="ILG38" s="784"/>
      <c r="ILH38" s="784"/>
      <c r="ILI38" s="784"/>
      <c r="ILJ38" s="784"/>
      <c r="ILK38" s="784"/>
      <c r="ILL38" s="784"/>
      <c r="ILM38" s="784"/>
      <c r="ILN38" s="784"/>
      <c r="ILO38" s="784"/>
      <c r="ILP38" s="784"/>
      <c r="ILQ38" s="784"/>
      <c r="ILR38" s="784"/>
      <c r="ILS38" s="784"/>
      <c r="ILT38" s="784"/>
      <c r="ILU38" s="784"/>
      <c r="ILV38" s="784"/>
      <c r="ILW38" s="784"/>
      <c r="ILX38" s="784"/>
      <c r="ILY38" s="784"/>
      <c r="ILZ38" s="784"/>
      <c r="IMA38" s="784"/>
      <c r="IMB38" s="784"/>
      <c r="IMC38" s="784"/>
      <c r="IMD38" s="784"/>
      <c r="IME38" s="784"/>
      <c r="IMF38" s="784"/>
      <c r="IMG38" s="784"/>
      <c r="IMH38" s="784"/>
      <c r="IMI38" s="784"/>
      <c r="IMJ38" s="784"/>
      <c r="IMK38" s="784"/>
      <c r="IML38" s="784"/>
      <c r="IMM38" s="784"/>
      <c r="IMN38" s="784"/>
      <c r="IMO38" s="784"/>
      <c r="IMP38" s="784"/>
      <c r="IMQ38" s="784"/>
      <c r="IMR38" s="784"/>
      <c r="IMS38" s="784"/>
      <c r="IMT38" s="784"/>
      <c r="IMU38" s="784"/>
      <c r="IMV38" s="784"/>
      <c r="IMW38" s="784"/>
      <c r="IMX38" s="784"/>
      <c r="IMY38" s="784"/>
      <c r="IMZ38" s="784"/>
      <c r="INA38" s="784"/>
      <c r="INB38" s="784"/>
      <c r="INC38" s="784"/>
      <c r="IND38" s="784"/>
      <c r="INE38" s="784"/>
      <c r="INF38" s="784"/>
      <c r="ING38" s="784"/>
      <c r="INH38" s="784"/>
      <c r="INI38" s="784"/>
      <c r="INJ38" s="784"/>
      <c r="INK38" s="784"/>
      <c r="INL38" s="784"/>
      <c r="INM38" s="784"/>
      <c r="INN38" s="784"/>
      <c r="INO38" s="784"/>
      <c r="INP38" s="784"/>
      <c r="INQ38" s="784"/>
      <c r="INR38" s="784"/>
      <c r="INS38" s="784"/>
      <c r="INT38" s="784"/>
      <c r="INU38" s="784"/>
      <c r="INV38" s="784"/>
      <c r="INW38" s="784"/>
      <c r="INX38" s="784"/>
      <c r="INY38" s="784"/>
      <c r="INZ38" s="784"/>
      <c r="IOA38" s="784"/>
      <c r="IOB38" s="784"/>
      <c r="IOC38" s="784"/>
      <c r="IOD38" s="784"/>
      <c r="IOE38" s="784"/>
      <c r="IOF38" s="784"/>
      <c r="IOG38" s="784"/>
      <c r="IOH38" s="784"/>
      <c r="IOI38" s="784"/>
      <c r="IOJ38" s="784"/>
      <c r="IOK38" s="784"/>
      <c r="IOL38" s="784"/>
      <c r="IOM38" s="784"/>
      <c r="ION38" s="784"/>
      <c r="IOO38" s="784"/>
      <c r="IOP38" s="784"/>
      <c r="IOQ38" s="784"/>
      <c r="IOR38" s="784"/>
      <c r="IOS38" s="784"/>
      <c r="IOT38" s="784"/>
      <c r="IOU38" s="784"/>
      <c r="IOV38" s="784"/>
      <c r="IOW38" s="784"/>
      <c r="IOX38" s="784"/>
      <c r="IOY38" s="784"/>
      <c r="IOZ38" s="784"/>
      <c r="IPA38" s="784"/>
      <c r="IPB38" s="784"/>
      <c r="IPC38" s="784"/>
      <c r="IPD38" s="784"/>
      <c r="IPE38" s="784"/>
      <c r="IPF38" s="784"/>
      <c r="IPG38" s="784"/>
      <c r="IPH38" s="784"/>
      <c r="IPI38" s="784"/>
      <c r="IPJ38" s="784"/>
      <c r="IPK38" s="784"/>
      <c r="IPL38" s="784"/>
      <c r="IPM38" s="784"/>
      <c r="IPN38" s="784"/>
      <c r="IPO38" s="784"/>
      <c r="IPP38" s="784"/>
      <c r="IPQ38" s="784"/>
      <c r="IPR38" s="784"/>
      <c r="IPS38" s="784"/>
      <c r="IPT38" s="784"/>
      <c r="IPU38" s="784"/>
      <c r="IPV38" s="784"/>
      <c r="IPW38" s="784"/>
      <c r="IPX38" s="784"/>
      <c r="IPY38" s="784"/>
      <c r="IPZ38" s="784"/>
      <c r="IQA38" s="784"/>
      <c r="IQB38" s="784"/>
      <c r="IQC38" s="784"/>
      <c r="IQD38" s="784"/>
      <c r="IQE38" s="784"/>
      <c r="IQF38" s="784"/>
      <c r="IQG38" s="784"/>
      <c r="IQH38" s="784"/>
      <c r="IQI38" s="784"/>
      <c r="IQJ38" s="784"/>
      <c r="IQK38" s="784"/>
      <c r="IQL38" s="784"/>
      <c r="IQM38" s="784"/>
      <c r="IQN38" s="784"/>
      <c r="IQO38" s="784"/>
      <c r="IQP38" s="784"/>
      <c r="IQQ38" s="784"/>
      <c r="IQR38" s="784"/>
      <c r="IQS38" s="784"/>
      <c r="IQT38" s="784"/>
      <c r="IQU38" s="784"/>
      <c r="IQV38" s="784"/>
      <c r="IQW38" s="784"/>
      <c r="IQX38" s="784"/>
      <c r="IQY38" s="784"/>
      <c r="IQZ38" s="784"/>
      <c r="IRA38" s="784"/>
      <c r="IRB38" s="784"/>
      <c r="IRC38" s="784"/>
      <c r="IRD38" s="784"/>
      <c r="IRE38" s="784"/>
      <c r="IRF38" s="784"/>
      <c r="IRG38" s="784"/>
      <c r="IRH38" s="784"/>
      <c r="IRI38" s="784"/>
      <c r="IRJ38" s="784"/>
      <c r="IRK38" s="784"/>
      <c r="IRL38" s="784"/>
      <c r="IRM38" s="784"/>
      <c r="IRN38" s="784"/>
      <c r="IRO38" s="784"/>
      <c r="IRP38" s="784"/>
      <c r="IRQ38" s="784"/>
      <c r="IRR38" s="784"/>
      <c r="IRS38" s="784"/>
      <c r="IRT38" s="784"/>
      <c r="IRU38" s="784"/>
      <c r="IRV38" s="784"/>
      <c r="IRW38" s="784"/>
      <c r="IRX38" s="784"/>
      <c r="IRY38" s="784"/>
      <c r="IRZ38" s="784"/>
      <c r="ISA38" s="784"/>
      <c r="ISB38" s="784"/>
      <c r="ISC38" s="784"/>
      <c r="ISD38" s="784"/>
      <c r="ISE38" s="784"/>
      <c r="ISF38" s="784"/>
      <c r="ISG38" s="784"/>
      <c r="ISH38" s="784"/>
      <c r="ISI38" s="784"/>
      <c r="ISJ38" s="784"/>
      <c r="ISK38" s="784"/>
      <c r="ISL38" s="784"/>
      <c r="ISM38" s="784"/>
      <c r="ISN38" s="784"/>
      <c r="ISO38" s="784"/>
      <c r="ISP38" s="784"/>
      <c r="ISQ38" s="784"/>
      <c r="ISR38" s="784"/>
      <c r="ISS38" s="784"/>
      <c r="IST38" s="784"/>
      <c r="ISU38" s="784"/>
      <c r="ISV38" s="784"/>
      <c r="ISW38" s="784"/>
      <c r="ISX38" s="784"/>
      <c r="ISY38" s="784"/>
      <c r="ISZ38" s="784"/>
      <c r="ITA38" s="784"/>
      <c r="ITB38" s="784"/>
      <c r="ITC38" s="784"/>
      <c r="ITD38" s="784"/>
      <c r="ITE38" s="784"/>
      <c r="ITF38" s="784"/>
      <c r="ITG38" s="784"/>
      <c r="ITH38" s="784"/>
      <c r="ITI38" s="784"/>
      <c r="ITJ38" s="784"/>
      <c r="ITK38" s="784"/>
      <c r="ITL38" s="784"/>
      <c r="ITM38" s="784"/>
      <c r="ITN38" s="784"/>
      <c r="ITO38" s="784"/>
      <c r="ITP38" s="784"/>
      <c r="ITQ38" s="784"/>
      <c r="ITR38" s="784"/>
      <c r="ITS38" s="784"/>
      <c r="ITT38" s="784"/>
      <c r="ITU38" s="784"/>
      <c r="ITV38" s="784"/>
      <c r="ITW38" s="784"/>
      <c r="ITX38" s="784"/>
      <c r="ITY38" s="784"/>
      <c r="ITZ38" s="784"/>
      <c r="IUA38" s="784"/>
      <c r="IUB38" s="784"/>
      <c r="IUC38" s="784"/>
      <c r="IUD38" s="784"/>
      <c r="IUE38" s="784"/>
      <c r="IUF38" s="784"/>
      <c r="IUG38" s="784"/>
      <c r="IUH38" s="784"/>
      <c r="IUI38" s="784"/>
      <c r="IUJ38" s="784"/>
      <c r="IUK38" s="784"/>
      <c r="IUL38" s="784"/>
      <c r="IUM38" s="784"/>
      <c r="IUN38" s="784"/>
      <c r="IUO38" s="784"/>
      <c r="IUP38" s="784"/>
      <c r="IUQ38" s="784"/>
      <c r="IUR38" s="784"/>
      <c r="IUS38" s="784"/>
      <c r="IUT38" s="784"/>
      <c r="IUU38" s="784"/>
      <c r="IUV38" s="784"/>
      <c r="IUW38" s="784"/>
      <c r="IUX38" s="784"/>
      <c r="IUY38" s="784"/>
      <c r="IUZ38" s="784"/>
      <c r="IVA38" s="784"/>
      <c r="IVB38" s="784"/>
      <c r="IVC38" s="784"/>
      <c r="IVD38" s="784"/>
      <c r="IVE38" s="784"/>
      <c r="IVF38" s="784"/>
      <c r="IVG38" s="784"/>
      <c r="IVH38" s="784"/>
      <c r="IVI38" s="784"/>
      <c r="IVJ38" s="784"/>
      <c r="IVK38" s="784"/>
      <c r="IVL38" s="784"/>
      <c r="IVM38" s="784"/>
      <c r="IVN38" s="784"/>
      <c r="IVO38" s="784"/>
      <c r="IVP38" s="784"/>
      <c r="IVQ38" s="784"/>
      <c r="IVR38" s="784"/>
      <c r="IVS38" s="784"/>
      <c r="IVT38" s="784"/>
      <c r="IVU38" s="784"/>
      <c r="IVV38" s="784"/>
      <c r="IVW38" s="784"/>
      <c r="IVX38" s="784"/>
      <c r="IVY38" s="784"/>
      <c r="IVZ38" s="784"/>
      <c r="IWA38" s="784"/>
      <c r="IWB38" s="784"/>
      <c r="IWC38" s="784"/>
      <c r="IWD38" s="784"/>
      <c r="IWE38" s="784"/>
      <c r="IWF38" s="784"/>
      <c r="IWG38" s="784"/>
      <c r="IWH38" s="784"/>
      <c r="IWI38" s="784"/>
      <c r="IWJ38" s="784"/>
      <c r="IWK38" s="784"/>
      <c r="IWL38" s="784"/>
      <c r="IWM38" s="784"/>
      <c r="IWN38" s="784"/>
      <c r="IWO38" s="784"/>
      <c r="IWP38" s="784"/>
      <c r="IWQ38" s="784"/>
      <c r="IWR38" s="784"/>
      <c r="IWS38" s="784"/>
      <c r="IWT38" s="784"/>
      <c r="IWU38" s="784"/>
      <c r="IWV38" s="784"/>
      <c r="IWW38" s="784"/>
      <c r="IWX38" s="784"/>
      <c r="IWY38" s="784"/>
      <c r="IWZ38" s="784"/>
      <c r="IXA38" s="784"/>
      <c r="IXB38" s="784"/>
      <c r="IXC38" s="784"/>
      <c r="IXD38" s="784"/>
      <c r="IXE38" s="784"/>
      <c r="IXF38" s="784"/>
      <c r="IXG38" s="784"/>
      <c r="IXH38" s="784"/>
      <c r="IXI38" s="784"/>
      <c r="IXJ38" s="784"/>
      <c r="IXK38" s="784"/>
      <c r="IXL38" s="784"/>
      <c r="IXM38" s="784"/>
      <c r="IXN38" s="784"/>
      <c r="IXO38" s="784"/>
      <c r="IXP38" s="784"/>
      <c r="IXQ38" s="784"/>
      <c r="IXR38" s="784"/>
      <c r="IXS38" s="784"/>
      <c r="IXT38" s="784"/>
      <c r="IXU38" s="784"/>
      <c r="IXV38" s="784"/>
      <c r="IXW38" s="784"/>
      <c r="IXX38" s="784"/>
      <c r="IXY38" s="784"/>
      <c r="IXZ38" s="784"/>
      <c r="IYA38" s="784"/>
      <c r="IYB38" s="784"/>
      <c r="IYC38" s="784"/>
      <c r="IYD38" s="784"/>
      <c r="IYE38" s="784"/>
      <c r="IYF38" s="784"/>
      <c r="IYG38" s="784"/>
      <c r="IYH38" s="784"/>
      <c r="IYI38" s="784"/>
      <c r="IYJ38" s="784"/>
      <c r="IYK38" s="784"/>
      <c r="IYL38" s="784"/>
      <c r="IYM38" s="784"/>
      <c r="IYN38" s="784"/>
      <c r="IYO38" s="784"/>
      <c r="IYP38" s="784"/>
      <c r="IYQ38" s="784"/>
      <c r="IYR38" s="784"/>
      <c r="IYS38" s="784"/>
      <c r="IYT38" s="784"/>
      <c r="IYU38" s="784"/>
      <c r="IYV38" s="784"/>
      <c r="IYW38" s="784"/>
      <c r="IYX38" s="784"/>
      <c r="IYY38" s="784"/>
      <c r="IYZ38" s="784"/>
      <c r="IZA38" s="784"/>
      <c r="IZB38" s="784"/>
      <c r="IZC38" s="784"/>
      <c r="IZD38" s="784"/>
      <c r="IZE38" s="784"/>
      <c r="IZF38" s="784"/>
      <c r="IZG38" s="784"/>
      <c r="IZH38" s="784"/>
      <c r="IZI38" s="784"/>
      <c r="IZJ38" s="784"/>
      <c r="IZK38" s="784"/>
      <c r="IZL38" s="784"/>
      <c r="IZM38" s="784"/>
      <c r="IZN38" s="784"/>
      <c r="IZO38" s="784"/>
      <c r="IZP38" s="784"/>
      <c r="IZQ38" s="784"/>
      <c r="IZR38" s="784"/>
      <c r="IZS38" s="784"/>
      <c r="IZT38" s="784"/>
      <c r="IZU38" s="784"/>
      <c r="IZV38" s="784"/>
      <c r="IZW38" s="784"/>
      <c r="IZX38" s="784"/>
      <c r="IZY38" s="784"/>
      <c r="IZZ38" s="784"/>
      <c r="JAA38" s="784"/>
      <c r="JAB38" s="784"/>
      <c r="JAC38" s="784"/>
      <c r="JAD38" s="784"/>
      <c r="JAE38" s="784"/>
      <c r="JAF38" s="784"/>
      <c r="JAG38" s="784"/>
      <c r="JAH38" s="784"/>
      <c r="JAI38" s="784"/>
      <c r="JAJ38" s="784"/>
      <c r="JAK38" s="784"/>
      <c r="JAL38" s="784"/>
      <c r="JAM38" s="784"/>
      <c r="JAN38" s="784"/>
      <c r="JAO38" s="784"/>
      <c r="JAP38" s="784"/>
      <c r="JAQ38" s="784"/>
      <c r="JAR38" s="784"/>
      <c r="JAS38" s="784"/>
      <c r="JAT38" s="784"/>
      <c r="JAU38" s="784"/>
      <c r="JAV38" s="784"/>
      <c r="JAW38" s="784"/>
      <c r="JAX38" s="784"/>
      <c r="JAY38" s="784"/>
      <c r="JAZ38" s="784"/>
      <c r="JBA38" s="784"/>
      <c r="JBB38" s="784"/>
      <c r="JBC38" s="784"/>
      <c r="JBD38" s="784"/>
      <c r="JBE38" s="784"/>
      <c r="JBF38" s="784"/>
      <c r="JBG38" s="784"/>
      <c r="JBH38" s="784"/>
      <c r="JBI38" s="784"/>
      <c r="JBJ38" s="784"/>
      <c r="JBK38" s="784"/>
      <c r="JBL38" s="784"/>
      <c r="JBM38" s="784"/>
      <c r="JBN38" s="784"/>
      <c r="JBO38" s="784"/>
      <c r="JBP38" s="784"/>
      <c r="JBQ38" s="784"/>
      <c r="JBR38" s="784"/>
      <c r="JBS38" s="784"/>
      <c r="JBT38" s="784"/>
      <c r="JBU38" s="784"/>
      <c r="JBV38" s="784"/>
      <c r="JBW38" s="784"/>
      <c r="JBX38" s="784"/>
      <c r="JBY38" s="784"/>
      <c r="JBZ38" s="784"/>
      <c r="JCA38" s="784"/>
      <c r="JCB38" s="784"/>
      <c r="JCC38" s="784"/>
      <c r="JCD38" s="784"/>
      <c r="JCE38" s="784"/>
      <c r="JCF38" s="784"/>
      <c r="JCG38" s="784"/>
      <c r="JCH38" s="784"/>
      <c r="JCI38" s="784"/>
      <c r="JCJ38" s="784"/>
      <c r="JCK38" s="784"/>
      <c r="JCL38" s="784"/>
      <c r="JCM38" s="784"/>
      <c r="JCN38" s="784"/>
      <c r="JCO38" s="784"/>
      <c r="JCP38" s="784"/>
      <c r="JCQ38" s="784"/>
      <c r="JCR38" s="784"/>
      <c r="JCS38" s="784"/>
      <c r="JCT38" s="784"/>
      <c r="JCU38" s="784"/>
      <c r="JCV38" s="784"/>
      <c r="JCW38" s="784"/>
      <c r="JCX38" s="784"/>
      <c r="JCY38" s="784"/>
      <c r="JCZ38" s="784"/>
      <c r="JDA38" s="784"/>
      <c r="JDB38" s="784"/>
      <c r="JDC38" s="784"/>
      <c r="JDD38" s="784"/>
      <c r="JDE38" s="784"/>
      <c r="JDF38" s="784"/>
      <c r="JDG38" s="784"/>
      <c r="JDH38" s="784"/>
      <c r="JDI38" s="784"/>
      <c r="JDJ38" s="784"/>
      <c r="JDK38" s="784"/>
      <c r="JDL38" s="784"/>
      <c r="JDM38" s="784"/>
      <c r="JDN38" s="784"/>
      <c r="JDO38" s="784"/>
      <c r="JDP38" s="784"/>
      <c r="JDQ38" s="784"/>
      <c r="JDR38" s="784"/>
      <c r="JDS38" s="784"/>
      <c r="JDT38" s="784"/>
      <c r="JDU38" s="784"/>
      <c r="JDV38" s="784"/>
      <c r="JDW38" s="784"/>
      <c r="JDX38" s="784"/>
      <c r="JDY38" s="784"/>
      <c r="JDZ38" s="784"/>
      <c r="JEA38" s="784"/>
      <c r="JEB38" s="784"/>
      <c r="JEC38" s="784"/>
      <c r="JED38" s="784"/>
      <c r="JEE38" s="784"/>
      <c r="JEF38" s="784"/>
      <c r="JEG38" s="784"/>
      <c r="JEH38" s="784"/>
      <c r="JEI38" s="784"/>
      <c r="JEJ38" s="784"/>
      <c r="JEK38" s="784"/>
      <c r="JEL38" s="784"/>
      <c r="JEM38" s="784"/>
      <c r="JEN38" s="784"/>
      <c r="JEO38" s="784"/>
      <c r="JEP38" s="784"/>
      <c r="JEQ38" s="784"/>
      <c r="JER38" s="784"/>
      <c r="JES38" s="784"/>
      <c r="JET38" s="784"/>
      <c r="JEU38" s="784"/>
      <c r="JEV38" s="784"/>
      <c r="JEW38" s="784"/>
      <c r="JEX38" s="784"/>
      <c r="JEY38" s="784"/>
      <c r="JEZ38" s="784"/>
      <c r="JFA38" s="784"/>
      <c r="JFB38" s="784"/>
      <c r="JFC38" s="784"/>
      <c r="JFD38" s="784"/>
      <c r="JFE38" s="784"/>
      <c r="JFF38" s="784"/>
      <c r="JFG38" s="784"/>
      <c r="JFH38" s="784"/>
      <c r="JFI38" s="784"/>
      <c r="JFJ38" s="784"/>
      <c r="JFK38" s="784"/>
      <c r="JFL38" s="784"/>
      <c r="JFM38" s="784"/>
      <c r="JFN38" s="784"/>
      <c r="JFO38" s="784"/>
      <c r="JFP38" s="784"/>
      <c r="JFQ38" s="784"/>
      <c r="JFR38" s="784"/>
      <c r="JFS38" s="784"/>
      <c r="JFT38" s="784"/>
      <c r="JFU38" s="784"/>
      <c r="JFV38" s="784"/>
      <c r="JFW38" s="784"/>
      <c r="JFX38" s="784"/>
      <c r="JFY38" s="784"/>
      <c r="JFZ38" s="784"/>
      <c r="JGA38" s="784"/>
      <c r="JGB38" s="784"/>
      <c r="JGC38" s="784"/>
      <c r="JGD38" s="784"/>
      <c r="JGE38" s="784"/>
      <c r="JGF38" s="784"/>
      <c r="JGG38" s="784"/>
      <c r="JGH38" s="784"/>
      <c r="JGI38" s="784"/>
      <c r="JGJ38" s="784"/>
      <c r="JGK38" s="784"/>
      <c r="JGL38" s="784"/>
      <c r="JGM38" s="784"/>
      <c r="JGN38" s="784"/>
      <c r="JGO38" s="784"/>
      <c r="JGP38" s="784"/>
      <c r="JGQ38" s="784"/>
      <c r="JGR38" s="784"/>
      <c r="JGS38" s="784"/>
      <c r="JGT38" s="784"/>
      <c r="JGU38" s="784"/>
      <c r="JGV38" s="784"/>
      <c r="JGW38" s="784"/>
      <c r="JGX38" s="784"/>
      <c r="JGY38" s="784"/>
      <c r="JGZ38" s="784"/>
      <c r="JHA38" s="784"/>
      <c r="JHB38" s="784"/>
      <c r="JHC38" s="784"/>
      <c r="JHD38" s="784"/>
      <c r="JHE38" s="784"/>
      <c r="JHF38" s="784"/>
      <c r="JHG38" s="784"/>
      <c r="JHH38" s="784"/>
      <c r="JHI38" s="784"/>
      <c r="JHJ38" s="784"/>
      <c r="JHK38" s="784"/>
      <c r="JHL38" s="784"/>
      <c r="JHM38" s="784"/>
      <c r="JHN38" s="784"/>
      <c r="JHO38" s="784"/>
      <c r="JHP38" s="784"/>
      <c r="JHQ38" s="784"/>
      <c r="JHR38" s="784"/>
      <c r="JHS38" s="784"/>
      <c r="JHT38" s="784"/>
      <c r="JHU38" s="784"/>
      <c r="JHV38" s="784"/>
      <c r="JHW38" s="784"/>
      <c r="JHX38" s="784"/>
      <c r="JHY38" s="784"/>
      <c r="JHZ38" s="784"/>
      <c r="JIA38" s="784"/>
      <c r="JIB38" s="784"/>
      <c r="JIC38" s="784"/>
      <c r="JID38" s="784"/>
      <c r="JIE38" s="784"/>
      <c r="JIF38" s="784"/>
      <c r="JIG38" s="784"/>
      <c r="JIH38" s="784"/>
      <c r="JII38" s="784"/>
      <c r="JIJ38" s="784"/>
      <c r="JIK38" s="784"/>
      <c r="JIL38" s="784"/>
      <c r="JIM38" s="784"/>
      <c r="JIN38" s="784"/>
      <c r="JIO38" s="784"/>
      <c r="JIP38" s="784"/>
      <c r="JIQ38" s="784"/>
      <c r="JIR38" s="784"/>
      <c r="JIS38" s="784"/>
      <c r="JIT38" s="784"/>
      <c r="JIU38" s="784"/>
      <c r="JIV38" s="784"/>
      <c r="JIW38" s="784"/>
      <c r="JIX38" s="784"/>
      <c r="JIY38" s="784"/>
      <c r="JIZ38" s="784"/>
      <c r="JJA38" s="784"/>
      <c r="JJB38" s="784"/>
      <c r="JJC38" s="784"/>
      <c r="JJD38" s="784"/>
      <c r="JJE38" s="784"/>
      <c r="JJF38" s="784"/>
      <c r="JJG38" s="784"/>
      <c r="JJH38" s="784"/>
      <c r="JJI38" s="784"/>
      <c r="JJJ38" s="784"/>
      <c r="JJK38" s="784"/>
      <c r="JJL38" s="784"/>
      <c r="JJM38" s="784"/>
      <c r="JJN38" s="784"/>
      <c r="JJO38" s="784"/>
      <c r="JJP38" s="784"/>
      <c r="JJQ38" s="784"/>
      <c r="JJR38" s="784"/>
      <c r="JJS38" s="784"/>
      <c r="JJT38" s="784"/>
      <c r="JJU38" s="784"/>
      <c r="JJV38" s="784"/>
      <c r="JJW38" s="784"/>
      <c r="JJX38" s="784"/>
      <c r="JJY38" s="784"/>
      <c r="JJZ38" s="784"/>
      <c r="JKA38" s="784"/>
      <c r="JKB38" s="784"/>
      <c r="JKC38" s="784"/>
      <c r="JKD38" s="784"/>
      <c r="JKE38" s="784"/>
      <c r="JKF38" s="784"/>
      <c r="JKG38" s="784"/>
      <c r="JKH38" s="784"/>
      <c r="JKI38" s="784"/>
      <c r="JKJ38" s="784"/>
      <c r="JKK38" s="784"/>
      <c r="JKL38" s="784"/>
      <c r="JKM38" s="784"/>
      <c r="JKN38" s="784"/>
      <c r="JKO38" s="784"/>
      <c r="JKP38" s="784"/>
      <c r="JKQ38" s="784"/>
      <c r="JKR38" s="784"/>
      <c r="JKS38" s="784"/>
      <c r="JKT38" s="784"/>
      <c r="JKU38" s="784"/>
      <c r="JKV38" s="784"/>
      <c r="JKW38" s="784"/>
      <c r="JKX38" s="784"/>
      <c r="JKY38" s="784"/>
      <c r="JKZ38" s="784"/>
      <c r="JLA38" s="784"/>
      <c r="JLB38" s="784"/>
      <c r="JLC38" s="784"/>
      <c r="JLD38" s="784"/>
      <c r="JLE38" s="784"/>
      <c r="JLF38" s="784"/>
      <c r="JLG38" s="784"/>
      <c r="JLH38" s="784"/>
      <c r="JLI38" s="784"/>
      <c r="JLJ38" s="784"/>
      <c r="JLK38" s="784"/>
      <c r="JLL38" s="784"/>
      <c r="JLM38" s="784"/>
      <c r="JLN38" s="784"/>
      <c r="JLO38" s="784"/>
      <c r="JLP38" s="784"/>
      <c r="JLQ38" s="784"/>
      <c r="JLR38" s="784"/>
      <c r="JLS38" s="784"/>
      <c r="JLT38" s="784"/>
      <c r="JLU38" s="784"/>
      <c r="JLV38" s="784"/>
      <c r="JLW38" s="784"/>
      <c r="JLX38" s="784"/>
      <c r="JLY38" s="784"/>
      <c r="JLZ38" s="784"/>
      <c r="JMA38" s="784"/>
      <c r="JMB38" s="784"/>
      <c r="JMC38" s="784"/>
      <c r="JMD38" s="784"/>
      <c r="JME38" s="784"/>
      <c r="JMF38" s="784"/>
      <c r="JMG38" s="784"/>
      <c r="JMH38" s="784"/>
      <c r="JMI38" s="784"/>
      <c r="JMJ38" s="784"/>
      <c r="JMK38" s="784"/>
      <c r="JML38" s="784"/>
      <c r="JMM38" s="784"/>
      <c r="JMN38" s="784"/>
      <c r="JMO38" s="784"/>
      <c r="JMP38" s="784"/>
      <c r="JMQ38" s="784"/>
      <c r="JMR38" s="784"/>
      <c r="JMS38" s="784"/>
      <c r="JMT38" s="784"/>
      <c r="JMU38" s="784"/>
      <c r="JMV38" s="784"/>
      <c r="JMW38" s="784"/>
      <c r="JMX38" s="784"/>
      <c r="JMY38" s="784"/>
      <c r="JMZ38" s="784"/>
      <c r="JNA38" s="784"/>
      <c r="JNB38" s="784"/>
      <c r="JNC38" s="784"/>
      <c r="JND38" s="784"/>
      <c r="JNE38" s="784"/>
      <c r="JNF38" s="784"/>
      <c r="JNG38" s="784"/>
      <c r="JNH38" s="784"/>
      <c r="JNI38" s="784"/>
      <c r="JNJ38" s="784"/>
      <c r="JNK38" s="784"/>
      <c r="JNL38" s="784"/>
      <c r="JNM38" s="784"/>
      <c r="JNN38" s="784"/>
      <c r="JNO38" s="784"/>
      <c r="JNP38" s="784"/>
      <c r="JNQ38" s="784"/>
      <c r="JNR38" s="784"/>
      <c r="JNS38" s="784"/>
      <c r="JNT38" s="784"/>
      <c r="JNU38" s="784"/>
      <c r="JNV38" s="784"/>
      <c r="JNW38" s="784"/>
      <c r="JNX38" s="784"/>
      <c r="JNY38" s="784"/>
      <c r="JNZ38" s="784"/>
      <c r="JOA38" s="784"/>
      <c r="JOB38" s="784"/>
      <c r="JOC38" s="784"/>
      <c r="JOD38" s="784"/>
      <c r="JOE38" s="784"/>
      <c r="JOF38" s="784"/>
      <c r="JOG38" s="784"/>
      <c r="JOH38" s="784"/>
      <c r="JOI38" s="784"/>
      <c r="JOJ38" s="784"/>
      <c r="JOK38" s="784"/>
      <c r="JOL38" s="784"/>
      <c r="JOM38" s="784"/>
      <c r="JON38" s="784"/>
      <c r="JOO38" s="784"/>
      <c r="JOP38" s="784"/>
      <c r="JOQ38" s="784"/>
      <c r="JOR38" s="784"/>
      <c r="JOS38" s="784"/>
      <c r="JOT38" s="784"/>
      <c r="JOU38" s="784"/>
      <c r="JOV38" s="784"/>
      <c r="JOW38" s="784"/>
      <c r="JOX38" s="784"/>
      <c r="JOY38" s="784"/>
      <c r="JOZ38" s="784"/>
      <c r="JPA38" s="784"/>
      <c r="JPB38" s="784"/>
      <c r="JPC38" s="784"/>
      <c r="JPD38" s="784"/>
      <c r="JPE38" s="784"/>
      <c r="JPF38" s="784"/>
      <c r="JPG38" s="784"/>
      <c r="JPH38" s="784"/>
      <c r="JPI38" s="784"/>
      <c r="JPJ38" s="784"/>
      <c r="JPK38" s="784"/>
      <c r="JPL38" s="784"/>
      <c r="JPM38" s="784"/>
      <c r="JPN38" s="784"/>
      <c r="JPO38" s="784"/>
      <c r="JPP38" s="784"/>
      <c r="JPQ38" s="784"/>
      <c r="JPR38" s="784"/>
      <c r="JPS38" s="784"/>
      <c r="JPT38" s="784"/>
      <c r="JPU38" s="784"/>
      <c r="JPV38" s="784"/>
      <c r="JPW38" s="784"/>
      <c r="JPX38" s="784"/>
      <c r="JPY38" s="784"/>
      <c r="JPZ38" s="784"/>
      <c r="JQA38" s="784"/>
      <c r="JQB38" s="784"/>
      <c r="JQC38" s="784"/>
      <c r="JQD38" s="784"/>
      <c r="JQE38" s="784"/>
      <c r="JQF38" s="784"/>
      <c r="JQG38" s="784"/>
      <c r="JQH38" s="784"/>
      <c r="JQI38" s="784"/>
      <c r="JQJ38" s="784"/>
      <c r="JQK38" s="784"/>
      <c r="JQL38" s="784"/>
      <c r="JQM38" s="784"/>
      <c r="JQN38" s="784"/>
      <c r="JQO38" s="784"/>
      <c r="JQP38" s="784"/>
      <c r="JQQ38" s="784"/>
      <c r="JQR38" s="784"/>
      <c r="JQS38" s="784"/>
      <c r="JQT38" s="784"/>
      <c r="JQU38" s="784"/>
      <c r="JQV38" s="784"/>
      <c r="JQW38" s="784"/>
      <c r="JQX38" s="784"/>
      <c r="JQY38" s="784"/>
      <c r="JQZ38" s="784"/>
      <c r="JRA38" s="784"/>
      <c r="JRB38" s="784"/>
      <c r="JRC38" s="784"/>
      <c r="JRD38" s="784"/>
      <c r="JRE38" s="784"/>
      <c r="JRF38" s="784"/>
      <c r="JRG38" s="784"/>
      <c r="JRH38" s="784"/>
      <c r="JRI38" s="784"/>
      <c r="JRJ38" s="784"/>
      <c r="JRK38" s="784"/>
      <c r="JRL38" s="784"/>
      <c r="JRM38" s="784"/>
      <c r="JRN38" s="784"/>
      <c r="JRO38" s="784"/>
      <c r="JRP38" s="784"/>
      <c r="JRQ38" s="784"/>
      <c r="JRR38" s="784"/>
      <c r="JRS38" s="784"/>
      <c r="JRT38" s="784"/>
      <c r="JRU38" s="784"/>
      <c r="JRV38" s="784"/>
      <c r="JRW38" s="784"/>
      <c r="JRX38" s="784"/>
      <c r="JRY38" s="784"/>
      <c r="JRZ38" s="784"/>
      <c r="JSA38" s="784"/>
      <c r="JSB38" s="784"/>
      <c r="JSC38" s="784"/>
      <c r="JSD38" s="784"/>
      <c r="JSE38" s="784"/>
      <c r="JSF38" s="784"/>
      <c r="JSG38" s="784"/>
      <c r="JSH38" s="784"/>
      <c r="JSI38" s="784"/>
      <c r="JSJ38" s="784"/>
      <c r="JSK38" s="784"/>
      <c r="JSL38" s="784"/>
      <c r="JSM38" s="784"/>
      <c r="JSN38" s="784"/>
      <c r="JSO38" s="784"/>
      <c r="JSP38" s="784"/>
      <c r="JSQ38" s="784"/>
      <c r="JSR38" s="784"/>
      <c r="JSS38" s="784"/>
      <c r="JST38" s="784"/>
      <c r="JSU38" s="784"/>
      <c r="JSV38" s="784"/>
      <c r="JSW38" s="784"/>
      <c r="JSX38" s="784"/>
      <c r="JSY38" s="784"/>
      <c r="JSZ38" s="784"/>
      <c r="JTA38" s="784"/>
      <c r="JTB38" s="784"/>
      <c r="JTC38" s="784"/>
      <c r="JTD38" s="784"/>
      <c r="JTE38" s="784"/>
      <c r="JTF38" s="784"/>
      <c r="JTG38" s="784"/>
      <c r="JTH38" s="784"/>
      <c r="JTI38" s="784"/>
      <c r="JTJ38" s="784"/>
      <c r="JTK38" s="784"/>
      <c r="JTL38" s="784"/>
      <c r="JTM38" s="784"/>
      <c r="JTN38" s="784"/>
      <c r="JTO38" s="784"/>
      <c r="JTP38" s="784"/>
      <c r="JTQ38" s="784"/>
      <c r="JTR38" s="784"/>
      <c r="JTS38" s="784"/>
      <c r="JTT38" s="784"/>
      <c r="JTU38" s="784"/>
      <c r="JTV38" s="784"/>
      <c r="JTW38" s="784"/>
      <c r="JTX38" s="784"/>
      <c r="JTY38" s="784"/>
      <c r="JTZ38" s="784"/>
      <c r="JUA38" s="784"/>
      <c r="JUB38" s="784"/>
      <c r="JUC38" s="784"/>
      <c r="JUD38" s="784"/>
      <c r="JUE38" s="784"/>
      <c r="JUF38" s="784"/>
      <c r="JUG38" s="784"/>
      <c r="JUH38" s="784"/>
      <c r="JUI38" s="784"/>
      <c r="JUJ38" s="784"/>
      <c r="JUK38" s="784"/>
      <c r="JUL38" s="784"/>
      <c r="JUM38" s="784"/>
      <c r="JUN38" s="784"/>
      <c r="JUO38" s="784"/>
      <c r="JUP38" s="784"/>
      <c r="JUQ38" s="784"/>
      <c r="JUR38" s="784"/>
      <c r="JUS38" s="784"/>
      <c r="JUT38" s="784"/>
      <c r="JUU38" s="784"/>
      <c r="JUV38" s="784"/>
      <c r="JUW38" s="784"/>
      <c r="JUX38" s="784"/>
      <c r="JUY38" s="784"/>
      <c r="JUZ38" s="784"/>
      <c r="JVA38" s="784"/>
      <c r="JVB38" s="784"/>
      <c r="JVC38" s="784"/>
      <c r="JVD38" s="784"/>
      <c r="JVE38" s="784"/>
      <c r="JVF38" s="784"/>
      <c r="JVG38" s="784"/>
      <c r="JVH38" s="784"/>
      <c r="JVI38" s="784"/>
      <c r="JVJ38" s="784"/>
      <c r="JVK38" s="784"/>
      <c r="JVL38" s="784"/>
      <c r="JVM38" s="784"/>
      <c r="JVN38" s="784"/>
      <c r="JVO38" s="784"/>
      <c r="JVP38" s="784"/>
      <c r="JVQ38" s="784"/>
      <c r="JVR38" s="784"/>
      <c r="JVS38" s="784"/>
      <c r="JVT38" s="784"/>
      <c r="JVU38" s="784"/>
      <c r="JVV38" s="784"/>
      <c r="JVW38" s="784"/>
      <c r="JVX38" s="784"/>
      <c r="JVY38" s="784"/>
      <c r="JVZ38" s="784"/>
      <c r="JWA38" s="784"/>
      <c r="JWB38" s="784"/>
      <c r="JWC38" s="784"/>
      <c r="JWD38" s="784"/>
      <c r="JWE38" s="784"/>
      <c r="JWF38" s="784"/>
      <c r="JWG38" s="784"/>
      <c r="JWH38" s="784"/>
      <c r="JWI38" s="784"/>
      <c r="JWJ38" s="784"/>
      <c r="JWK38" s="784"/>
      <c r="JWL38" s="784"/>
      <c r="JWM38" s="784"/>
      <c r="JWN38" s="784"/>
      <c r="JWO38" s="784"/>
      <c r="JWP38" s="784"/>
      <c r="JWQ38" s="784"/>
      <c r="JWR38" s="784"/>
      <c r="JWS38" s="784"/>
      <c r="JWT38" s="784"/>
      <c r="JWU38" s="784"/>
      <c r="JWV38" s="784"/>
      <c r="JWW38" s="784"/>
      <c r="JWX38" s="784"/>
      <c r="JWY38" s="784"/>
      <c r="JWZ38" s="784"/>
      <c r="JXA38" s="784"/>
      <c r="JXB38" s="784"/>
      <c r="JXC38" s="784"/>
      <c r="JXD38" s="784"/>
      <c r="JXE38" s="784"/>
      <c r="JXF38" s="784"/>
      <c r="JXG38" s="784"/>
      <c r="JXH38" s="784"/>
      <c r="JXI38" s="784"/>
      <c r="JXJ38" s="784"/>
      <c r="JXK38" s="784"/>
      <c r="JXL38" s="784"/>
      <c r="JXM38" s="784"/>
      <c r="JXN38" s="784"/>
      <c r="JXO38" s="784"/>
      <c r="JXP38" s="784"/>
      <c r="JXQ38" s="784"/>
      <c r="JXR38" s="784"/>
      <c r="JXS38" s="784"/>
      <c r="JXT38" s="784"/>
      <c r="JXU38" s="784"/>
      <c r="JXV38" s="784"/>
      <c r="JXW38" s="784"/>
      <c r="JXX38" s="784"/>
      <c r="JXY38" s="784"/>
      <c r="JXZ38" s="784"/>
      <c r="JYA38" s="784"/>
      <c r="JYB38" s="784"/>
      <c r="JYC38" s="784"/>
      <c r="JYD38" s="784"/>
      <c r="JYE38" s="784"/>
      <c r="JYF38" s="784"/>
      <c r="JYG38" s="784"/>
      <c r="JYH38" s="784"/>
      <c r="JYI38" s="784"/>
      <c r="JYJ38" s="784"/>
      <c r="JYK38" s="784"/>
      <c r="JYL38" s="784"/>
      <c r="JYM38" s="784"/>
      <c r="JYN38" s="784"/>
      <c r="JYO38" s="784"/>
      <c r="JYP38" s="784"/>
      <c r="JYQ38" s="784"/>
      <c r="JYR38" s="784"/>
      <c r="JYS38" s="784"/>
      <c r="JYT38" s="784"/>
      <c r="JYU38" s="784"/>
      <c r="JYV38" s="784"/>
      <c r="JYW38" s="784"/>
      <c r="JYX38" s="784"/>
      <c r="JYY38" s="784"/>
      <c r="JYZ38" s="784"/>
      <c r="JZA38" s="784"/>
      <c r="JZB38" s="784"/>
      <c r="JZC38" s="784"/>
      <c r="JZD38" s="784"/>
      <c r="JZE38" s="784"/>
      <c r="JZF38" s="784"/>
      <c r="JZG38" s="784"/>
      <c r="JZH38" s="784"/>
      <c r="JZI38" s="784"/>
      <c r="JZJ38" s="784"/>
      <c r="JZK38" s="784"/>
      <c r="JZL38" s="784"/>
      <c r="JZM38" s="784"/>
      <c r="JZN38" s="784"/>
      <c r="JZO38" s="784"/>
      <c r="JZP38" s="784"/>
      <c r="JZQ38" s="784"/>
      <c r="JZR38" s="784"/>
      <c r="JZS38" s="784"/>
      <c r="JZT38" s="784"/>
      <c r="JZU38" s="784"/>
      <c r="JZV38" s="784"/>
      <c r="JZW38" s="784"/>
      <c r="JZX38" s="784"/>
      <c r="JZY38" s="784"/>
      <c r="JZZ38" s="784"/>
      <c r="KAA38" s="784"/>
      <c r="KAB38" s="784"/>
      <c r="KAC38" s="784"/>
      <c r="KAD38" s="784"/>
      <c r="KAE38" s="784"/>
      <c r="KAF38" s="784"/>
      <c r="KAG38" s="784"/>
      <c r="KAH38" s="784"/>
      <c r="KAI38" s="784"/>
      <c r="KAJ38" s="784"/>
      <c r="KAK38" s="784"/>
      <c r="KAL38" s="784"/>
      <c r="KAM38" s="784"/>
      <c r="KAN38" s="784"/>
      <c r="KAO38" s="784"/>
      <c r="KAP38" s="784"/>
      <c r="KAQ38" s="784"/>
      <c r="KAR38" s="784"/>
      <c r="KAS38" s="784"/>
      <c r="KAT38" s="784"/>
      <c r="KAU38" s="784"/>
      <c r="KAV38" s="784"/>
      <c r="KAW38" s="784"/>
      <c r="KAX38" s="784"/>
      <c r="KAY38" s="784"/>
      <c r="KAZ38" s="784"/>
      <c r="KBA38" s="784"/>
      <c r="KBB38" s="784"/>
      <c r="KBC38" s="784"/>
      <c r="KBD38" s="784"/>
      <c r="KBE38" s="784"/>
      <c r="KBF38" s="784"/>
      <c r="KBG38" s="784"/>
      <c r="KBH38" s="784"/>
      <c r="KBI38" s="784"/>
      <c r="KBJ38" s="784"/>
      <c r="KBK38" s="784"/>
      <c r="KBL38" s="784"/>
      <c r="KBM38" s="784"/>
      <c r="KBN38" s="784"/>
      <c r="KBO38" s="784"/>
      <c r="KBP38" s="784"/>
      <c r="KBQ38" s="784"/>
      <c r="KBR38" s="784"/>
      <c r="KBS38" s="784"/>
      <c r="KBT38" s="784"/>
      <c r="KBU38" s="784"/>
      <c r="KBV38" s="784"/>
      <c r="KBW38" s="784"/>
      <c r="KBX38" s="784"/>
      <c r="KBY38" s="784"/>
      <c r="KBZ38" s="784"/>
      <c r="KCA38" s="784"/>
      <c r="KCB38" s="784"/>
      <c r="KCC38" s="784"/>
      <c r="KCD38" s="784"/>
      <c r="KCE38" s="784"/>
      <c r="KCF38" s="784"/>
      <c r="KCG38" s="784"/>
      <c r="KCH38" s="784"/>
      <c r="KCI38" s="784"/>
      <c r="KCJ38" s="784"/>
      <c r="KCK38" s="784"/>
      <c r="KCL38" s="784"/>
      <c r="KCM38" s="784"/>
      <c r="KCN38" s="784"/>
      <c r="KCO38" s="784"/>
      <c r="KCP38" s="784"/>
      <c r="KCQ38" s="784"/>
      <c r="KCR38" s="784"/>
      <c r="KCS38" s="784"/>
      <c r="KCT38" s="784"/>
      <c r="KCU38" s="784"/>
      <c r="KCV38" s="784"/>
      <c r="KCW38" s="784"/>
      <c r="KCX38" s="784"/>
      <c r="KCY38" s="784"/>
      <c r="KCZ38" s="784"/>
      <c r="KDA38" s="784"/>
      <c r="KDB38" s="784"/>
      <c r="KDC38" s="784"/>
      <c r="KDD38" s="784"/>
      <c r="KDE38" s="784"/>
      <c r="KDF38" s="784"/>
      <c r="KDG38" s="784"/>
      <c r="KDH38" s="784"/>
      <c r="KDI38" s="784"/>
      <c r="KDJ38" s="784"/>
      <c r="KDK38" s="784"/>
      <c r="KDL38" s="784"/>
      <c r="KDM38" s="784"/>
      <c r="KDN38" s="784"/>
      <c r="KDO38" s="784"/>
      <c r="KDP38" s="784"/>
      <c r="KDQ38" s="784"/>
      <c r="KDR38" s="784"/>
      <c r="KDS38" s="784"/>
      <c r="KDT38" s="784"/>
      <c r="KDU38" s="784"/>
      <c r="KDV38" s="784"/>
      <c r="KDW38" s="784"/>
      <c r="KDX38" s="784"/>
      <c r="KDY38" s="784"/>
      <c r="KDZ38" s="784"/>
      <c r="KEA38" s="784"/>
      <c r="KEB38" s="784"/>
      <c r="KEC38" s="784"/>
      <c r="KED38" s="784"/>
      <c r="KEE38" s="784"/>
      <c r="KEF38" s="784"/>
      <c r="KEG38" s="784"/>
      <c r="KEH38" s="784"/>
      <c r="KEI38" s="784"/>
      <c r="KEJ38" s="784"/>
      <c r="KEK38" s="784"/>
      <c r="KEL38" s="784"/>
      <c r="KEM38" s="784"/>
      <c r="KEN38" s="784"/>
      <c r="KEO38" s="784"/>
      <c r="KEP38" s="784"/>
      <c r="KEQ38" s="784"/>
      <c r="KER38" s="784"/>
      <c r="KES38" s="784"/>
      <c r="KET38" s="784"/>
      <c r="KEU38" s="784"/>
      <c r="KEV38" s="784"/>
      <c r="KEW38" s="784"/>
      <c r="KEX38" s="784"/>
      <c r="KEY38" s="784"/>
      <c r="KEZ38" s="784"/>
      <c r="KFA38" s="784"/>
      <c r="KFB38" s="784"/>
      <c r="KFC38" s="784"/>
      <c r="KFD38" s="784"/>
      <c r="KFE38" s="784"/>
      <c r="KFF38" s="784"/>
      <c r="KFG38" s="784"/>
      <c r="KFH38" s="784"/>
      <c r="KFI38" s="784"/>
      <c r="KFJ38" s="784"/>
      <c r="KFK38" s="784"/>
      <c r="KFL38" s="784"/>
      <c r="KFM38" s="784"/>
      <c r="KFN38" s="784"/>
      <c r="KFO38" s="784"/>
      <c r="KFP38" s="784"/>
      <c r="KFQ38" s="784"/>
      <c r="KFR38" s="784"/>
      <c r="KFS38" s="784"/>
      <c r="KFT38" s="784"/>
      <c r="KFU38" s="784"/>
      <c r="KFV38" s="784"/>
      <c r="KFW38" s="784"/>
      <c r="KFX38" s="784"/>
      <c r="KFY38" s="784"/>
      <c r="KFZ38" s="784"/>
      <c r="KGA38" s="784"/>
      <c r="KGB38" s="784"/>
      <c r="KGC38" s="784"/>
      <c r="KGD38" s="784"/>
      <c r="KGE38" s="784"/>
      <c r="KGF38" s="784"/>
      <c r="KGG38" s="784"/>
      <c r="KGH38" s="784"/>
      <c r="KGI38" s="784"/>
      <c r="KGJ38" s="784"/>
      <c r="KGK38" s="784"/>
      <c r="KGL38" s="784"/>
      <c r="KGM38" s="784"/>
      <c r="KGN38" s="784"/>
      <c r="KGO38" s="784"/>
      <c r="KGP38" s="784"/>
      <c r="KGQ38" s="784"/>
      <c r="KGR38" s="784"/>
      <c r="KGS38" s="784"/>
      <c r="KGT38" s="784"/>
      <c r="KGU38" s="784"/>
      <c r="KGV38" s="784"/>
      <c r="KGW38" s="784"/>
      <c r="KGX38" s="784"/>
      <c r="KGY38" s="784"/>
      <c r="KGZ38" s="784"/>
      <c r="KHA38" s="784"/>
      <c r="KHB38" s="784"/>
      <c r="KHC38" s="784"/>
      <c r="KHD38" s="784"/>
      <c r="KHE38" s="784"/>
      <c r="KHF38" s="784"/>
      <c r="KHG38" s="784"/>
      <c r="KHH38" s="784"/>
      <c r="KHI38" s="784"/>
      <c r="KHJ38" s="784"/>
      <c r="KHK38" s="784"/>
      <c r="KHL38" s="784"/>
      <c r="KHM38" s="784"/>
      <c r="KHN38" s="784"/>
      <c r="KHO38" s="784"/>
      <c r="KHP38" s="784"/>
      <c r="KHQ38" s="784"/>
      <c r="KHR38" s="784"/>
      <c r="KHS38" s="784"/>
      <c r="KHT38" s="784"/>
      <c r="KHU38" s="784"/>
      <c r="KHV38" s="784"/>
      <c r="KHW38" s="784"/>
      <c r="KHX38" s="784"/>
      <c r="KHY38" s="784"/>
      <c r="KHZ38" s="784"/>
      <c r="KIA38" s="784"/>
      <c r="KIB38" s="784"/>
      <c r="KIC38" s="784"/>
      <c r="KID38" s="784"/>
      <c r="KIE38" s="784"/>
      <c r="KIF38" s="784"/>
      <c r="KIG38" s="784"/>
      <c r="KIH38" s="784"/>
      <c r="KII38" s="784"/>
      <c r="KIJ38" s="784"/>
      <c r="KIK38" s="784"/>
      <c r="KIL38" s="784"/>
      <c r="KIM38" s="784"/>
      <c r="KIN38" s="784"/>
      <c r="KIO38" s="784"/>
      <c r="KIP38" s="784"/>
      <c r="KIQ38" s="784"/>
      <c r="KIR38" s="784"/>
      <c r="KIS38" s="784"/>
      <c r="KIT38" s="784"/>
      <c r="KIU38" s="784"/>
      <c r="KIV38" s="784"/>
      <c r="KIW38" s="784"/>
      <c r="KIX38" s="784"/>
      <c r="KIY38" s="784"/>
      <c r="KIZ38" s="784"/>
      <c r="KJA38" s="784"/>
      <c r="KJB38" s="784"/>
      <c r="KJC38" s="784"/>
      <c r="KJD38" s="784"/>
      <c r="KJE38" s="784"/>
      <c r="KJF38" s="784"/>
      <c r="KJG38" s="784"/>
      <c r="KJH38" s="784"/>
      <c r="KJI38" s="784"/>
      <c r="KJJ38" s="784"/>
      <c r="KJK38" s="784"/>
      <c r="KJL38" s="784"/>
      <c r="KJM38" s="784"/>
      <c r="KJN38" s="784"/>
      <c r="KJO38" s="784"/>
      <c r="KJP38" s="784"/>
      <c r="KJQ38" s="784"/>
      <c r="KJR38" s="784"/>
      <c r="KJS38" s="784"/>
      <c r="KJT38" s="784"/>
      <c r="KJU38" s="784"/>
      <c r="KJV38" s="784"/>
      <c r="KJW38" s="784"/>
      <c r="KJX38" s="784"/>
      <c r="KJY38" s="784"/>
      <c r="KJZ38" s="784"/>
      <c r="KKA38" s="784"/>
      <c r="KKB38" s="784"/>
      <c r="KKC38" s="784"/>
      <c r="KKD38" s="784"/>
      <c r="KKE38" s="784"/>
      <c r="KKF38" s="784"/>
      <c r="KKG38" s="784"/>
      <c r="KKH38" s="784"/>
      <c r="KKI38" s="784"/>
      <c r="KKJ38" s="784"/>
      <c r="KKK38" s="784"/>
      <c r="KKL38" s="784"/>
      <c r="KKM38" s="784"/>
      <c r="KKN38" s="784"/>
      <c r="KKO38" s="784"/>
      <c r="KKP38" s="784"/>
      <c r="KKQ38" s="784"/>
      <c r="KKR38" s="784"/>
      <c r="KKS38" s="784"/>
      <c r="KKT38" s="784"/>
      <c r="KKU38" s="784"/>
      <c r="KKV38" s="784"/>
      <c r="KKW38" s="784"/>
      <c r="KKX38" s="784"/>
      <c r="KKY38" s="784"/>
      <c r="KKZ38" s="784"/>
      <c r="KLA38" s="784"/>
      <c r="KLB38" s="784"/>
      <c r="KLC38" s="784"/>
      <c r="KLD38" s="784"/>
      <c r="KLE38" s="784"/>
      <c r="KLF38" s="784"/>
      <c r="KLG38" s="784"/>
      <c r="KLH38" s="784"/>
      <c r="KLI38" s="784"/>
      <c r="KLJ38" s="784"/>
      <c r="KLK38" s="784"/>
      <c r="KLL38" s="784"/>
      <c r="KLM38" s="784"/>
      <c r="KLN38" s="784"/>
      <c r="KLO38" s="784"/>
      <c r="KLP38" s="784"/>
      <c r="KLQ38" s="784"/>
      <c r="KLR38" s="784"/>
      <c r="KLS38" s="784"/>
      <c r="KLT38" s="784"/>
      <c r="KLU38" s="784"/>
      <c r="KLV38" s="784"/>
      <c r="KLW38" s="784"/>
      <c r="KLX38" s="784"/>
      <c r="KLY38" s="784"/>
      <c r="KLZ38" s="784"/>
      <c r="KMA38" s="784"/>
      <c r="KMB38" s="784"/>
      <c r="KMC38" s="784"/>
      <c r="KMD38" s="784"/>
      <c r="KME38" s="784"/>
      <c r="KMF38" s="784"/>
      <c r="KMG38" s="784"/>
      <c r="KMH38" s="784"/>
      <c r="KMI38" s="784"/>
      <c r="KMJ38" s="784"/>
      <c r="KMK38" s="784"/>
      <c r="KML38" s="784"/>
      <c r="KMM38" s="784"/>
      <c r="KMN38" s="784"/>
      <c r="KMO38" s="784"/>
      <c r="KMP38" s="784"/>
      <c r="KMQ38" s="784"/>
      <c r="KMR38" s="784"/>
      <c r="KMS38" s="784"/>
      <c r="KMT38" s="784"/>
      <c r="KMU38" s="784"/>
      <c r="KMV38" s="784"/>
      <c r="KMW38" s="784"/>
      <c r="KMX38" s="784"/>
      <c r="KMY38" s="784"/>
      <c r="KMZ38" s="784"/>
      <c r="KNA38" s="784"/>
      <c r="KNB38" s="784"/>
      <c r="KNC38" s="784"/>
      <c r="KND38" s="784"/>
      <c r="KNE38" s="784"/>
      <c r="KNF38" s="784"/>
      <c r="KNG38" s="784"/>
      <c r="KNH38" s="784"/>
      <c r="KNI38" s="784"/>
      <c r="KNJ38" s="784"/>
      <c r="KNK38" s="784"/>
      <c r="KNL38" s="784"/>
      <c r="KNM38" s="784"/>
      <c r="KNN38" s="784"/>
      <c r="KNO38" s="784"/>
      <c r="KNP38" s="784"/>
      <c r="KNQ38" s="784"/>
      <c r="KNR38" s="784"/>
      <c r="KNS38" s="784"/>
      <c r="KNT38" s="784"/>
      <c r="KNU38" s="784"/>
      <c r="KNV38" s="784"/>
      <c r="KNW38" s="784"/>
      <c r="KNX38" s="784"/>
      <c r="KNY38" s="784"/>
      <c r="KNZ38" s="784"/>
      <c r="KOA38" s="784"/>
      <c r="KOB38" s="784"/>
      <c r="KOC38" s="784"/>
      <c r="KOD38" s="784"/>
      <c r="KOE38" s="784"/>
      <c r="KOF38" s="784"/>
      <c r="KOG38" s="784"/>
      <c r="KOH38" s="784"/>
      <c r="KOI38" s="784"/>
      <c r="KOJ38" s="784"/>
      <c r="KOK38" s="784"/>
      <c r="KOL38" s="784"/>
      <c r="KOM38" s="784"/>
      <c r="KON38" s="784"/>
      <c r="KOO38" s="784"/>
      <c r="KOP38" s="784"/>
      <c r="KOQ38" s="784"/>
      <c r="KOR38" s="784"/>
      <c r="KOS38" s="784"/>
      <c r="KOT38" s="784"/>
      <c r="KOU38" s="784"/>
      <c r="KOV38" s="784"/>
      <c r="KOW38" s="784"/>
      <c r="KOX38" s="784"/>
      <c r="KOY38" s="784"/>
      <c r="KOZ38" s="784"/>
      <c r="KPA38" s="784"/>
      <c r="KPB38" s="784"/>
      <c r="KPC38" s="784"/>
      <c r="KPD38" s="784"/>
      <c r="KPE38" s="784"/>
      <c r="KPF38" s="784"/>
      <c r="KPG38" s="784"/>
      <c r="KPH38" s="784"/>
      <c r="KPI38" s="784"/>
      <c r="KPJ38" s="784"/>
      <c r="KPK38" s="784"/>
      <c r="KPL38" s="784"/>
      <c r="KPM38" s="784"/>
      <c r="KPN38" s="784"/>
      <c r="KPO38" s="784"/>
      <c r="KPP38" s="784"/>
      <c r="KPQ38" s="784"/>
      <c r="KPR38" s="784"/>
      <c r="KPS38" s="784"/>
      <c r="KPT38" s="784"/>
      <c r="KPU38" s="784"/>
      <c r="KPV38" s="784"/>
      <c r="KPW38" s="784"/>
      <c r="KPX38" s="784"/>
      <c r="KPY38" s="784"/>
      <c r="KPZ38" s="784"/>
      <c r="KQA38" s="784"/>
      <c r="KQB38" s="784"/>
      <c r="KQC38" s="784"/>
      <c r="KQD38" s="784"/>
      <c r="KQE38" s="784"/>
      <c r="KQF38" s="784"/>
      <c r="KQG38" s="784"/>
      <c r="KQH38" s="784"/>
      <c r="KQI38" s="784"/>
      <c r="KQJ38" s="784"/>
      <c r="KQK38" s="784"/>
      <c r="KQL38" s="784"/>
      <c r="KQM38" s="784"/>
      <c r="KQN38" s="784"/>
      <c r="KQO38" s="784"/>
      <c r="KQP38" s="784"/>
      <c r="KQQ38" s="784"/>
      <c r="KQR38" s="784"/>
      <c r="KQS38" s="784"/>
      <c r="KQT38" s="784"/>
      <c r="KQU38" s="784"/>
      <c r="KQV38" s="784"/>
      <c r="KQW38" s="784"/>
      <c r="KQX38" s="784"/>
      <c r="KQY38" s="784"/>
      <c r="KQZ38" s="784"/>
      <c r="KRA38" s="784"/>
      <c r="KRB38" s="784"/>
      <c r="KRC38" s="784"/>
      <c r="KRD38" s="784"/>
      <c r="KRE38" s="784"/>
      <c r="KRF38" s="784"/>
      <c r="KRG38" s="784"/>
      <c r="KRH38" s="784"/>
      <c r="KRI38" s="784"/>
      <c r="KRJ38" s="784"/>
      <c r="KRK38" s="784"/>
      <c r="KRL38" s="784"/>
      <c r="KRM38" s="784"/>
      <c r="KRN38" s="784"/>
      <c r="KRO38" s="784"/>
      <c r="KRP38" s="784"/>
      <c r="KRQ38" s="784"/>
      <c r="KRR38" s="784"/>
      <c r="KRS38" s="784"/>
      <c r="KRT38" s="784"/>
      <c r="KRU38" s="784"/>
      <c r="KRV38" s="784"/>
      <c r="KRW38" s="784"/>
      <c r="KRX38" s="784"/>
      <c r="KRY38" s="784"/>
      <c r="KRZ38" s="784"/>
      <c r="KSA38" s="784"/>
      <c r="KSB38" s="784"/>
      <c r="KSC38" s="784"/>
      <c r="KSD38" s="784"/>
      <c r="KSE38" s="784"/>
      <c r="KSF38" s="784"/>
      <c r="KSG38" s="784"/>
      <c r="KSH38" s="784"/>
      <c r="KSI38" s="784"/>
      <c r="KSJ38" s="784"/>
      <c r="KSK38" s="784"/>
      <c r="KSL38" s="784"/>
      <c r="KSM38" s="784"/>
      <c r="KSN38" s="784"/>
      <c r="KSO38" s="784"/>
      <c r="KSP38" s="784"/>
      <c r="KSQ38" s="784"/>
      <c r="KSR38" s="784"/>
      <c r="KSS38" s="784"/>
      <c r="KST38" s="784"/>
      <c r="KSU38" s="784"/>
      <c r="KSV38" s="784"/>
      <c r="KSW38" s="784"/>
      <c r="KSX38" s="784"/>
      <c r="KSY38" s="784"/>
      <c r="KSZ38" s="784"/>
      <c r="KTA38" s="784"/>
      <c r="KTB38" s="784"/>
      <c r="KTC38" s="784"/>
      <c r="KTD38" s="784"/>
      <c r="KTE38" s="784"/>
      <c r="KTF38" s="784"/>
      <c r="KTG38" s="784"/>
      <c r="KTH38" s="784"/>
      <c r="KTI38" s="784"/>
      <c r="KTJ38" s="784"/>
      <c r="KTK38" s="784"/>
      <c r="KTL38" s="784"/>
      <c r="KTM38" s="784"/>
      <c r="KTN38" s="784"/>
      <c r="KTO38" s="784"/>
      <c r="KTP38" s="784"/>
      <c r="KTQ38" s="784"/>
      <c r="KTR38" s="784"/>
      <c r="KTS38" s="784"/>
      <c r="KTT38" s="784"/>
      <c r="KTU38" s="784"/>
      <c r="KTV38" s="784"/>
      <c r="KTW38" s="784"/>
      <c r="KTX38" s="784"/>
      <c r="KTY38" s="784"/>
      <c r="KTZ38" s="784"/>
      <c r="KUA38" s="784"/>
      <c r="KUB38" s="784"/>
      <c r="KUC38" s="784"/>
      <c r="KUD38" s="784"/>
      <c r="KUE38" s="784"/>
      <c r="KUF38" s="784"/>
      <c r="KUG38" s="784"/>
      <c r="KUH38" s="784"/>
      <c r="KUI38" s="784"/>
      <c r="KUJ38" s="784"/>
      <c r="KUK38" s="784"/>
      <c r="KUL38" s="784"/>
      <c r="KUM38" s="784"/>
      <c r="KUN38" s="784"/>
      <c r="KUO38" s="784"/>
      <c r="KUP38" s="784"/>
      <c r="KUQ38" s="784"/>
      <c r="KUR38" s="784"/>
      <c r="KUS38" s="784"/>
      <c r="KUT38" s="784"/>
      <c r="KUU38" s="784"/>
      <c r="KUV38" s="784"/>
      <c r="KUW38" s="784"/>
      <c r="KUX38" s="784"/>
      <c r="KUY38" s="784"/>
      <c r="KUZ38" s="784"/>
      <c r="KVA38" s="784"/>
      <c r="KVB38" s="784"/>
      <c r="KVC38" s="784"/>
      <c r="KVD38" s="784"/>
      <c r="KVE38" s="784"/>
      <c r="KVF38" s="784"/>
      <c r="KVG38" s="784"/>
      <c r="KVH38" s="784"/>
      <c r="KVI38" s="784"/>
      <c r="KVJ38" s="784"/>
      <c r="KVK38" s="784"/>
      <c r="KVL38" s="784"/>
      <c r="KVM38" s="784"/>
      <c r="KVN38" s="784"/>
      <c r="KVO38" s="784"/>
      <c r="KVP38" s="784"/>
      <c r="KVQ38" s="784"/>
      <c r="KVR38" s="784"/>
      <c r="KVS38" s="784"/>
      <c r="KVT38" s="784"/>
      <c r="KVU38" s="784"/>
      <c r="KVV38" s="784"/>
      <c r="KVW38" s="784"/>
      <c r="KVX38" s="784"/>
      <c r="KVY38" s="784"/>
      <c r="KVZ38" s="784"/>
      <c r="KWA38" s="784"/>
      <c r="KWB38" s="784"/>
      <c r="KWC38" s="784"/>
      <c r="KWD38" s="784"/>
      <c r="KWE38" s="784"/>
      <c r="KWF38" s="784"/>
      <c r="KWG38" s="784"/>
      <c r="KWH38" s="784"/>
      <c r="KWI38" s="784"/>
      <c r="KWJ38" s="784"/>
      <c r="KWK38" s="784"/>
      <c r="KWL38" s="784"/>
      <c r="KWM38" s="784"/>
      <c r="KWN38" s="784"/>
      <c r="KWO38" s="784"/>
      <c r="KWP38" s="784"/>
      <c r="KWQ38" s="784"/>
      <c r="KWR38" s="784"/>
      <c r="KWS38" s="784"/>
      <c r="KWT38" s="784"/>
      <c r="KWU38" s="784"/>
      <c r="KWV38" s="784"/>
      <c r="KWW38" s="784"/>
      <c r="KWX38" s="784"/>
      <c r="KWY38" s="784"/>
      <c r="KWZ38" s="784"/>
      <c r="KXA38" s="784"/>
      <c r="KXB38" s="784"/>
      <c r="KXC38" s="784"/>
      <c r="KXD38" s="784"/>
      <c r="KXE38" s="784"/>
      <c r="KXF38" s="784"/>
      <c r="KXG38" s="784"/>
      <c r="KXH38" s="784"/>
      <c r="KXI38" s="784"/>
      <c r="KXJ38" s="784"/>
      <c r="KXK38" s="784"/>
      <c r="KXL38" s="784"/>
      <c r="KXM38" s="784"/>
      <c r="KXN38" s="784"/>
      <c r="KXO38" s="784"/>
      <c r="KXP38" s="784"/>
      <c r="KXQ38" s="784"/>
      <c r="KXR38" s="784"/>
      <c r="KXS38" s="784"/>
      <c r="KXT38" s="784"/>
      <c r="KXU38" s="784"/>
      <c r="KXV38" s="784"/>
      <c r="KXW38" s="784"/>
      <c r="KXX38" s="784"/>
      <c r="KXY38" s="784"/>
      <c r="KXZ38" s="784"/>
      <c r="KYA38" s="784"/>
      <c r="KYB38" s="784"/>
      <c r="KYC38" s="784"/>
      <c r="KYD38" s="784"/>
      <c r="KYE38" s="784"/>
      <c r="KYF38" s="784"/>
      <c r="KYG38" s="784"/>
      <c r="KYH38" s="784"/>
      <c r="KYI38" s="784"/>
      <c r="KYJ38" s="784"/>
      <c r="KYK38" s="784"/>
      <c r="KYL38" s="784"/>
      <c r="KYM38" s="784"/>
      <c r="KYN38" s="784"/>
      <c r="KYO38" s="784"/>
      <c r="KYP38" s="784"/>
      <c r="KYQ38" s="784"/>
      <c r="KYR38" s="784"/>
      <c r="KYS38" s="784"/>
      <c r="KYT38" s="784"/>
      <c r="KYU38" s="784"/>
      <c r="KYV38" s="784"/>
      <c r="KYW38" s="784"/>
      <c r="KYX38" s="784"/>
      <c r="KYY38" s="784"/>
      <c r="KYZ38" s="784"/>
      <c r="KZA38" s="784"/>
      <c r="KZB38" s="784"/>
      <c r="KZC38" s="784"/>
      <c r="KZD38" s="784"/>
      <c r="KZE38" s="784"/>
      <c r="KZF38" s="784"/>
      <c r="KZG38" s="784"/>
      <c r="KZH38" s="784"/>
      <c r="KZI38" s="784"/>
      <c r="KZJ38" s="784"/>
      <c r="KZK38" s="784"/>
      <c r="KZL38" s="784"/>
      <c r="KZM38" s="784"/>
      <c r="KZN38" s="784"/>
      <c r="KZO38" s="784"/>
      <c r="KZP38" s="784"/>
      <c r="KZQ38" s="784"/>
      <c r="KZR38" s="784"/>
      <c r="KZS38" s="784"/>
      <c r="KZT38" s="784"/>
      <c r="KZU38" s="784"/>
      <c r="KZV38" s="784"/>
      <c r="KZW38" s="784"/>
      <c r="KZX38" s="784"/>
      <c r="KZY38" s="784"/>
      <c r="KZZ38" s="784"/>
      <c r="LAA38" s="784"/>
      <c r="LAB38" s="784"/>
      <c r="LAC38" s="784"/>
      <c r="LAD38" s="784"/>
      <c r="LAE38" s="784"/>
      <c r="LAF38" s="784"/>
      <c r="LAG38" s="784"/>
      <c r="LAH38" s="784"/>
      <c r="LAI38" s="784"/>
      <c r="LAJ38" s="784"/>
      <c r="LAK38" s="784"/>
      <c r="LAL38" s="784"/>
      <c r="LAM38" s="784"/>
      <c r="LAN38" s="784"/>
      <c r="LAO38" s="784"/>
      <c r="LAP38" s="784"/>
      <c r="LAQ38" s="784"/>
      <c r="LAR38" s="784"/>
      <c r="LAS38" s="784"/>
      <c r="LAT38" s="784"/>
      <c r="LAU38" s="784"/>
      <c r="LAV38" s="784"/>
      <c r="LAW38" s="784"/>
      <c r="LAX38" s="784"/>
      <c r="LAY38" s="784"/>
      <c r="LAZ38" s="784"/>
      <c r="LBA38" s="784"/>
      <c r="LBB38" s="784"/>
      <c r="LBC38" s="784"/>
      <c r="LBD38" s="784"/>
      <c r="LBE38" s="784"/>
      <c r="LBF38" s="784"/>
      <c r="LBG38" s="784"/>
      <c r="LBH38" s="784"/>
      <c r="LBI38" s="784"/>
      <c r="LBJ38" s="784"/>
      <c r="LBK38" s="784"/>
      <c r="LBL38" s="784"/>
      <c r="LBM38" s="784"/>
      <c r="LBN38" s="784"/>
      <c r="LBO38" s="784"/>
      <c r="LBP38" s="784"/>
      <c r="LBQ38" s="784"/>
      <c r="LBR38" s="784"/>
      <c r="LBS38" s="784"/>
      <c r="LBT38" s="784"/>
      <c r="LBU38" s="784"/>
      <c r="LBV38" s="784"/>
      <c r="LBW38" s="784"/>
      <c r="LBX38" s="784"/>
      <c r="LBY38" s="784"/>
      <c r="LBZ38" s="784"/>
      <c r="LCA38" s="784"/>
      <c r="LCB38" s="784"/>
      <c r="LCC38" s="784"/>
      <c r="LCD38" s="784"/>
      <c r="LCE38" s="784"/>
      <c r="LCF38" s="784"/>
      <c r="LCG38" s="784"/>
      <c r="LCH38" s="784"/>
      <c r="LCI38" s="784"/>
      <c r="LCJ38" s="784"/>
      <c r="LCK38" s="784"/>
      <c r="LCL38" s="784"/>
      <c r="LCM38" s="784"/>
      <c r="LCN38" s="784"/>
      <c r="LCO38" s="784"/>
      <c r="LCP38" s="784"/>
      <c r="LCQ38" s="784"/>
      <c r="LCR38" s="784"/>
      <c r="LCS38" s="784"/>
      <c r="LCT38" s="784"/>
      <c r="LCU38" s="784"/>
      <c r="LCV38" s="784"/>
      <c r="LCW38" s="784"/>
      <c r="LCX38" s="784"/>
      <c r="LCY38" s="784"/>
      <c r="LCZ38" s="784"/>
      <c r="LDA38" s="784"/>
      <c r="LDB38" s="784"/>
      <c r="LDC38" s="784"/>
      <c r="LDD38" s="784"/>
      <c r="LDE38" s="784"/>
      <c r="LDF38" s="784"/>
      <c r="LDG38" s="784"/>
      <c r="LDH38" s="784"/>
      <c r="LDI38" s="784"/>
      <c r="LDJ38" s="784"/>
      <c r="LDK38" s="784"/>
      <c r="LDL38" s="784"/>
      <c r="LDM38" s="784"/>
      <c r="LDN38" s="784"/>
      <c r="LDO38" s="784"/>
      <c r="LDP38" s="784"/>
      <c r="LDQ38" s="784"/>
      <c r="LDR38" s="784"/>
      <c r="LDS38" s="784"/>
      <c r="LDT38" s="784"/>
      <c r="LDU38" s="784"/>
      <c r="LDV38" s="784"/>
      <c r="LDW38" s="784"/>
      <c r="LDX38" s="784"/>
      <c r="LDY38" s="784"/>
      <c r="LDZ38" s="784"/>
      <c r="LEA38" s="784"/>
      <c r="LEB38" s="784"/>
      <c r="LEC38" s="784"/>
      <c r="LED38" s="784"/>
      <c r="LEE38" s="784"/>
      <c r="LEF38" s="784"/>
      <c r="LEG38" s="784"/>
      <c r="LEH38" s="784"/>
      <c r="LEI38" s="784"/>
      <c r="LEJ38" s="784"/>
      <c r="LEK38" s="784"/>
      <c r="LEL38" s="784"/>
      <c r="LEM38" s="784"/>
      <c r="LEN38" s="784"/>
      <c r="LEO38" s="784"/>
      <c r="LEP38" s="784"/>
      <c r="LEQ38" s="784"/>
      <c r="LER38" s="784"/>
      <c r="LES38" s="784"/>
      <c r="LET38" s="784"/>
      <c r="LEU38" s="784"/>
      <c r="LEV38" s="784"/>
      <c r="LEW38" s="784"/>
      <c r="LEX38" s="784"/>
      <c r="LEY38" s="784"/>
      <c r="LEZ38" s="784"/>
      <c r="LFA38" s="784"/>
      <c r="LFB38" s="784"/>
      <c r="LFC38" s="784"/>
      <c r="LFD38" s="784"/>
      <c r="LFE38" s="784"/>
      <c r="LFF38" s="784"/>
      <c r="LFG38" s="784"/>
      <c r="LFH38" s="784"/>
      <c r="LFI38" s="784"/>
      <c r="LFJ38" s="784"/>
      <c r="LFK38" s="784"/>
      <c r="LFL38" s="784"/>
      <c r="LFM38" s="784"/>
      <c r="LFN38" s="784"/>
      <c r="LFO38" s="784"/>
      <c r="LFP38" s="784"/>
      <c r="LFQ38" s="784"/>
      <c r="LFR38" s="784"/>
      <c r="LFS38" s="784"/>
      <c r="LFT38" s="784"/>
      <c r="LFU38" s="784"/>
      <c r="LFV38" s="784"/>
      <c r="LFW38" s="784"/>
      <c r="LFX38" s="784"/>
      <c r="LFY38" s="784"/>
      <c r="LFZ38" s="784"/>
      <c r="LGA38" s="784"/>
      <c r="LGB38" s="784"/>
      <c r="LGC38" s="784"/>
      <c r="LGD38" s="784"/>
      <c r="LGE38" s="784"/>
      <c r="LGF38" s="784"/>
      <c r="LGG38" s="784"/>
      <c r="LGH38" s="784"/>
      <c r="LGI38" s="784"/>
      <c r="LGJ38" s="784"/>
      <c r="LGK38" s="784"/>
      <c r="LGL38" s="784"/>
      <c r="LGM38" s="784"/>
      <c r="LGN38" s="784"/>
      <c r="LGO38" s="784"/>
      <c r="LGP38" s="784"/>
      <c r="LGQ38" s="784"/>
      <c r="LGR38" s="784"/>
      <c r="LGS38" s="784"/>
      <c r="LGT38" s="784"/>
      <c r="LGU38" s="784"/>
      <c r="LGV38" s="784"/>
      <c r="LGW38" s="784"/>
      <c r="LGX38" s="784"/>
      <c r="LGY38" s="784"/>
      <c r="LGZ38" s="784"/>
      <c r="LHA38" s="784"/>
      <c r="LHB38" s="784"/>
      <c r="LHC38" s="784"/>
      <c r="LHD38" s="784"/>
      <c r="LHE38" s="784"/>
      <c r="LHF38" s="784"/>
      <c r="LHG38" s="784"/>
      <c r="LHH38" s="784"/>
      <c r="LHI38" s="784"/>
      <c r="LHJ38" s="784"/>
      <c r="LHK38" s="784"/>
      <c r="LHL38" s="784"/>
      <c r="LHM38" s="784"/>
      <c r="LHN38" s="784"/>
      <c r="LHO38" s="784"/>
      <c r="LHP38" s="784"/>
      <c r="LHQ38" s="784"/>
      <c r="LHR38" s="784"/>
      <c r="LHS38" s="784"/>
      <c r="LHT38" s="784"/>
      <c r="LHU38" s="784"/>
      <c r="LHV38" s="784"/>
      <c r="LHW38" s="784"/>
      <c r="LHX38" s="784"/>
      <c r="LHY38" s="784"/>
      <c r="LHZ38" s="784"/>
      <c r="LIA38" s="784"/>
      <c r="LIB38" s="784"/>
      <c r="LIC38" s="784"/>
      <c r="LID38" s="784"/>
      <c r="LIE38" s="784"/>
      <c r="LIF38" s="784"/>
      <c r="LIG38" s="784"/>
      <c r="LIH38" s="784"/>
      <c r="LII38" s="784"/>
      <c r="LIJ38" s="784"/>
      <c r="LIK38" s="784"/>
      <c r="LIL38" s="784"/>
      <c r="LIM38" s="784"/>
      <c r="LIN38" s="784"/>
      <c r="LIO38" s="784"/>
      <c r="LIP38" s="784"/>
      <c r="LIQ38" s="784"/>
      <c r="LIR38" s="784"/>
      <c r="LIS38" s="784"/>
      <c r="LIT38" s="784"/>
      <c r="LIU38" s="784"/>
      <c r="LIV38" s="784"/>
      <c r="LIW38" s="784"/>
      <c r="LIX38" s="784"/>
      <c r="LIY38" s="784"/>
      <c r="LIZ38" s="784"/>
      <c r="LJA38" s="784"/>
      <c r="LJB38" s="784"/>
      <c r="LJC38" s="784"/>
      <c r="LJD38" s="784"/>
      <c r="LJE38" s="784"/>
      <c r="LJF38" s="784"/>
      <c r="LJG38" s="784"/>
      <c r="LJH38" s="784"/>
      <c r="LJI38" s="784"/>
      <c r="LJJ38" s="784"/>
      <c r="LJK38" s="784"/>
      <c r="LJL38" s="784"/>
      <c r="LJM38" s="784"/>
      <c r="LJN38" s="784"/>
      <c r="LJO38" s="784"/>
      <c r="LJP38" s="784"/>
      <c r="LJQ38" s="784"/>
      <c r="LJR38" s="784"/>
      <c r="LJS38" s="784"/>
      <c r="LJT38" s="784"/>
      <c r="LJU38" s="784"/>
      <c r="LJV38" s="784"/>
      <c r="LJW38" s="784"/>
      <c r="LJX38" s="784"/>
      <c r="LJY38" s="784"/>
      <c r="LJZ38" s="784"/>
      <c r="LKA38" s="784"/>
      <c r="LKB38" s="784"/>
      <c r="LKC38" s="784"/>
      <c r="LKD38" s="784"/>
      <c r="LKE38" s="784"/>
      <c r="LKF38" s="784"/>
      <c r="LKG38" s="784"/>
      <c r="LKH38" s="784"/>
      <c r="LKI38" s="784"/>
      <c r="LKJ38" s="784"/>
      <c r="LKK38" s="784"/>
      <c r="LKL38" s="784"/>
      <c r="LKM38" s="784"/>
      <c r="LKN38" s="784"/>
      <c r="LKO38" s="784"/>
      <c r="LKP38" s="784"/>
      <c r="LKQ38" s="784"/>
      <c r="LKR38" s="784"/>
      <c r="LKS38" s="784"/>
      <c r="LKT38" s="784"/>
      <c r="LKU38" s="784"/>
      <c r="LKV38" s="784"/>
      <c r="LKW38" s="784"/>
      <c r="LKX38" s="784"/>
      <c r="LKY38" s="784"/>
      <c r="LKZ38" s="784"/>
      <c r="LLA38" s="784"/>
      <c r="LLB38" s="784"/>
      <c r="LLC38" s="784"/>
      <c r="LLD38" s="784"/>
      <c r="LLE38" s="784"/>
      <c r="LLF38" s="784"/>
      <c r="LLG38" s="784"/>
      <c r="LLH38" s="784"/>
      <c r="LLI38" s="784"/>
      <c r="LLJ38" s="784"/>
      <c r="LLK38" s="784"/>
      <c r="LLL38" s="784"/>
      <c r="LLM38" s="784"/>
      <c r="LLN38" s="784"/>
      <c r="LLO38" s="784"/>
      <c r="LLP38" s="784"/>
      <c r="LLQ38" s="784"/>
      <c r="LLR38" s="784"/>
      <c r="LLS38" s="784"/>
      <c r="LLT38" s="784"/>
      <c r="LLU38" s="784"/>
      <c r="LLV38" s="784"/>
      <c r="LLW38" s="784"/>
      <c r="LLX38" s="784"/>
      <c r="LLY38" s="784"/>
      <c r="LLZ38" s="784"/>
      <c r="LMA38" s="784"/>
      <c r="LMB38" s="784"/>
      <c r="LMC38" s="784"/>
      <c r="LMD38" s="784"/>
      <c r="LME38" s="784"/>
      <c r="LMF38" s="784"/>
      <c r="LMG38" s="784"/>
      <c r="LMH38" s="784"/>
      <c r="LMI38" s="784"/>
      <c r="LMJ38" s="784"/>
      <c r="LMK38" s="784"/>
      <c r="LML38" s="784"/>
      <c r="LMM38" s="784"/>
      <c r="LMN38" s="784"/>
      <c r="LMO38" s="784"/>
      <c r="LMP38" s="784"/>
      <c r="LMQ38" s="784"/>
      <c r="LMR38" s="784"/>
      <c r="LMS38" s="784"/>
      <c r="LMT38" s="784"/>
      <c r="LMU38" s="784"/>
      <c r="LMV38" s="784"/>
      <c r="LMW38" s="784"/>
      <c r="LMX38" s="784"/>
      <c r="LMY38" s="784"/>
      <c r="LMZ38" s="784"/>
      <c r="LNA38" s="784"/>
      <c r="LNB38" s="784"/>
      <c r="LNC38" s="784"/>
      <c r="LND38" s="784"/>
      <c r="LNE38" s="784"/>
      <c r="LNF38" s="784"/>
      <c r="LNG38" s="784"/>
      <c r="LNH38" s="784"/>
      <c r="LNI38" s="784"/>
      <c r="LNJ38" s="784"/>
      <c r="LNK38" s="784"/>
      <c r="LNL38" s="784"/>
      <c r="LNM38" s="784"/>
      <c r="LNN38" s="784"/>
      <c r="LNO38" s="784"/>
      <c r="LNP38" s="784"/>
      <c r="LNQ38" s="784"/>
      <c r="LNR38" s="784"/>
      <c r="LNS38" s="784"/>
      <c r="LNT38" s="784"/>
      <c r="LNU38" s="784"/>
      <c r="LNV38" s="784"/>
      <c r="LNW38" s="784"/>
      <c r="LNX38" s="784"/>
      <c r="LNY38" s="784"/>
      <c r="LNZ38" s="784"/>
      <c r="LOA38" s="784"/>
      <c r="LOB38" s="784"/>
      <c r="LOC38" s="784"/>
      <c r="LOD38" s="784"/>
      <c r="LOE38" s="784"/>
      <c r="LOF38" s="784"/>
      <c r="LOG38" s="784"/>
      <c r="LOH38" s="784"/>
      <c r="LOI38" s="784"/>
      <c r="LOJ38" s="784"/>
      <c r="LOK38" s="784"/>
      <c r="LOL38" s="784"/>
      <c r="LOM38" s="784"/>
      <c r="LON38" s="784"/>
      <c r="LOO38" s="784"/>
      <c r="LOP38" s="784"/>
      <c r="LOQ38" s="784"/>
      <c r="LOR38" s="784"/>
      <c r="LOS38" s="784"/>
      <c r="LOT38" s="784"/>
      <c r="LOU38" s="784"/>
      <c r="LOV38" s="784"/>
      <c r="LOW38" s="784"/>
      <c r="LOX38" s="784"/>
      <c r="LOY38" s="784"/>
      <c r="LOZ38" s="784"/>
      <c r="LPA38" s="784"/>
      <c r="LPB38" s="784"/>
      <c r="LPC38" s="784"/>
      <c r="LPD38" s="784"/>
      <c r="LPE38" s="784"/>
      <c r="LPF38" s="784"/>
      <c r="LPG38" s="784"/>
      <c r="LPH38" s="784"/>
      <c r="LPI38" s="784"/>
      <c r="LPJ38" s="784"/>
      <c r="LPK38" s="784"/>
      <c r="LPL38" s="784"/>
      <c r="LPM38" s="784"/>
      <c r="LPN38" s="784"/>
      <c r="LPO38" s="784"/>
      <c r="LPP38" s="784"/>
      <c r="LPQ38" s="784"/>
      <c r="LPR38" s="784"/>
      <c r="LPS38" s="784"/>
      <c r="LPT38" s="784"/>
      <c r="LPU38" s="784"/>
      <c r="LPV38" s="784"/>
      <c r="LPW38" s="784"/>
      <c r="LPX38" s="784"/>
      <c r="LPY38" s="784"/>
      <c r="LPZ38" s="784"/>
      <c r="LQA38" s="784"/>
      <c r="LQB38" s="784"/>
      <c r="LQC38" s="784"/>
      <c r="LQD38" s="784"/>
      <c r="LQE38" s="784"/>
      <c r="LQF38" s="784"/>
      <c r="LQG38" s="784"/>
      <c r="LQH38" s="784"/>
      <c r="LQI38" s="784"/>
      <c r="LQJ38" s="784"/>
      <c r="LQK38" s="784"/>
      <c r="LQL38" s="784"/>
      <c r="LQM38" s="784"/>
      <c r="LQN38" s="784"/>
      <c r="LQO38" s="784"/>
      <c r="LQP38" s="784"/>
      <c r="LQQ38" s="784"/>
      <c r="LQR38" s="784"/>
      <c r="LQS38" s="784"/>
      <c r="LQT38" s="784"/>
      <c r="LQU38" s="784"/>
      <c r="LQV38" s="784"/>
      <c r="LQW38" s="784"/>
      <c r="LQX38" s="784"/>
      <c r="LQY38" s="784"/>
      <c r="LQZ38" s="784"/>
      <c r="LRA38" s="784"/>
      <c r="LRB38" s="784"/>
      <c r="LRC38" s="784"/>
      <c r="LRD38" s="784"/>
      <c r="LRE38" s="784"/>
      <c r="LRF38" s="784"/>
      <c r="LRG38" s="784"/>
      <c r="LRH38" s="784"/>
      <c r="LRI38" s="784"/>
      <c r="LRJ38" s="784"/>
      <c r="LRK38" s="784"/>
      <c r="LRL38" s="784"/>
      <c r="LRM38" s="784"/>
      <c r="LRN38" s="784"/>
      <c r="LRO38" s="784"/>
      <c r="LRP38" s="784"/>
      <c r="LRQ38" s="784"/>
      <c r="LRR38" s="784"/>
      <c r="LRS38" s="784"/>
      <c r="LRT38" s="784"/>
      <c r="LRU38" s="784"/>
      <c r="LRV38" s="784"/>
      <c r="LRW38" s="784"/>
      <c r="LRX38" s="784"/>
      <c r="LRY38" s="784"/>
      <c r="LRZ38" s="784"/>
      <c r="LSA38" s="784"/>
      <c r="LSB38" s="784"/>
      <c r="LSC38" s="784"/>
      <c r="LSD38" s="784"/>
      <c r="LSE38" s="784"/>
      <c r="LSF38" s="784"/>
      <c r="LSG38" s="784"/>
      <c r="LSH38" s="784"/>
      <c r="LSI38" s="784"/>
      <c r="LSJ38" s="784"/>
      <c r="LSK38" s="784"/>
      <c r="LSL38" s="784"/>
      <c r="LSM38" s="784"/>
      <c r="LSN38" s="784"/>
      <c r="LSO38" s="784"/>
      <c r="LSP38" s="784"/>
      <c r="LSQ38" s="784"/>
      <c r="LSR38" s="784"/>
      <c r="LSS38" s="784"/>
      <c r="LST38" s="784"/>
      <c r="LSU38" s="784"/>
      <c r="LSV38" s="784"/>
      <c r="LSW38" s="784"/>
      <c r="LSX38" s="784"/>
      <c r="LSY38" s="784"/>
      <c r="LSZ38" s="784"/>
      <c r="LTA38" s="784"/>
      <c r="LTB38" s="784"/>
      <c r="LTC38" s="784"/>
      <c r="LTD38" s="784"/>
      <c r="LTE38" s="784"/>
      <c r="LTF38" s="784"/>
      <c r="LTG38" s="784"/>
      <c r="LTH38" s="784"/>
      <c r="LTI38" s="784"/>
      <c r="LTJ38" s="784"/>
      <c r="LTK38" s="784"/>
      <c r="LTL38" s="784"/>
      <c r="LTM38" s="784"/>
      <c r="LTN38" s="784"/>
      <c r="LTO38" s="784"/>
      <c r="LTP38" s="784"/>
      <c r="LTQ38" s="784"/>
      <c r="LTR38" s="784"/>
      <c r="LTS38" s="784"/>
      <c r="LTT38" s="784"/>
      <c r="LTU38" s="784"/>
      <c r="LTV38" s="784"/>
      <c r="LTW38" s="784"/>
      <c r="LTX38" s="784"/>
      <c r="LTY38" s="784"/>
      <c r="LTZ38" s="784"/>
      <c r="LUA38" s="784"/>
      <c r="LUB38" s="784"/>
      <c r="LUC38" s="784"/>
      <c r="LUD38" s="784"/>
      <c r="LUE38" s="784"/>
      <c r="LUF38" s="784"/>
      <c r="LUG38" s="784"/>
      <c r="LUH38" s="784"/>
      <c r="LUI38" s="784"/>
      <c r="LUJ38" s="784"/>
      <c r="LUK38" s="784"/>
      <c r="LUL38" s="784"/>
      <c r="LUM38" s="784"/>
      <c r="LUN38" s="784"/>
      <c r="LUO38" s="784"/>
      <c r="LUP38" s="784"/>
      <c r="LUQ38" s="784"/>
      <c r="LUR38" s="784"/>
      <c r="LUS38" s="784"/>
      <c r="LUT38" s="784"/>
      <c r="LUU38" s="784"/>
      <c r="LUV38" s="784"/>
      <c r="LUW38" s="784"/>
      <c r="LUX38" s="784"/>
      <c r="LUY38" s="784"/>
      <c r="LUZ38" s="784"/>
      <c r="LVA38" s="784"/>
      <c r="LVB38" s="784"/>
      <c r="LVC38" s="784"/>
      <c r="LVD38" s="784"/>
      <c r="LVE38" s="784"/>
      <c r="LVF38" s="784"/>
      <c r="LVG38" s="784"/>
      <c r="LVH38" s="784"/>
      <c r="LVI38" s="784"/>
      <c r="LVJ38" s="784"/>
      <c r="LVK38" s="784"/>
      <c r="LVL38" s="784"/>
      <c r="LVM38" s="784"/>
      <c r="LVN38" s="784"/>
      <c r="LVO38" s="784"/>
      <c r="LVP38" s="784"/>
      <c r="LVQ38" s="784"/>
      <c r="LVR38" s="784"/>
      <c r="LVS38" s="784"/>
      <c r="LVT38" s="784"/>
      <c r="LVU38" s="784"/>
      <c r="LVV38" s="784"/>
      <c r="LVW38" s="784"/>
      <c r="LVX38" s="784"/>
      <c r="LVY38" s="784"/>
      <c r="LVZ38" s="784"/>
      <c r="LWA38" s="784"/>
      <c r="LWB38" s="784"/>
      <c r="LWC38" s="784"/>
      <c r="LWD38" s="784"/>
      <c r="LWE38" s="784"/>
      <c r="LWF38" s="784"/>
      <c r="LWG38" s="784"/>
      <c r="LWH38" s="784"/>
      <c r="LWI38" s="784"/>
      <c r="LWJ38" s="784"/>
      <c r="LWK38" s="784"/>
      <c r="LWL38" s="784"/>
      <c r="LWM38" s="784"/>
      <c r="LWN38" s="784"/>
      <c r="LWO38" s="784"/>
      <c r="LWP38" s="784"/>
      <c r="LWQ38" s="784"/>
      <c r="LWR38" s="784"/>
      <c r="LWS38" s="784"/>
      <c r="LWT38" s="784"/>
      <c r="LWU38" s="784"/>
      <c r="LWV38" s="784"/>
      <c r="LWW38" s="784"/>
      <c r="LWX38" s="784"/>
      <c r="LWY38" s="784"/>
      <c r="LWZ38" s="784"/>
      <c r="LXA38" s="784"/>
      <c r="LXB38" s="784"/>
      <c r="LXC38" s="784"/>
      <c r="LXD38" s="784"/>
      <c r="LXE38" s="784"/>
      <c r="LXF38" s="784"/>
      <c r="LXG38" s="784"/>
      <c r="LXH38" s="784"/>
      <c r="LXI38" s="784"/>
      <c r="LXJ38" s="784"/>
      <c r="LXK38" s="784"/>
      <c r="LXL38" s="784"/>
      <c r="LXM38" s="784"/>
      <c r="LXN38" s="784"/>
      <c r="LXO38" s="784"/>
      <c r="LXP38" s="784"/>
      <c r="LXQ38" s="784"/>
      <c r="LXR38" s="784"/>
      <c r="LXS38" s="784"/>
      <c r="LXT38" s="784"/>
      <c r="LXU38" s="784"/>
      <c r="LXV38" s="784"/>
      <c r="LXW38" s="784"/>
      <c r="LXX38" s="784"/>
      <c r="LXY38" s="784"/>
      <c r="LXZ38" s="784"/>
      <c r="LYA38" s="784"/>
      <c r="LYB38" s="784"/>
      <c r="LYC38" s="784"/>
      <c r="LYD38" s="784"/>
      <c r="LYE38" s="784"/>
      <c r="LYF38" s="784"/>
      <c r="LYG38" s="784"/>
      <c r="LYH38" s="784"/>
      <c r="LYI38" s="784"/>
      <c r="LYJ38" s="784"/>
      <c r="LYK38" s="784"/>
      <c r="LYL38" s="784"/>
      <c r="LYM38" s="784"/>
      <c r="LYN38" s="784"/>
      <c r="LYO38" s="784"/>
      <c r="LYP38" s="784"/>
      <c r="LYQ38" s="784"/>
      <c r="LYR38" s="784"/>
      <c r="LYS38" s="784"/>
      <c r="LYT38" s="784"/>
      <c r="LYU38" s="784"/>
      <c r="LYV38" s="784"/>
      <c r="LYW38" s="784"/>
      <c r="LYX38" s="784"/>
      <c r="LYY38" s="784"/>
      <c r="LYZ38" s="784"/>
      <c r="LZA38" s="784"/>
      <c r="LZB38" s="784"/>
      <c r="LZC38" s="784"/>
      <c r="LZD38" s="784"/>
      <c r="LZE38" s="784"/>
      <c r="LZF38" s="784"/>
      <c r="LZG38" s="784"/>
      <c r="LZH38" s="784"/>
      <c r="LZI38" s="784"/>
      <c r="LZJ38" s="784"/>
      <c r="LZK38" s="784"/>
      <c r="LZL38" s="784"/>
      <c r="LZM38" s="784"/>
      <c r="LZN38" s="784"/>
      <c r="LZO38" s="784"/>
      <c r="LZP38" s="784"/>
      <c r="LZQ38" s="784"/>
      <c r="LZR38" s="784"/>
      <c r="LZS38" s="784"/>
      <c r="LZT38" s="784"/>
      <c r="LZU38" s="784"/>
      <c r="LZV38" s="784"/>
      <c r="LZW38" s="784"/>
      <c r="LZX38" s="784"/>
      <c r="LZY38" s="784"/>
      <c r="LZZ38" s="784"/>
      <c r="MAA38" s="784"/>
      <c r="MAB38" s="784"/>
      <c r="MAC38" s="784"/>
      <c r="MAD38" s="784"/>
      <c r="MAE38" s="784"/>
      <c r="MAF38" s="784"/>
      <c r="MAG38" s="784"/>
      <c r="MAH38" s="784"/>
      <c r="MAI38" s="784"/>
      <c r="MAJ38" s="784"/>
      <c r="MAK38" s="784"/>
      <c r="MAL38" s="784"/>
      <c r="MAM38" s="784"/>
      <c r="MAN38" s="784"/>
      <c r="MAO38" s="784"/>
      <c r="MAP38" s="784"/>
      <c r="MAQ38" s="784"/>
      <c r="MAR38" s="784"/>
      <c r="MAS38" s="784"/>
      <c r="MAT38" s="784"/>
      <c r="MAU38" s="784"/>
      <c r="MAV38" s="784"/>
      <c r="MAW38" s="784"/>
      <c r="MAX38" s="784"/>
      <c r="MAY38" s="784"/>
      <c r="MAZ38" s="784"/>
      <c r="MBA38" s="784"/>
      <c r="MBB38" s="784"/>
      <c r="MBC38" s="784"/>
      <c r="MBD38" s="784"/>
      <c r="MBE38" s="784"/>
      <c r="MBF38" s="784"/>
      <c r="MBG38" s="784"/>
      <c r="MBH38" s="784"/>
      <c r="MBI38" s="784"/>
      <c r="MBJ38" s="784"/>
      <c r="MBK38" s="784"/>
      <c r="MBL38" s="784"/>
      <c r="MBM38" s="784"/>
      <c r="MBN38" s="784"/>
      <c r="MBO38" s="784"/>
      <c r="MBP38" s="784"/>
      <c r="MBQ38" s="784"/>
      <c r="MBR38" s="784"/>
      <c r="MBS38" s="784"/>
      <c r="MBT38" s="784"/>
      <c r="MBU38" s="784"/>
      <c r="MBV38" s="784"/>
      <c r="MBW38" s="784"/>
      <c r="MBX38" s="784"/>
      <c r="MBY38" s="784"/>
      <c r="MBZ38" s="784"/>
      <c r="MCA38" s="784"/>
      <c r="MCB38" s="784"/>
      <c r="MCC38" s="784"/>
      <c r="MCD38" s="784"/>
      <c r="MCE38" s="784"/>
      <c r="MCF38" s="784"/>
      <c r="MCG38" s="784"/>
      <c r="MCH38" s="784"/>
      <c r="MCI38" s="784"/>
      <c r="MCJ38" s="784"/>
      <c r="MCK38" s="784"/>
      <c r="MCL38" s="784"/>
      <c r="MCM38" s="784"/>
      <c r="MCN38" s="784"/>
      <c r="MCO38" s="784"/>
      <c r="MCP38" s="784"/>
      <c r="MCQ38" s="784"/>
      <c r="MCR38" s="784"/>
      <c r="MCS38" s="784"/>
      <c r="MCT38" s="784"/>
      <c r="MCU38" s="784"/>
      <c r="MCV38" s="784"/>
      <c r="MCW38" s="784"/>
      <c r="MCX38" s="784"/>
      <c r="MCY38" s="784"/>
      <c r="MCZ38" s="784"/>
      <c r="MDA38" s="784"/>
      <c r="MDB38" s="784"/>
      <c r="MDC38" s="784"/>
      <c r="MDD38" s="784"/>
      <c r="MDE38" s="784"/>
      <c r="MDF38" s="784"/>
      <c r="MDG38" s="784"/>
      <c r="MDH38" s="784"/>
      <c r="MDI38" s="784"/>
      <c r="MDJ38" s="784"/>
      <c r="MDK38" s="784"/>
      <c r="MDL38" s="784"/>
      <c r="MDM38" s="784"/>
      <c r="MDN38" s="784"/>
      <c r="MDO38" s="784"/>
      <c r="MDP38" s="784"/>
      <c r="MDQ38" s="784"/>
      <c r="MDR38" s="784"/>
      <c r="MDS38" s="784"/>
      <c r="MDT38" s="784"/>
      <c r="MDU38" s="784"/>
      <c r="MDV38" s="784"/>
      <c r="MDW38" s="784"/>
      <c r="MDX38" s="784"/>
      <c r="MDY38" s="784"/>
      <c r="MDZ38" s="784"/>
      <c r="MEA38" s="784"/>
      <c r="MEB38" s="784"/>
      <c r="MEC38" s="784"/>
      <c r="MED38" s="784"/>
      <c r="MEE38" s="784"/>
      <c r="MEF38" s="784"/>
      <c r="MEG38" s="784"/>
      <c r="MEH38" s="784"/>
      <c r="MEI38" s="784"/>
      <c r="MEJ38" s="784"/>
      <c r="MEK38" s="784"/>
      <c r="MEL38" s="784"/>
      <c r="MEM38" s="784"/>
      <c r="MEN38" s="784"/>
      <c r="MEO38" s="784"/>
      <c r="MEP38" s="784"/>
      <c r="MEQ38" s="784"/>
      <c r="MER38" s="784"/>
      <c r="MES38" s="784"/>
      <c r="MET38" s="784"/>
      <c r="MEU38" s="784"/>
      <c r="MEV38" s="784"/>
      <c r="MEW38" s="784"/>
      <c r="MEX38" s="784"/>
      <c r="MEY38" s="784"/>
      <c r="MEZ38" s="784"/>
      <c r="MFA38" s="784"/>
      <c r="MFB38" s="784"/>
      <c r="MFC38" s="784"/>
      <c r="MFD38" s="784"/>
      <c r="MFE38" s="784"/>
      <c r="MFF38" s="784"/>
      <c r="MFG38" s="784"/>
      <c r="MFH38" s="784"/>
      <c r="MFI38" s="784"/>
      <c r="MFJ38" s="784"/>
      <c r="MFK38" s="784"/>
      <c r="MFL38" s="784"/>
      <c r="MFM38" s="784"/>
      <c r="MFN38" s="784"/>
      <c r="MFO38" s="784"/>
      <c r="MFP38" s="784"/>
      <c r="MFQ38" s="784"/>
      <c r="MFR38" s="784"/>
      <c r="MFS38" s="784"/>
      <c r="MFT38" s="784"/>
      <c r="MFU38" s="784"/>
      <c r="MFV38" s="784"/>
      <c r="MFW38" s="784"/>
      <c r="MFX38" s="784"/>
      <c r="MFY38" s="784"/>
      <c r="MFZ38" s="784"/>
      <c r="MGA38" s="784"/>
      <c r="MGB38" s="784"/>
      <c r="MGC38" s="784"/>
      <c r="MGD38" s="784"/>
      <c r="MGE38" s="784"/>
      <c r="MGF38" s="784"/>
      <c r="MGG38" s="784"/>
      <c r="MGH38" s="784"/>
      <c r="MGI38" s="784"/>
      <c r="MGJ38" s="784"/>
      <c r="MGK38" s="784"/>
      <c r="MGL38" s="784"/>
      <c r="MGM38" s="784"/>
      <c r="MGN38" s="784"/>
      <c r="MGO38" s="784"/>
      <c r="MGP38" s="784"/>
      <c r="MGQ38" s="784"/>
      <c r="MGR38" s="784"/>
      <c r="MGS38" s="784"/>
      <c r="MGT38" s="784"/>
      <c r="MGU38" s="784"/>
      <c r="MGV38" s="784"/>
      <c r="MGW38" s="784"/>
      <c r="MGX38" s="784"/>
      <c r="MGY38" s="784"/>
      <c r="MGZ38" s="784"/>
      <c r="MHA38" s="784"/>
      <c r="MHB38" s="784"/>
      <c r="MHC38" s="784"/>
      <c r="MHD38" s="784"/>
      <c r="MHE38" s="784"/>
      <c r="MHF38" s="784"/>
      <c r="MHG38" s="784"/>
      <c r="MHH38" s="784"/>
      <c r="MHI38" s="784"/>
      <c r="MHJ38" s="784"/>
      <c r="MHK38" s="784"/>
      <c r="MHL38" s="784"/>
      <c r="MHM38" s="784"/>
      <c r="MHN38" s="784"/>
      <c r="MHO38" s="784"/>
      <c r="MHP38" s="784"/>
      <c r="MHQ38" s="784"/>
      <c r="MHR38" s="784"/>
      <c r="MHS38" s="784"/>
      <c r="MHT38" s="784"/>
      <c r="MHU38" s="784"/>
      <c r="MHV38" s="784"/>
      <c r="MHW38" s="784"/>
      <c r="MHX38" s="784"/>
      <c r="MHY38" s="784"/>
      <c r="MHZ38" s="784"/>
      <c r="MIA38" s="784"/>
      <c r="MIB38" s="784"/>
      <c r="MIC38" s="784"/>
      <c r="MID38" s="784"/>
      <c r="MIE38" s="784"/>
      <c r="MIF38" s="784"/>
      <c r="MIG38" s="784"/>
      <c r="MIH38" s="784"/>
      <c r="MII38" s="784"/>
      <c r="MIJ38" s="784"/>
      <c r="MIK38" s="784"/>
      <c r="MIL38" s="784"/>
      <c r="MIM38" s="784"/>
      <c r="MIN38" s="784"/>
      <c r="MIO38" s="784"/>
      <c r="MIP38" s="784"/>
      <c r="MIQ38" s="784"/>
      <c r="MIR38" s="784"/>
      <c r="MIS38" s="784"/>
      <c r="MIT38" s="784"/>
      <c r="MIU38" s="784"/>
      <c r="MIV38" s="784"/>
      <c r="MIW38" s="784"/>
      <c r="MIX38" s="784"/>
      <c r="MIY38" s="784"/>
      <c r="MIZ38" s="784"/>
      <c r="MJA38" s="784"/>
      <c r="MJB38" s="784"/>
      <c r="MJC38" s="784"/>
      <c r="MJD38" s="784"/>
      <c r="MJE38" s="784"/>
      <c r="MJF38" s="784"/>
      <c r="MJG38" s="784"/>
      <c r="MJH38" s="784"/>
      <c r="MJI38" s="784"/>
      <c r="MJJ38" s="784"/>
      <c r="MJK38" s="784"/>
      <c r="MJL38" s="784"/>
      <c r="MJM38" s="784"/>
      <c r="MJN38" s="784"/>
      <c r="MJO38" s="784"/>
      <c r="MJP38" s="784"/>
      <c r="MJQ38" s="784"/>
      <c r="MJR38" s="784"/>
      <c r="MJS38" s="784"/>
      <c r="MJT38" s="784"/>
      <c r="MJU38" s="784"/>
      <c r="MJV38" s="784"/>
      <c r="MJW38" s="784"/>
      <c r="MJX38" s="784"/>
      <c r="MJY38" s="784"/>
      <c r="MJZ38" s="784"/>
      <c r="MKA38" s="784"/>
      <c r="MKB38" s="784"/>
      <c r="MKC38" s="784"/>
      <c r="MKD38" s="784"/>
      <c r="MKE38" s="784"/>
      <c r="MKF38" s="784"/>
      <c r="MKG38" s="784"/>
      <c r="MKH38" s="784"/>
      <c r="MKI38" s="784"/>
      <c r="MKJ38" s="784"/>
      <c r="MKK38" s="784"/>
      <c r="MKL38" s="784"/>
      <c r="MKM38" s="784"/>
      <c r="MKN38" s="784"/>
      <c r="MKO38" s="784"/>
      <c r="MKP38" s="784"/>
      <c r="MKQ38" s="784"/>
      <c r="MKR38" s="784"/>
      <c r="MKS38" s="784"/>
      <c r="MKT38" s="784"/>
      <c r="MKU38" s="784"/>
      <c r="MKV38" s="784"/>
      <c r="MKW38" s="784"/>
      <c r="MKX38" s="784"/>
      <c r="MKY38" s="784"/>
      <c r="MKZ38" s="784"/>
      <c r="MLA38" s="784"/>
      <c r="MLB38" s="784"/>
      <c r="MLC38" s="784"/>
      <c r="MLD38" s="784"/>
      <c r="MLE38" s="784"/>
      <c r="MLF38" s="784"/>
      <c r="MLG38" s="784"/>
      <c r="MLH38" s="784"/>
      <c r="MLI38" s="784"/>
      <c r="MLJ38" s="784"/>
      <c r="MLK38" s="784"/>
      <c r="MLL38" s="784"/>
      <c r="MLM38" s="784"/>
      <c r="MLN38" s="784"/>
      <c r="MLO38" s="784"/>
      <c r="MLP38" s="784"/>
      <c r="MLQ38" s="784"/>
      <c r="MLR38" s="784"/>
      <c r="MLS38" s="784"/>
      <c r="MLT38" s="784"/>
      <c r="MLU38" s="784"/>
      <c r="MLV38" s="784"/>
      <c r="MLW38" s="784"/>
      <c r="MLX38" s="784"/>
      <c r="MLY38" s="784"/>
      <c r="MLZ38" s="784"/>
      <c r="MMA38" s="784"/>
      <c r="MMB38" s="784"/>
      <c r="MMC38" s="784"/>
      <c r="MMD38" s="784"/>
      <c r="MME38" s="784"/>
      <c r="MMF38" s="784"/>
      <c r="MMG38" s="784"/>
      <c r="MMH38" s="784"/>
      <c r="MMI38" s="784"/>
      <c r="MMJ38" s="784"/>
      <c r="MMK38" s="784"/>
      <c r="MML38" s="784"/>
      <c r="MMM38" s="784"/>
      <c r="MMN38" s="784"/>
      <c r="MMO38" s="784"/>
      <c r="MMP38" s="784"/>
      <c r="MMQ38" s="784"/>
      <c r="MMR38" s="784"/>
      <c r="MMS38" s="784"/>
      <c r="MMT38" s="784"/>
      <c r="MMU38" s="784"/>
      <c r="MMV38" s="784"/>
      <c r="MMW38" s="784"/>
      <c r="MMX38" s="784"/>
      <c r="MMY38" s="784"/>
      <c r="MMZ38" s="784"/>
      <c r="MNA38" s="784"/>
      <c r="MNB38" s="784"/>
      <c r="MNC38" s="784"/>
      <c r="MND38" s="784"/>
      <c r="MNE38" s="784"/>
      <c r="MNF38" s="784"/>
      <c r="MNG38" s="784"/>
      <c r="MNH38" s="784"/>
      <c r="MNI38" s="784"/>
      <c r="MNJ38" s="784"/>
      <c r="MNK38" s="784"/>
      <c r="MNL38" s="784"/>
      <c r="MNM38" s="784"/>
      <c r="MNN38" s="784"/>
      <c r="MNO38" s="784"/>
      <c r="MNP38" s="784"/>
      <c r="MNQ38" s="784"/>
      <c r="MNR38" s="784"/>
      <c r="MNS38" s="784"/>
      <c r="MNT38" s="784"/>
      <c r="MNU38" s="784"/>
      <c r="MNV38" s="784"/>
      <c r="MNW38" s="784"/>
      <c r="MNX38" s="784"/>
      <c r="MNY38" s="784"/>
      <c r="MNZ38" s="784"/>
      <c r="MOA38" s="784"/>
      <c r="MOB38" s="784"/>
      <c r="MOC38" s="784"/>
      <c r="MOD38" s="784"/>
      <c r="MOE38" s="784"/>
      <c r="MOF38" s="784"/>
      <c r="MOG38" s="784"/>
      <c r="MOH38" s="784"/>
      <c r="MOI38" s="784"/>
      <c r="MOJ38" s="784"/>
      <c r="MOK38" s="784"/>
      <c r="MOL38" s="784"/>
      <c r="MOM38" s="784"/>
      <c r="MON38" s="784"/>
      <c r="MOO38" s="784"/>
      <c r="MOP38" s="784"/>
      <c r="MOQ38" s="784"/>
      <c r="MOR38" s="784"/>
      <c r="MOS38" s="784"/>
      <c r="MOT38" s="784"/>
      <c r="MOU38" s="784"/>
      <c r="MOV38" s="784"/>
      <c r="MOW38" s="784"/>
      <c r="MOX38" s="784"/>
      <c r="MOY38" s="784"/>
      <c r="MOZ38" s="784"/>
      <c r="MPA38" s="784"/>
      <c r="MPB38" s="784"/>
      <c r="MPC38" s="784"/>
      <c r="MPD38" s="784"/>
      <c r="MPE38" s="784"/>
      <c r="MPF38" s="784"/>
      <c r="MPG38" s="784"/>
      <c r="MPH38" s="784"/>
      <c r="MPI38" s="784"/>
      <c r="MPJ38" s="784"/>
      <c r="MPK38" s="784"/>
      <c r="MPL38" s="784"/>
      <c r="MPM38" s="784"/>
      <c r="MPN38" s="784"/>
      <c r="MPO38" s="784"/>
      <c r="MPP38" s="784"/>
      <c r="MPQ38" s="784"/>
      <c r="MPR38" s="784"/>
      <c r="MPS38" s="784"/>
      <c r="MPT38" s="784"/>
      <c r="MPU38" s="784"/>
      <c r="MPV38" s="784"/>
      <c r="MPW38" s="784"/>
      <c r="MPX38" s="784"/>
      <c r="MPY38" s="784"/>
      <c r="MPZ38" s="784"/>
      <c r="MQA38" s="784"/>
      <c r="MQB38" s="784"/>
      <c r="MQC38" s="784"/>
      <c r="MQD38" s="784"/>
      <c r="MQE38" s="784"/>
      <c r="MQF38" s="784"/>
      <c r="MQG38" s="784"/>
      <c r="MQH38" s="784"/>
      <c r="MQI38" s="784"/>
      <c r="MQJ38" s="784"/>
      <c r="MQK38" s="784"/>
      <c r="MQL38" s="784"/>
      <c r="MQM38" s="784"/>
      <c r="MQN38" s="784"/>
      <c r="MQO38" s="784"/>
      <c r="MQP38" s="784"/>
      <c r="MQQ38" s="784"/>
      <c r="MQR38" s="784"/>
      <c r="MQS38" s="784"/>
      <c r="MQT38" s="784"/>
      <c r="MQU38" s="784"/>
      <c r="MQV38" s="784"/>
      <c r="MQW38" s="784"/>
      <c r="MQX38" s="784"/>
      <c r="MQY38" s="784"/>
      <c r="MQZ38" s="784"/>
      <c r="MRA38" s="784"/>
      <c r="MRB38" s="784"/>
      <c r="MRC38" s="784"/>
      <c r="MRD38" s="784"/>
      <c r="MRE38" s="784"/>
      <c r="MRF38" s="784"/>
      <c r="MRG38" s="784"/>
      <c r="MRH38" s="784"/>
      <c r="MRI38" s="784"/>
      <c r="MRJ38" s="784"/>
      <c r="MRK38" s="784"/>
      <c r="MRL38" s="784"/>
      <c r="MRM38" s="784"/>
      <c r="MRN38" s="784"/>
      <c r="MRO38" s="784"/>
      <c r="MRP38" s="784"/>
      <c r="MRQ38" s="784"/>
      <c r="MRR38" s="784"/>
      <c r="MRS38" s="784"/>
      <c r="MRT38" s="784"/>
      <c r="MRU38" s="784"/>
      <c r="MRV38" s="784"/>
      <c r="MRW38" s="784"/>
      <c r="MRX38" s="784"/>
      <c r="MRY38" s="784"/>
      <c r="MRZ38" s="784"/>
      <c r="MSA38" s="784"/>
      <c r="MSB38" s="784"/>
      <c r="MSC38" s="784"/>
      <c r="MSD38" s="784"/>
      <c r="MSE38" s="784"/>
      <c r="MSF38" s="784"/>
      <c r="MSG38" s="784"/>
      <c r="MSH38" s="784"/>
      <c r="MSI38" s="784"/>
      <c r="MSJ38" s="784"/>
      <c r="MSK38" s="784"/>
      <c r="MSL38" s="784"/>
      <c r="MSM38" s="784"/>
      <c r="MSN38" s="784"/>
      <c r="MSO38" s="784"/>
      <c r="MSP38" s="784"/>
      <c r="MSQ38" s="784"/>
      <c r="MSR38" s="784"/>
      <c r="MSS38" s="784"/>
      <c r="MST38" s="784"/>
      <c r="MSU38" s="784"/>
      <c r="MSV38" s="784"/>
      <c r="MSW38" s="784"/>
      <c r="MSX38" s="784"/>
      <c r="MSY38" s="784"/>
      <c r="MSZ38" s="784"/>
      <c r="MTA38" s="784"/>
      <c r="MTB38" s="784"/>
      <c r="MTC38" s="784"/>
      <c r="MTD38" s="784"/>
      <c r="MTE38" s="784"/>
      <c r="MTF38" s="784"/>
      <c r="MTG38" s="784"/>
      <c r="MTH38" s="784"/>
      <c r="MTI38" s="784"/>
      <c r="MTJ38" s="784"/>
      <c r="MTK38" s="784"/>
      <c r="MTL38" s="784"/>
      <c r="MTM38" s="784"/>
      <c r="MTN38" s="784"/>
      <c r="MTO38" s="784"/>
      <c r="MTP38" s="784"/>
      <c r="MTQ38" s="784"/>
      <c r="MTR38" s="784"/>
      <c r="MTS38" s="784"/>
      <c r="MTT38" s="784"/>
      <c r="MTU38" s="784"/>
      <c r="MTV38" s="784"/>
      <c r="MTW38" s="784"/>
      <c r="MTX38" s="784"/>
      <c r="MTY38" s="784"/>
      <c r="MTZ38" s="784"/>
      <c r="MUA38" s="784"/>
      <c r="MUB38" s="784"/>
      <c r="MUC38" s="784"/>
      <c r="MUD38" s="784"/>
      <c r="MUE38" s="784"/>
      <c r="MUF38" s="784"/>
      <c r="MUG38" s="784"/>
      <c r="MUH38" s="784"/>
      <c r="MUI38" s="784"/>
      <c r="MUJ38" s="784"/>
      <c r="MUK38" s="784"/>
      <c r="MUL38" s="784"/>
      <c r="MUM38" s="784"/>
      <c r="MUN38" s="784"/>
      <c r="MUO38" s="784"/>
      <c r="MUP38" s="784"/>
      <c r="MUQ38" s="784"/>
      <c r="MUR38" s="784"/>
      <c r="MUS38" s="784"/>
      <c r="MUT38" s="784"/>
      <c r="MUU38" s="784"/>
      <c r="MUV38" s="784"/>
      <c r="MUW38" s="784"/>
      <c r="MUX38" s="784"/>
      <c r="MUY38" s="784"/>
      <c r="MUZ38" s="784"/>
      <c r="MVA38" s="784"/>
      <c r="MVB38" s="784"/>
      <c r="MVC38" s="784"/>
      <c r="MVD38" s="784"/>
      <c r="MVE38" s="784"/>
      <c r="MVF38" s="784"/>
      <c r="MVG38" s="784"/>
      <c r="MVH38" s="784"/>
      <c r="MVI38" s="784"/>
      <c r="MVJ38" s="784"/>
      <c r="MVK38" s="784"/>
      <c r="MVL38" s="784"/>
      <c r="MVM38" s="784"/>
      <c r="MVN38" s="784"/>
      <c r="MVO38" s="784"/>
      <c r="MVP38" s="784"/>
      <c r="MVQ38" s="784"/>
      <c r="MVR38" s="784"/>
      <c r="MVS38" s="784"/>
      <c r="MVT38" s="784"/>
      <c r="MVU38" s="784"/>
      <c r="MVV38" s="784"/>
      <c r="MVW38" s="784"/>
      <c r="MVX38" s="784"/>
      <c r="MVY38" s="784"/>
      <c r="MVZ38" s="784"/>
      <c r="MWA38" s="784"/>
      <c r="MWB38" s="784"/>
      <c r="MWC38" s="784"/>
      <c r="MWD38" s="784"/>
      <c r="MWE38" s="784"/>
      <c r="MWF38" s="784"/>
      <c r="MWG38" s="784"/>
      <c r="MWH38" s="784"/>
      <c r="MWI38" s="784"/>
      <c r="MWJ38" s="784"/>
      <c r="MWK38" s="784"/>
      <c r="MWL38" s="784"/>
      <c r="MWM38" s="784"/>
      <c r="MWN38" s="784"/>
      <c r="MWO38" s="784"/>
      <c r="MWP38" s="784"/>
      <c r="MWQ38" s="784"/>
      <c r="MWR38" s="784"/>
      <c r="MWS38" s="784"/>
      <c r="MWT38" s="784"/>
      <c r="MWU38" s="784"/>
      <c r="MWV38" s="784"/>
      <c r="MWW38" s="784"/>
      <c r="MWX38" s="784"/>
      <c r="MWY38" s="784"/>
      <c r="MWZ38" s="784"/>
      <c r="MXA38" s="784"/>
      <c r="MXB38" s="784"/>
      <c r="MXC38" s="784"/>
      <c r="MXD38" s="784"/>
      <c r="MXE38" s="784"/>
      <c r="MXF38" s="784"/>
      <c r="MXG38" s="784"/>
      <c r="MXH38" s="784"/>
      <c r="MXI38" s="784"/>
      <c r="MXJ38" s="784"/>
      <c r="MXK38" s="784"/>
      <c r="MXL38" s="784"/>
      <c r="MXM38" s="784"/>
      <c r="MXN38" s="784"/>
      <c r="MXO38" s="784"/>
      <c r="MXP38" s="784"/>
      <c r="MXQ38" s="784"/>
      <c r="MXR38" s="784"/>
      <c r="MXS38" s="784"/>
      <c r="MXT38" s="784"/>
      <c r="MXU38" s="784"/>
      <c r="MXV38" s="784"/>
      <c r="MXW38" s="784"/>
      <c r="MXX38" s="784"/>
      <c r="MXY38" s="784"/>
      <c r="MXZ38" s="784"/>
      <c r="MYA38" s="784"/>
      <c r="MYB38" s="784"/>
      <c r="MYC38" s="784"/>
      <c r="MYD38" s="784"/>
      <c r="MYE38" s="784"/>
      <c r="MYF38" s="784"/>
      <c r="MYG38" s="784"/>
      <c r="MYH38" s="784"/>
      <c r="MYI38" s="784"/>
      <c r="MYJ38" s="784"/>
      <c r="MYK38" s="784"/>
      <c r="MYL38" s="784"/>
      <c r="MYM38" s="784"/>
      <c r="MYN38" s="784"/>
      <c r="MYO38" s="784"/>
      <c r="MYP38" s="784"/>
      <c r="MYQ38" s="784"/>
      <c r="MYR38" s="784"/>
      <c r="MYS38" s="784"/>
      <c r="MYT38" s="784"/>
      <c r="MYU38" s="784"/>
      <c r="MYV38" s="784"/>
      <c r="MYW38" s="784"/>
      <c r="MYX38" s="784"/>
      <c r="MYY38" s="784"/>
      <c r="MYZ38" s="784"/>
      <c r="MZA38" s="784"/>
      <c r="MZB38" s="784"/>
      <c r="MZC38" s="784"/>
      <c r="MZD38" s="784"/>
      <c r="MZE38" s="784"/>
      <c r="MZF38" s="784"/>
      <c r="MZG38" s="784"/>
      <c r="MZH38" s="784"/>
      <c r="MZI38" s="784"/>
      <c r="MZJ38" s="784"/>
      <c r="MZK38" s="784"/>
      <c r="MZL38" s="784"/>
      <c r="MZM38" s="784"/>
      <c r="MZN38" s="784"/>
      <c r="MZO38" s="784"/>
      <c r="MZP38" s="784"/>
      <c r="MZQ38" s="784"/>
      <c r="MZR38" s="784"/>
      <c r="MZS38" s="784"/>
      <c r="MZT38" s="784"/>
      <c r="MZU38" s="784"/>
      <c r="MZV38" s="784"/>
      <c r="MZW38" s="784"/>
      <c r="MZX38" s="784"/>
      <c r="MZY38" s="784"/>
      <c r="MZZ38" s="784"/>
      <c r="NAA38" s="784"/>
      <c r="NAB38" s="784"/>
      <c r="NAC38" s="784"/>
      <c r="NAD38" s="784"/>
      <c r="NAE38" s="784"/>
      <c r="NAF38" s="784"/>
      <c r="NAG38" s="784"/>
      <c r="NAH38" s="784"/>
      <c r="NAI38" s="784"/>
      <c r="NAJ38" s="784"/>
      <c r="NAK38" s="784"/>
      <c r="NAL38" s="784"/>
      <c r="NAM38" s="784"/>
      <c r="NAN38" s="784"/>
      <c r="NAO38" s="784"/>
      <c r="NAP38" s="784"/>
      <c r="NAQ38" s="784"/>
      <c r="NAR38" s="784"/>
      <c r="NAS38" s="784"/>
      <c r="NAT38" s="784"/>
      <c r="NAU38" s="784"/>
      <c r="NAV38" s="784"/>
      <c r="NAW38" s="784"/>
      <c r="NAX38" s="784"/>
      <c r="NAY38" s="784"/>
      <c r="NAZ38" s="784"/>
      <c r="NBA38" s="784"/>
      <c r="NBB38" s="784"/>
      <c r="NBC38" s="784"/>
      <c r="NBD38" s="784"/>
      <c r="NBE38" s="784"/>
      <c r="NBF38" s="784"/>
      <c r="NBG38" s="784"/>
      <c r="NBH38" s="784"/>
      <c r="NBI38" s="784"/>
      <c r="NBJ38" s="784"/>
      <c r="NBK38" s="784"/>
      <c r="NBL38" s="784"/>
      <c r="NBM38" s="784"/>
      <c r="NBN38" s="784"/>
      <c r="NBO38" s="784"/>
      <c r="NBP38" s="784"/>
      <c r="NBQ38" s="784"/>
      <c r="NBR38" s="784"/>
      <c r="NBS38" s="784"/>
      <c r="NBT38" s="784"/>
      <c r="NBU38" s="784"/>
      <c r="NBV38" s="784"/>
      <c r="NBW38" s="784"/>
      <c r="NBX38" s="784"/>
      <c r="NBY38" s="784"/>
      <c r="NBZ38" s="784"/>
      <c r="NCA38" s="784"/>
      <c r="NCB38" s="784"/>
      <c r="NCC38" s="784"/>
      <c r="NCD38" s="784"/>
      <c r="NCE38" s="784"/>
      <c r="NCF38" s="784"/>
      <c r="NCG38" s="784"/>
      <c r="NCH38" s="784"/>
      <c r="NCI38" s="784"/>
      <c r="NCJ38" s="784"/>
      <c r="NCK38" s="784"/>
      <c r="NCL38" s="784"/>
      <c r="NCM38" s="784"/>
      <c r="NCN38" s="784"/>
      <c r="NCO38" s="784"/>
      <c r="NCP38" s="784"/>
      <c r="NCQ38" s="784"/>
      <c r="NCR38" s="784"/>
      <c r="NCS38" s="784"/>
      <c r="NCT38" s="784"/>
      <c r="NCU38" s="784"/>
      <c r="NCV38" s="784"/>
      <c r="NCW38" s="784"/>
      <c r="NCX38" s="784"/>
      <c r="NCY38" s="784"/>
      <c r="NCZ38" s="784"/>
      <c r="NDA38" s="784"/>
      <c r="NDB38" s="784"/>
      <c r="NDC38" s="784"/>
      <c r="NDD38" s="784"/>
      <c r="NDE38" s="784"/>
      <c r="NDF38" s="784"/>
      <c r="NDG38" s="784"/>
      <c r="NDH38" s="784"/>
      <c r="NDI38" s="784"/>
      <c r="NDJ38" s="784"/>
      <c r="NDK38" s="784"/>
      <c r="NDL38" s="784"/>
      <c r="NDM38" s="784"/>
      <c r="NDN38" s="784"/>
      <c r="NDO38" s="784"/>
      <c r="NDP38" s="784"/>
      <c r="NDQ38" s="784"/>
      <c r="NDR38" s="784"/>
      <c r="NDS38" s="784"/>
      <c r="NDT38" s="784"/>
      <c r="NDU38" s="784"/>
      <c r="NDV38" s="784"/>
      <c r="NDW38" s="784"/>
      <c r="NDX38" s="784"/>
      <c r="NDY38" s="784"/>
      <c r="NDZ38" s="784"/>
      <c r="NEA38" s="784"/>
      <c r="NEB38" s="784"/>
      <c r="NEC38" s="784"/>
      <c r="NED38" s="784"/>
      <c r="NEE38" s="784"/>
      <c r="NEF38" s="784"/>
      <c r="NEG38" s="784"/>
      <c r="NEH38" s="784"/>
      <c r="NEI38" s="784"/>
      <c r="NEJ38" s="784"/>
      <c r="NEK38" s="784"/>
      <c r="NEL38" s="784"/>
      <c r="NEM38" s="784"/>
      <c r="NEN38" s="784"/>
      <c r="NEO38" s="784"/>
      <c r="NEP38" s="784"/>
      <c r="NEQ38" s="784"/>
      <c r="NER38" s="784"/>
      <c r="NES38" s="784"/>
      <c r="NET38" s="784"/>
      <c r="NEU38" s="784"/>
      <c r="NEV38" s="784"/>
      <c r="NEW38" s="784"/>
      <c r="NEX38" s="784"/>
      <c r="NEY38" s="784"/>
      <c r="NEZ38" s="784"/>
      <c r="NFA38" s="784"/>
      <c r="NFB38" s="784"/>
      <c r="NFC38" s="784"/>
      <c r="NFD38" s="784"/>
      <c r="NFE38" s="784"/>
      <c r="NFF38" s="784"/>
      <c r="NFG38" s="784"/>
      <c r="NFH38" s="784"/>
      <c r="NFI38" s="784"/>
      <c r="NFJ38" s="784"/>
      <c r="NFK38" s="784"/>
      <c r="NFL38" s="784"/>
      <c r="NFM38" s="784"/>
      <c r="NFN38" s="784"/>
      <c r="NFO38" s="784"/>
      <c r="NFP38" s="784"/>
      <c r="NFQ38" s="784"/>
      <c r="NFR38" s="784"/>
      <c r="NFS38" s="784"/>
      <c r="NFT38" s="784"/>
      <c r="NFU38" s="784"/>
      <c r="NFV38" s="784"/>
      <c r="NFW38" s="784"/>
      <c r="NFX38" s="784"/>
      <c r="NFY38" s="784"/>
      <c r="NFZ38" s="784"/>
      <c r="NGA38" s="784"/>
      <c r="NGB38" s="784"/>
      <c r="NGC38" s="784"/>
      <c r="NGD38" s="784"/>
      <c r="NGE38" s="784"/>
      <c r="NGF38" s="784"/>
      <c r="NGG38" s="784"/>
      <c r="NGH38" s="784"/>
      <c r="NGI38" s="784"/>
      <c r="NGJ38" s="784"/>
      <c r="NGK38" s="784"/>
      <c r="NGL38" s="784"/>
      <c r="NGM38" s="784"/>
      <c r="NGN38" s="784"/>
      <c r="NGO38" s="784"/>
      <c r="NGP38" s="784"/>
      <c r="NGQ38" s="784"/>
      <c r="NGR38" s="784"/>
      <c r="NGS38" s="784"/>
      <c r="NGT38" s="784"/>
      <c r="NGU38" s="784"/>
      <c r="NGV38" s="784"/>
      <c r="NGW38" s="784"/>
      <c r="NGX38" s="784"/>
      <c r="NGY38" s="784"/>
      <c r="NGZ38" s="784"/>
      <c r="NHA38" s="784"/>
      <c r="NHB38" s="784"/>
      <c r="NHC38" s="784"/>
      <c r="NHD38" s="784"/>
      <c r="NHE38" s="784"/>
      <c r="NHF38" s="784"/>
      <c r="NHG38" s="784"/>
      <c r="NHH38" s="784"/>
      <c r="NHI38" s="784"/>
      <c r="NHJ38" s="784"/>
      <c r="NHK38" s="784"/>
      <c r="NHL38" s="784"/>
      <c r="NHM38" s="784"/>
      <c r="NHN38" s="784"/>
      <c r="NHO38" s="784"/>
      <c r="NHP38" s="784"/>
      <c r="NHQ38" s="784"/>
      <c r="NHR38" s="784"/>
      <c r="NHS38" s="784"/>
      <c r="NHT38" s="784"/>
      <c r="NHU38" s="784"/>
      <c r="NHV38" s="784"/>
      <c r="NHW38" s="784"/>
      <c r="NHX38" s="784"/>
      <c r="NHY38" s="784"/>
      <c r="NHZ38" s="784"/>
      <c r="NIA38" s="784"/>
      <c r="NIB38" s="784"/>
      <c r="NIC38" s="784"/>
      <c r="NID38" s="784"/>
      <c r="NIE38" s="784"/>
      <c r="NIF38" s="784"/>
      <c r="NIG38" s="784"/>
      <c r="NIH38" s="784"/>
      <c r="NII38" s="784"/>
      <c r="NIJ38" s="784"/>
      <c r="NIK38" s="784"/>
      <c r="NIL38" s="784"/>
      <c r="NIM38" s="784"/>
      <c r="NIN38" s="784"/>
      <c r="NIO38" s="784"/>
      <c r="NIP38" s="784"/>
      <c r="NIQ38" s="784"/>
      <c r="NIR38" s="784"/>
      <c r="NIS38" s="784"/>
      <c r="NIT38" s="784"/>
      <c r="NIU38" s="784"/>
      <c r="NIV38" s="784"/>
      <c r="NIW38" s="784"/>
      <c r="NIX38" s="784"/>
      <c r="NIY38" s="784"/>
      <c r="NIZ38" s="784"/>
      <c r="NJA38" s="784"/>
      <c r="NJB38" s="784"/>
      <c r="NJC38" s="784"/>
      <c r="NJD38" s="784"/>
      <c r="NJE38" s="784"/>
      <c r="NJF38" s="784"/>
      <c r="NJG38" s="784"/>
      <c r="NJH38" s="784"/>
      <c r="NJI38" s="784"/>
      <c r="NJJ38" s="784"/>
      <c r="NJK38" s="784"/>
      <c r="NJL38" s="784"/>
      <c r="NJM38" s="784"/>
      <c r="NJN38" s="784"/>
      <c r="NJO38" s="784"/>
      <c r="NJP38" s="784"/>
      <c r="NJQ38" s="784"/>
      <c r="NJR38" s="784"/>
      <c r="NJS38" s="784"/>
      <c r="NJT38" s="784"/>
      <c r="NJU38" s="784"/>
      <c r="NJV38" s="784"/>
      <c r="NJW38" s="784"/>
      <c r="NJX38" s="784"/>
      <c r="NJY38" s="784"/>
      <c r="NJZ38" s="784"/>
      <c r="NKA38" s="784"/>
      <c r="NKB38" s="784"/>
      <c r="NKC38" s="784"/>
      <c r="NKD38" s="784"/>
      <c r="NKE38" s="784"/>
      <c r="NKF38" s="784"/>
      <c r="NKG38" s="784"/>
      <c r="NKH38" s="784"/>
      <c r="NKI38" s="784"/>
      <c r="NKJ38" s="784"/>
      <c r="NKK38" s="784"/>
      <c r="NKL38" s="784"/>
      <c r="NKM38" s="784"/>
      <c r="NKN38" s="784"/>
      <c r="NKO38" s="784"/>
      <c r="NKP38" s="784"/>
      <c r="NKQ38" s="784"/>
      <c r="NKR38" s="784"/>
      <c r="NKS38" s="784"/>
      <c r="NKT38" s="784"/>
      <c r="NKU38" s="784"/>
      <c r="NKV38" s="784"/>
      <c r="NKW38" s="784"/>
      <c r="NKX38" s="784"/>
      <c r="NKY38" s="784"/>
      <c r="NKZ38" s="784"/>
      <c r="NLA38" s="784"/>
      <c r="NLB38" s="784"/>
      <c r="NLC38" s="784"/>
      <c r="NLD38" s="784"/>
      <c r="NLE38" s="784"/>
      <c r="NLF38" s="784"/>
      <c r="NLG38" s="784"/>
      <c r="NLH38" s="784"/>
      <c r="NLI38" s="784"/>
      <c r="NLJ38" s="784"/>
      <c r="NLK38" s="784"/>
      <c r="NLL38" s="784"/>
      <c r="NLM38" s="784"/>
      <c r="NLN38" s="784"/>
      <c r="NLO38" s="784"/>
      <c r="NLP38" s="784"/>
      <c r="NLQ38" s="784"/>
      <c r="NLR38" s="784"/>
      <c r="NLS38" s="784"/>
      <c r="NLT38" s="784"/>
      <c r="NLU38" s="784"/>
      <c r="NLV38" s="784"/>
      <c r="NLW38" s="784"/>
      <c r="NLX38" s="784"/>
      <c r="NLY38" s="784"/>
      <c r="NLZ38" s="784"/>
      <c r="NMA38" s="784"/>
      <c r="NMB38" s="784"/>
      <c r="NMC38" s="784"/>
      <c r="NMD38" s="784"/>
      <c r="NME38" s="784"/>
      <c r="NMF38" s="784"/>
      <c r="NMG38" s="784"/>
      <c r="NMH38" s="784"/>
      <c r="NMI38" s="784"/>
      <c r="NMJ38" s="784"/>
      <c r="NMK38" s="784"/>
      <c r="NML38" s="784"/>
      <c r="NMM38" s="784"/>
      <c r="NMN38" s="784"/>
      <c r="NMO38" s="784"/>
      <c r="NMP38" s="784"/>
      <c r="NMQ38" s="784"/>
      <c r="NMR38" s="784"/>
      <c r="NMS38" s="784"/>
      <c r="NMT38" s="784"/>
      <c r="NMU38" s="784"/>
      <c r="NMV38" s="784"/>
      <c r="NMW38" s="784"/>
      <c r="NMX38" s="784"/>
      <c r="NMY38" s="784"/>
      <c r="NMZ38" s="784"/>
      <c r="NNA38" s="784"/>
      <c r="NNB38" s="784"/>
      <c r="NNC38" s="784"/>
      <c r="NND38" s="784"/>
      <c r="NNE38" s="784"/>
      <c r="NNF38" s="784"/>
      <c r="NNG38" s="784"/>
      <c r="NNH38" s="784"/>
      <c r="NNI38" s="784"/>
      <c r="NNJ38" s="784"/>
      <c r="NNK38" s="784"/>
      <c r="NNL38" s="784"/>
      <c r="NNM38" s="784"/>
      <c r="NNN38" s="784"/>
      <c r="NNO38" s="784"/>
      <c r="NNP38" s="784"/>
      <c r="NNQ38" s="784"/>
      <c r="NNR38" s="784"/>
      <c r="NNS38" s="784"/>
      <c r="NNT38" s="784"/>
      <c r="NNU38" s="784"/>
      <c r="NNV38" s="784"/>
      <c r="NNW38" s="784"/>
      <c r="NNX38" s="784"/>
      <c r="NNY38" s="784"/>
      <c r="NNZ38" s="784"/>
      <c r="NOA38" s="784"/>
      <c r="NOB38" s="784"/>
      <c r="NOC38" s="784"/>
      <c r="NOD38" s="784"/>
      <c r="NOE38" s="784"/>
      <c r="NOF38" s="784"/>
      <c r="NOG38" s="784"/>
      <c r="NOH38" s="784"/>
      <c r="NOI38" s="784"/>
      <c r="NOJ38" s="784"/>
      <c r="NOK38" s="784"/>
      <c r="NOL38" s="784"/>
      <c r="NOM38" s="784"/>
      <c r="NON38" s="784"/>
      <c r="NOO38" s="784"/>
      <c r="NOP38" s="784"/>
      <c r="NOQ38" s="784"/>
      <c r="NOR38" s="784"/>
      <c r="NOS38" s="784"/>
      <c r="NOT38" s="784"/>
      <c r="NOU38" s="784"/>
      <c r="NOV38" s="784"/>
      <c r="NOW38" s="784"/>
      <c r="NOX38" s="784"/>
      <c r="NOY38" s="784"/>
      <c r="NOZ38" s="784"/>
      <c r="NPA38" s="784"/>
      <c r="NPB38" s="784"/>
      <c r="NPC38" s="784"/>
      <c r="NPD38" s="784"/>
      <c r="NPE38" s="784"/>
      <c r="NPF38" s="784"/>
      <c r="NPG38" s="784"/>
      <c r="NPH38" s="784"/>
      <c r="NPI38" s="784"/>
      <c r="NPJ38" s="784"/>
      <c r="NPK38" s="784"/>
      <c r="NPL38" s="784"/>
      <c r="NPM38" s="784"/>
      <c r="NPN38" s="784"/>
      <c r="NPO38" s="784"/>
      <c r="NPP38" s="784"/>
      <c r="NPQ38" s="784"/>
      <c r="NPR38" s="784"/>
      <c r="NPS38" s="784"/>
      <c r="NPT38" s="784"/>
      <c r="NPU38" s="784"/>
      <c r="NPV38" s="784"/>
      <c r="NPW38" s="784"/>
      <c r="NPX38" s="784"/>
      <c r="NPY38" s="784"/>
      <c r="NPZ38" s="784"/>
      <c r="NQA38" s="784"/>
      <c r="NQB38" s="784"/>
      <c r="NQC38" s="784"/>
      <c r="NQD38" s="784"/>
      <c r="NQE38" s="784"/>
      <c r="NQF38" s="784"/>
      <c r="NQG38" s="784"/>
      <c r="NQH38" s="784"/>
      <c r="NQI38" s="784"/>
      <c r="NQJ38" s="784"/>
      <c r="NQK38" s="784"/>
      <c r="NQL38" s="784"/>
      <c r="NQM38" s="784"/>
      <c r="NQN38" s="784"/>
      <c r="NQO38" s="784"/>
      <c r="NQP38" s="784"/>
      <c r="NQQ38" s="784"/>
      <c r="NQR38" s="784"/>
      <c r="NQS38" s="784"/>
      <c r="NQT38" s="784"/>
      <c r="NQU38" s="784"/>
      <c r="NQV38" s="784"/>
      <c r="NQW38" s="784"/>
      <c r="NQX38" s="784"/>
      <c r="NQY38" s="784"/>
      <c r="NQZ38" s="784"/>
      <c r="NRA38" s="784"/>
      <c r="NRB38" s="784"/>
      <c r="NRC38" s="784"/>
      <c r="NRD38" s="784"/>
      <c r="NRE38" s="784"/>
      <c r="NRF38" s="784"/>
      <c r="NRG38" s="784"/>
      <c r="NRH38" s="784"/>
      <c r="NRI38" s="784"/>
      <c r="NRJ38" s="784"/>
      <c r="NRK38" s="784"/>
      <c r="NRL38" s="784"/>
      <c r="NRM38" s="784"/>
      <c r="NRN38" s="784"/>
      <c r="NRO38" s="784"/>
      <c r="NRP38" s="784"/>
      <c r="NRQ38" s="784"/>
      <c r="NRR38" s="784"/>
      <c r="NRS38" s="784"/>
      <c r="NRT38" s="784"/>
      <c r="NRU38" s="784"/>
      <c r="NRV38" s="784"/>
      <c r="NRW38" s="784"/>
      <c r="NRX38" s="784"/>
      <c r="NRY38" s="784"/>
      <c r="NRZ38" s="784"/>
      <c r="NSA38" s="784"/>
      <c r="NSB38" s="784"/>
      <c r="NSC38" s="784"/>
      <c r="NSD38" s="784"/>
      <c r="NSE38" s="784"/>
      <c r="NSF38" s="784"/>
      <c r="NSG38" s="784"/>
      <c r="NSH38" s="784"/>
      <c r="NSI38" s="784"/>
      <c r="NSJ38" s="784"/>
      <c r="NSK38" s="784"/>
      <c r="NSL38" s="784"/>
      <c r="NSM38" s="784"/>
      <c r="NSN38" s="784"/>
      <c r="NSO38" s="784"/>
      <c r="NSP38" s="784"/>
      <c r="NSQ38" s="784"/>
      <c r="NSR38" s="784"/>
      <c r="NSS38" s="784"/>
      <c r="NST38" s="784"/>
      <c r="NSU38" s="784"/>
      <c r="NSV38" s="784"/>
      <c r="NSW38" s="784"/>
      <c r="NSX38" s="784"/>
      <c r="NSY38" s="784"/>
      <c r="NSZ38" s="784"/>
      <c r="NTA38" s="784"/>
      <c r="NTB38" s="784"/>
      <c r="NTC38" s="784"/>
      <c r="NTD38" s="784"/>
      <c r="NTE38" s="784"/>
      <c r="NTF38" s="784"/>
      <c r="NTG38" s="784"/>
      <c r="NTH38" s="784"/>
      <c r="NTI38" s="784"/>
      <c r="NTJ38" s="784"/>
      <c r="NTK38" s="784"/>
      <c r="NTL38" s="784"/>
      <c r="NTM38" s="784"/>
      <c r="NTN38" s="784"/>
      <c r="NTO38" s="784"/>
      <c r="NTP38" s="784"/>
      <c r="NTQ38" s="784"/>
      <c r="NTR38" s="784"/>
      <c r="NTS38" s="784"/>
      <c r="NTT38" s="784"/>
      <c r="NTU38" s="784"/>
      <c r="NTV38" s="784"/>
      <c r="NTW38" s="784"/>
      <c r="NTX38" s="784"/>
      <c r="NTY38" s="784"/>
      <c r="NTZ38" s="784"/>
      <c r="NUA38" s="784"/>
      <c r="NUB38" s="784"/>
      <c r="NUC38" s="784"/>
      <c r="NUD38" s="784"/>
      <c r="NUE38" s="784"/>
      <c r="NUF38" s="784"/>
      <c r="NUG38" s="784"/>
      <c r="NUH38" s="784"/>
      <c r="NUI38" s="784"/>
      <c r="NUJ38" s="784"/>
      <c r="NUK38" s="784"/>
      <c r="NUL38" s="784"/>
      <c r="NUM38" s="784"/>
      <c r="NUN38" s="784"/>
      <c r="NUO38" s="784"/>
      <c r="NUP38" s="784"/>
      <c r="NUQ38" s="784"/>
      <c r="NUR38" s="784"/>
      <c r="NUS38" s="784"/>
      <c r="NUT38" s="784"/>
      <c r="NUU38" s="784"/>
      <c r="NUV38" s="784"/>
      <c r="NUW38" s="784"/>
      <c r="NUX38" s="784"/>
      <c r="NUY38" s="784"/>
      <c r="NUZ38" s="784"/>
      <c r="NVA38" s="784"/>
      <c r="NVB38" s="784"/>
      <c r="NVC38" s="784"/>
      <c r="NVD38" s="784"/>
      <c r="NVE38" s="784"/>
      <c r="NVF38" s="784"/>
      <c r="NVG38" s="784"/>
      <c r="NVH38" s="784"/>
      <c r="NVI38" s="784"/>
      <c r="NVJ38" s="784"/>
      <c r="NVK38" s="784"/>
      <c r="NVL38" s="784"/>
      <c r="NVM38" s="784"/>
      <c r="NVN38" s="784"/>
      <c r="NVO38" s="784"/>
      <c r="NVP38" s="784"/>
      <c r="NVQ38" s="784"/>
      <c r="NVR38" s="784"/>
      <c r="NVS38" s="784"/>
      <c r="NVT38" s="784"/>
      <c r="NVU38" s="784"/>
      <c r="NVV38" s="784"/>
      <c r="NVW38" s="784"/>
      <c r="NVX38" s="784"/>
      <c r="NVY38" s="784"/>
      <c r="NVZ38" s="784"/>
      <c r="NWA38" s="784"/>
      <c r="NWB38" s="784"/>
      <c r="NWC38" s="784"/>
      <c r="NWD38" s="784"/>
      <c r="NWE38" s="784"/>
      <c r="NWF38" s="784"/>
      <c r="NWG38" s="784"/>
      <c r="NWH38" s="784"/>
      <c r="NWI38" s="784"/>
      <c r="NWJ38" s="784"/>
      <c r="NWK38" s="784"/>
      <c r="NWL38" s="784"/>
      <c r="NWM38" s="784"/>
      <c r="NWN38" s="784"/>
      <c r="NWO38" s="784"/>
      <c r="NWP38" s="784"/>
      <c r="NWQ38" s="784"/>
      <c r="NWR38" s="784"/>
      <c r="NWS38" s="784"/>
      <c r="NWT38" s="784"/>
      <c r="NWU38" s="784"/>
      <c r="NWV38" s="784"/>
      <c r="NWW38" s="784"/>
      <c r="NWX38" s="784"/>
      <c r="NWY38" s="784"/>
      <c r="NWZ38" s="784"/>
      <c r="NXA38" s="784"/>
      <c r="NXB38" s="784"/>
      <c r="NXC38" s="784"/>
      <c r="NXD38" s="784"/>
      <c r="NXE38" s="784"/>
      <c r="NXF38" s="784"/>
      <c r="NXG38" s="784"/>
      <c r="NXH38" s="784"/>
      <c r="NXI38" s="784"/>
      <c r="NXJ38" s="784"/>
      <c r="NXK38" s="784"/>
      <c r="NXL38" s="784"/>
      <c r="NXM38" s="784"/>
      <c r="NXN38" s="784"/>
      <c r="NXO38" s="784"/>
      <c r="NXP38" s="784"/>
      <c r="NXQ38" s="784"/>
      <c r="NXR38" s="784"/>
      <c r="NXS38" s="784"/>
      <c r="NXT38" s="784"/>
      <c r="NXU38" s="784"/>
      <c r="NXV38" s="784"/>
      <c r="NXW38" s="784"/>
      <c r="NXX38" s="784"/>
      <c r="NXY38" s="784"/>
      <c r="NXZ38" s="784"/>
      <c r="NYA38" s="784"/>
      <c r="NYB38" s="784"/>
      <c r="NYC38" s="784"/>
      <c r="NYD38" s="784"/>
      <c r="NYE38" s="784"/>
      <c r="NYF38" s="784"/>
      <c r="NYG38" s="784"/>
      <c r="NYH38" s="784"/>
      <c r="NYI38" s="784"/>
      <c r="NYJ38" s="784"/>
      <c r="NYK38" s="784"/>
      <c r="NYL38" s="784"/>
      <c r="NYM38" s="784"/>
      <c r="NYN38" s="784"/>
      <c r="NYO38" s="784"/>
      <c r="NYP38" s="784"/>
      <c r="NYQ38" s="784"/>
      <c r="NYR38" s="784"/>
      <c r="NYS38" s="784"/>
      <c r="NYT38" s="784"/>
      <c r="NYU38" s="784"/>
      <c r="NYV38" s="784"/>
      <c r="NYW38" s="784"/>
      <c r="NYX38" s="784"/>
      <c r="NYY38" s="784"/>
      <c r="NYZ38" s="784"/>
      <c r="NZA38" s="784"/>
      <c r="NZB38" s="784"/>
      <c r="NZC38" s="784"/>
      <c r="NZD38" s="784"/>
      <c r="NZE38" s="784"/>
      <c r="NZF38" s="784"/>
      <c r="NZG38" s="784"/>
      <c r="NZH38" s="784"/>
      <c r="NZI38" s="784"/>
      <c r="NZJ38" s="784"/>
      <c r="NZK38" s="784"/>
      <c r="NZL38" s="784"/>
      <c r="NZM38" s="784"/>
      <c r="NZN38" s="784"/>
      <c r="NZO38" s="784"/>
      <c r="NZP38" s="784"/>
      <c r="NZQ38" s="784"/>
      <c r="NZR38" s="784"/>
      <c r="NZS38" s="784"/>
      <c r="NZT38" s="784"/>
      <c r="NZU38" s="784"/>
      <c r="NZV38" s="784"/>
      <c r="NZW38" s="784"/>
      <c r="NZX38" s="784"/>
      <c r="NZY38" s="784"/>
      <c r="NZZ38" s="784"/>
      <c r="OAA38" s="784"/>
      <c r="OAB38" s="784"/>
      <c r="OAC38" s="784"/>
      <c r="OAD38" s="784"/>
      <c r="OAE38" s="784"/>
      <c r="OAF38" s="784"/>
      <c r="OAG38" s="784"/>
      <c r="OAH38" s="784"/>
      <c r="OAI38" s="784"/>
      <c r="OAJ38" s="784"/>
      <c r="OAK38" s="784"/>
      <c r="OAL38" s="784"/>
      <c r="OAM38" s="784"/>
      <c r="OAN38" s="784"/>
      <c r="OAO38" s="784"/>
      <c r="OAP38" s="784"/>
      <c r="OAQ38" s="784"/>
      <c r="OAR38" s="784"/>
      <c r="OAS38" s="784"/>
      <c r="OAT38" s="784"/>
      <c r="OAU38" s="784"/>
      <c r="OAV38" s="784"/>
      <c r="OAW38" s="784"/>
      <c r="OAX38" s="784"/>
      <c r="OAY38" s="784"/>
      <c r="OAZ38" s="784"/>
      <c r="OBA38" s="784"/>
      <c r="OBB38" s="784"/>
      <c r="OBC38" s="784"/>
      <c r="OBD38" s="784"/>
      <c r="OBE38" s="784"/>
      <c r="OBF38" s="784"/>
      <c r="OBG38" s="784"/>
      <c r="OBH38" s="784"/>
      <c r="OBI38" s="784"/>
      <c r="OBJ38" s="784"/>
      <c r="OBK38" s="784"/>
      <c r="OBL38" s="784"/>
      <c r="OBM38" s="784"/>
      <c r="OBN38" s="784"/>
      <c r="OBO38" s="784"/>
      <c r="OBP38" s="784"/>
      <c r="OBQ38" s="784"/>
      <c r="OBR38" s="784"/>
      <c r="OBS38" s="784"/>
      <c r="OBT38" s="784"/>
      <c r="OBU38" s="784"/>
      <c r="OBV38" s="784"/>
      <c r="OBW38" s="784"/>
      <c r="OBX38" s="784"/>
      <c r="OBY38" s="784"/>
      <c r="OBZ38" s="784"/>
      <c r="OCA38" s="784"/>
      <c r="OCB38" s="784"/>
      <c r="OCC38" s="784"/>
      <c r="OCD38" s="784"/>
      <c r="OCE38" s="784"/>
      <c r="OCF38" s="784"/>
      <c r="OCG38" s="784"/>
      <c r="OCH38" s="784"/>
      <c r="OCI38" s="784"/>
      <c r="OCJ38" s="784"/>
      <c r="OCK38" s="784"/>
      <c r="OCL38" s="784"/>
      <c r="OCM38" s="784"/>
      <c r="OCN38" s="784"/>
      <c r="OCO38" s="784"/>
      <c r="OCP38" s="784"/>
      <c r="OCQ38" s="784"/>
      <c r="OCR38" s="784"/>
      <c r="OCS38" s="784"/>
      <c r="OCT38" s="784"/>
      <c r="OCU38" s="784"/>
      <c r="OCV38" s="784"/>
      <c r="OCW38" s="784"/>
      <c r="OCX38" s="784"/>
      <c r="OCY38" s="784"/>
      <c r="OCZ38" s="784"/>
      <c r="ODA38" s="784"/>
      <c r="ODB38" s="784"/>
      <c r="ODC38" s="784"/>
      <c r="ODD38" s="784"/>
      <c r="ODE38" s="784"/>
      <c r="ODF38" s="784"/>
      <c r="ODG38" s="784"/>
      <c r="ODH38" s="784"/>
      <c r="ODI38" s="784"/>
      <c r="ODJ38" s="784"/>
      <c r="ODK38" s="784"/>
      <c r="ODL38" s="784"/>
      <c r="ODM38" s="784"/>
      <c r="ODN38" s="784"/>
      <c r="ODO38" s="784"/>
      <c r="ODP38" s="784"/>
      <c r="ODQ38" s="784"/>
      <c r="ODR38" s="784"/>
      <c r="ODS38" s="784"/>
      <c r="ODT38" s="784"/>
      <c r="ODU38" s="784"/>
      <c r="ODV38" s="784"/>
      <c r="ODW38" s="784"/>
      <c r="ODX38" s="784"/>
      <c r="ODY38" s="784"/>
      <c r="ODZ38" s="784"/>
      <c r="OEA38" s="784"/>
      <c r="OEB38" s="784"/>
      <c r="OEC38" s="784"/>
      <c r="OED38" s="784"/>
      <c r="OEE38" s="784"/>
      <c r="OEF38" s="784"/>
      <c r="OEG38" s="784"/>
      <c r="OEH38" s="784"/>
      <c r="OEI38" s="784"/>
      <c r="OEJ38" s="784"/>
      <c r="OEK38" s="784"/>
      <c r="OEL38" s="784"/>
      <c r="OEM38" s="784"/>
      <c r="OEN38" s="784"/>
      <c r="OEO38" s="784"/>
      <c r="OEP38" s="784"/>
      <c r="OEQ38" s="784"/>
      <c r="OER38" s="784"/>
      <c r="OES38" s="784"/>
      <c r="OET38" s="784"/>
      <c r="OEU38" s="784"/>
      <c r="OEV38" s="784"/>
      <c r="OEW38" s="784"/>
      <c r="OEX38" s="784"/>
      <c r="OEY38" s="784"/>
      <c r="OEZ38" s="784"/>
      <c r="OFA38" s="784"/>
      <c r="OFB38" s="784"/>
      <c r="OFC38" s="784"/>
      <c r="OFD38" s="784"/>
      <c r="OFE38" s="784"/>
      <c r="OFF38" s="784"/>
      <c r="OFG38" s="784"/>
      <c r="OFH38" s="784"/>
      <c r="OFI38" s="784"/>
      <c r="OFJ38" s="784"/>
      <c r="OFK38" s="784"/>
      <c r="OFL38" s="784"/>
      <c r="OFM38" s="784"/>
      <c r="OFN38" s="784"/>
      <c r="OFO38" s="784"/>
      <c r="OFP38" s="784"/>
      <c r="OFQ38" s="784"/>
      <c r="OFR38" s="784"/>
      <c r="OFS38" s="784"/>
      <c r="OFT38" s="784"/>
      <c r="OFU38" s="784"/>
      <c r="OFV38" s="784"/>
      <c r="OFW38" s="784"/>
      <c r="OFX38" s="784"/>
      <c r="OFY38" s="784"/>
      <c r="OFZ38" s="784"/>
      <c r="OGA38" s="784"/>
      <c r="OGB38" s="784"/>
      <c r="OGC38" s="784"/>
      <c r="OGD38" s="784"/>
      <c r="OGE38" s="784"/>
      <c r="OGF38" s="784"/>
      <c r="OGG38" s="784"/>
      <c r="OGH38" s="784"/>
      <c r="OGI38" s="784"/>
      <c r="OGJ38" s="784"/>
      <c r="OGK38" s="784"/>
      <c r="OGL38" s="784"/>
      <c r="OGM38" s="784"/>
      <c r="OGN38" s="784"/>
      <c r="OGO38" s="784"/>
      <c r="OGP38" s="784"/>
      <c r="OGQ38" s="784"/>
      <c r="OGR38" s="784"/>
      <c r="OGS38" s="784"/>
      <c r="OGT38" s="784"/>
      <c r="OGU38" s="784"/>
      <c r="OGV38" s="784"/>
      <c r="OGW38" s="784"/>
      <c r="OGX38" s="784"/>
      <c r="OGY38" s="784"/>
      <c r="OGZ38" s="784"/>
      <c r="OHA38" s="784"/>
      <c r="OHB38" s="784"/>
      <c r="OHC38" s="784"/>
      <c r="OHD38" s="784"/>
      <c r="OHE38" s="784"/>
      <c r="OHF38" s="784"/>
      <c r="OHG38" s="784"/>
      <c r="OHH38" s="784"/>
      <c r="OHI38" s="784"/>
      <c r="OHJ38" s="784"/>
      <c r="OHK38" s="784"/>
      <c r="OHL38" s="784"/>
      <c r="OHM38" s="784"/>
      <c r="OHN38" s="784"/>
      <c r="OHO38" s="784"/>
      <c r="OHP38" s="784"/>
      <c r="OHQ38" s="784"/>
      <c r="OHR38" s="784"/>
      <c r="OHS38" s="784"/>
      <c r="OHT38" s="784"/>
      <c r="OHU38" s="784"/>
      <c r="OHV38" s="784"/>
      <c r="OHW38" s="784"/>
      <c r="OHX38" s="784"/>
      <c r="OHY38" s="784"/>
      <c r="OHZ38" s="784"/>
      <c r="OIA38" s="784"/>
      <c r="OIB38" s="784"/>
      <c r="OIC38" s="784"/>
      <c r="OID38" s="784"/>
      <c r="OIE38" s="784"/>
      <c r="OIF38" s="784"/>
      <c r="OIG38" s="784"/>
      <c r="OIH38" s="784"/>
      <c r="OII38" s="784"/>
      <c r="OIJ38" s="784"/>
      <c r="OIK38" s="784"/>
      <c r="OIL38" s="784"/>
      <c r="OIM38" s="784"/>
      <c r="OIN38" s="784"/>
      <c r="OIO38" s="784"/>
      <c r="OIP38" s="784"/>
      <c r="OIQ38" s="784"/>
      <c r="OIR38" s="784"/>
      <c r="OIS38" s="784"/>
      <c r="OIT38" s="784"/>
      <c r="OIU38" s="784"/>
      <c r="OIV38" s="784"/>
      <c r="OIW38" s="784"/>
      <c r="OIX38" s="784"/>
      <c r="OIY38" s="784"/>
      <c r="OIZ38" s="784"/>
      <c r="OJA38" s="784"/>
      <c r="OJB38" s="784"/>
      <c r="OJC38" s="784"/>
      <c r="OJD38" s="784"/>
      <c r="OJE38" s="784"/>
      <c r="OJF38" s="784"/>
      <c r="OJG38" s="784"/>
      <c r="OJH38" s="784"/>
      <c r="OJI38" s="784"/>
      <c r="OJJ38" s="784"/>
      <c r="OJK38" s="784"/>
      <c r="OJL38" s="784"/>
      <c r="OJM38" s="784"/>
      <c r="OJN38" s="784"/>
      <c r="OJO38" s="784"/>
      <c r="OJP38" s="784"/>
      <c r="OJQ38" s="784"/>
      <c r="OJR38" s="784"/>
      <c r="OJS38" s="784"/>
      <c r="OJT38" s="784"/>
      <c r="OJU38" s="784"/>
      <c r="OJV38" s="784"/>
      <c r="OJW38" s="784"/>
      <c r="OJX38" s="784"/>
      <c r="OJY38" s="784"/>
      <c r="OJZ38" s="784"/>
      <c r="OKA38" s="784"/>
      <c r="OKB38" s="784"/>
      <c r="OKC38" s="784"/>
      <c r="OKD38" s="784"/>
      <c r="OKE38" s="784"/>
      <c r="OKF38" s="784"/>
      <c r="OKG38" s="784"/>
      <c r="OKH38" s="784"/>
      <c r="OKI38" s="784"/>
      <c r="OKJ38" s="784"/>
      <c r="OKK38" s="784"/>
      <c r="OKL38" s="784"/>
      <c r="OKM38" s="784"/>
      <c r="OKN38" s="784"/>
      <c r="OKO38" s="784"/>
      <c r="OKP38" s="784"/>
      <c r="OKQ38" s="784"/>
      <c r="OKR38" s="784"/>
      <c r="OKS38" s="784"/>
      <c r="OKT38" s="784"/>
      <c r="OKU38" s="784"/>
      <c r="OKV38" s="784"/>
      <c r="OKW38" s="784"/>
      <c r="OKX38" s="784"/>
      <c r="OKY38" s="784"/>
      <c r="OKZ38" s="784"/>
      <c r="OLA38" s="784"/>
      <c r="OLB38" s="784"/>
      <c r="OLC38" s="784"/>
      <c r="OLD38" s="784"/>
      <c r="OLE38" s="784"/>
      <c r="OLF38" s="784"/>
      <c r="OLG38" s="784"/>
      <c r="OLH38" s="784"/>
      <c r="OLI38" s="784"/>
      <c r="OLJ38" s="784"/>
      <c r="OLK38" s="784"/>
      <c r="OLL38" s="784"/>
      <c r="OLM38" s="784"/>
      <c r="OLN38" s="784"/>
      <c r="OLO38" s="784"/>
      <c r="OLP38" s="784"/>
      <c r="OLQ38" s="784"/>
      <c r="OLR38" s="784"/>
      <c r="OLS38" s="784"/>
      <c r="OLT38" s="784"/>
      <c r="OLU38" s="784"/>
      <c r="OLV38" s="784"/>
      <c r="OLW38" s="784"/>
      <c r="OLX38" s="784"/>
      <c r="OLY38" s="784"/>
      <c r="OLZ38" s="784"/>
      <c r="OMA38" s="784"/>
      <c r="OMB38" s="784"/>
      <c r="OMC38" s="784"/>
      <c r="OMD38" s="784"/>
      <c r="OME38" s="784"/>
      <c r="OMF38" s="784"/>
      <c r="OMG38" s="784"/>
      <c r="OMH38" s="784"/>
      <c r="OMI38" s="784"/>
      <c r="OMJ38" s="784"/>
      <c r="OMK38" s="784"/>
      <c r="OML38" s="784"/>
      <c r="OMM38" s="784"/>
      <c r="OMN38" s="784"/>
      <c r="OMO38" s="784"/>
      <c r="OMP38" s="784"/>
      <c r="OMQ38" s="784"/>
      <c r="OMR38" s="784"/>
      <c r="OMS38" s="784"/>
      <c r="OMT38" s="784"/>
      <c r="OMU38" s="784"/>
      <c r="OMV38" s="784"/>
      <c r="OMW38" s="784"/>
      <c r="OMX38" s="784"/>
      <c r="OMY38" s="784"/>
      <c r="OMZ38" s="784"/>
      <c r="ONA38" s="784"/>
      <c r="ONB38" s="784"/>
      <c r="ONC38" s="784"/>
      <c r="OND38" s="784"/>
      <c r="ONE38" s="784"/>
      <c r="ONF38" s="784"/>
      <c r="ONG38" s="784"/>
      <c r="ONH38" s="784"/>
      <c r="ONI38" s="784"/>
      <c r="ONJ38" s="784"/>
      <c r="ONK38" s="784"/>
      <c r="ONL38" s="784"/>
      <c r="ONM38" s="784"/>
      <c r="ONN38" s="784"/>
      <c r="ONO38" s="784"/>
      <c r="ONP38" s="784"/>
      <c r="ONQ38" s="784"/>
      <c r="ONR38" s="784"/>
      <c r="ONS38" s="784"/>
      <c r="ONT38" s="784"/>
      <c r="ONU38" s="784"/>
      <c r="ONV38" s="784"/>
      <c r="ONW38" s="784"/>
      <c r="ONX38" s="784"/>
      <c r="ONY38" s="784"/>
      <c r="ONZ38" s="784"/>
      <c r="OOA38" s="784"/>
      <c r="OOB38" s="784"/>
      <c r="OOC38" s="784"/>
      <c r="OOD38" s="784"/>
      <c r="OOE38" s="784"/>
      <c r="OOF38" s="784"/>
      <c r="OOG38" s="784"/>
      <c r="OOH38" s="784"/>
      <c r="OOI38" s="784"/>
      <c r="OOJ38" s="784"/>
      <c r="OOK38" s="784"/>
      <c r="OOL38" s="784"/>
      <c r="OOM38" s="784"/>
      <c r="OON38" s="784"/>
      <c r="OOO38" s="784"/>
      <c r="OOP38" s="784"/>
      <c r="OOQ38" s="784"/>
      <c r="OOR38" s="784"/>
      <c r="OOS38" s="784"/>
      <c r="OOT38" s="784"/>
      <c r="OOU38" s="784"/>
      <c r="OOV38" s="784"/>
      <c r="OOW38" s="784"/>
      <c r="OOX38" s="784"/>
      <c r="OOY38" s="784"/>
      <c r="OOZ38" s="784"/>
      <c r="OPA38" s="784"/>
      <c r="OPB38" s="784"/>
      <c r="OPC38" s="784"/>
      <c r="OPD38" s="784"/>
      <c r="OPE38" s="784"/>
      <c r="OPF38" s="784"/>
      <c r="OPG38" s="784"/>
      <c r="OPH38" s="784"/>
      <c r="OPI38" s="784"/>
      <c r="OPJ38" s="784"/>
      <c r="OPK38" s="784"/>
      <c r="OPL38" s="784"/>
      <c r="OPM38" s="784"/>
      <c r="OPN38" s="784"/>
      <c r="OPO38" s="784"/>
      <c r="OPP38" s="784"/>
      <c r="OPQ38" s="784"/>
      <c r="OPR38" s="784"/>
      <c r="OPS38" s="784"/>
      <c r="OPT38" s="784"/>
      <c r="OPU38" s="784"/>
      <c r="OPV38" s="784"/>
      <c r="OPW38" s="784"/>
      <c r="OPX38" s="784"/>
      <c r="OPY38" s="784"/>
      <c r="OPZ38" s="784"/>
      <c r="OQA38" s="784"/>
      <c r="OQB38" s="784"/>
      <c r="OQC38" s="784"/>
      <c r="OQD38" s="784"/>
      <c r="OQE38" s="784"/>
      <c r="OQF38" s="784"/>
      <c r="OQG38" s="784"/>
      <c r="OQH38" s="784"/>
      <c r="OQI38" s="784"/>
      <c r="OQJ38" s="784"/>
      <c r="OQK38" s="784"/>
      <c r="OQL38" s="784"/>
      <c r="OQM38" s="784"/>
      <c r="OQN38" s="784"/>
      <c r="OQO38" s="784"/>
      <c r="OQP38" s="784"/>
      <c r="OQQ38" s="784"/>
      <c r="OQR38" s="784"/>
      <c r="OQS38" s="784"/>
      <c r="OQT38" s="784"/>
      <c r="OQU38" s="784"/>
      <c r="OQV38" s="784"/>
      <c r="OQW38" s="784"/>
      <c r="OQX38" s="784"/>
      <c r="OQY38" s="784"/>
      <c r="OQZ38" s="784"/>
      <c r="ORA38" s="784"/>
      <c r="ORB38" s="784"/>
      <c r="ORC38" s="784"/>
      <c r="ORD38" s="784"/>
      <c r="ORE38" s="784"/>
      <c r="ORF38" s="784"/>
      <c r="ORG38" s="784"/>
      <c r="ORH38" s="784"/>
      <c r="ORI38" s="784"/>
      <c r="ORJ38" s="784"/>
      <c r="ORK38" s="784"/>
      <c r="ORL38" s="784"/>
      <c r="ORM38" s="784"/>
      <c r="ORN38" s="784"/>
      <c r="ORO38" s="784"/>
      <c r="ORP38" s="784"/>
      <c r="ORQ38" s="784"/>
      <c r="ORR38" s="784"/>
      <c r="ORS38" s="784"/>
      <c r="ORT38" s="784"/>
      <c r="ORU38" s="784"/>
      <c r="ORV38" s="784"/>
      <c r="ORW38" s="784"/>
      <c r="ORX38" s="784"/>
      <c r="ORY38" s="784"/>
      <c r="ORZ38" s="784"/>
      <c r="OSA38" s="784"/>
      <c r="OSB38" s="784"/>
      <c r="OSC38" s="784"/>
      <c r="OSD38" s="784"/>
      <c r="OSE38" s="784"/>
      <c r="OSF38" s="784"/>
      <c r="OSG38" s="784"/>
      <c r="OSH38" s="784"/>
      <c r="OSI38" s="784"/>
      <c r="OSJ38" s="784"/>
      <c r="OSK38" s="784"/>
      <c r="OSL38" s="784"/>
      <c r="OSM38" s="784"/>
      <c r="OSN38" s="784"/>
      <c r="OSO38" s="784"/>
      <c r="OSP38" s="784"/>
      <c r="OSQ38" s="784"/>
      <c r="OSR38" s="784"/>
      <c r="OSS38" s="784"/>
      <c r="OST38" s="784"/>
      <c r="OSU38" s="784"/>
      <c r="OSV38" s="784"/>
      <c r="OSW38" s="784"/>
      <c r="OSX38" s="784"/>
      <c r="OSY38" s="784"/>
      <c r="OSZ38" s="784"/>
      <c r="OTA38" s="784"/>
      <c r="OTB38" s="784"/>
      <c r="OTC38" s="784"/>
      <c r="OTD38" s="784"/>
      <c r="OTE38" s="784"/>
      <c r="OTF38" s="784"/>
      <c r="OTG38" s="784"/>
      <c r="OTH38" s="784"/>
      <c r="OTI38" s="784"/>
      <c r="OTJ38" s="784"/>
      <c r="OTK38" s="784"/>
      <c r="OTL38" s="784"/>
      <c r="OTM38" s="784"/>
      <c r="OTN38" s="784"/>
      <c r="OTO38" s="784"/>
      <c r="OTP38" s="784"/>
      <c r="OTQ38" s="784"/>
      <c r="OTR38" s="784"/>
      <c r="OTS38" s="784"/>
      <c r="OTT38" s="784"/>
      <c r="OTU38" s="784"/>
      <c r="OTV38" s="784"/>
      <c r="OTW38" s="784"/>
      <c r="OTX38" s="784"/>
      <c r="OTY38" s="784"/>
      <c r="OTZ38" s="784"/>
      <c r="OUA38" s="784"/>
      <c r="OUB38" s="784"/>
      <c r="OUC38" s="784"/>
      <c r="OUD38" s="784"/>
      <c r="OUE38" s="784"/>
      <c r="OUF38" s="784"/>
      <c r="OUG38" s="784"/>
      <c r="OUH38" s="784"/>
      <c r="OUI38" s="784"/>
      <c r="OUJ38" s="784"/>
      <c r="OUK38" s="784"/>
      <c r="OUL38" s="784"/>
      <c r="OUM38" s="784"/>
      <c r="OUN38" s="784"/>
      <c r="OUO38" s="784"/>
      <c r="OUP38" s="784"/>
      <c r="OUQ38" s="784"/>
      <c r="OUR38" s="784"/>
      <c r="OUS38" s="784"/>
      <c r="OUT38" s="784"/>
      <c r="OUU38" s="784"/>
      <c r="OUV38" s="784"/>
      <c r="OUW38" s="784"/>
      <c r="OUX38" s="784"/>
      <c r="OUY38" s="784"/>
      <c r="OUZ38" s="784"/>
      <c r="OVA38" s="784"/>
      <c r="OVB38" s="784"/>
      <c r="OVC38" s="784"/>
      <c r="OVD38" s="784"/>
      <c r="OVE38" s="784"/>
      <c r="OVF38" s="784"/>
      <c r="OVG38" s="784"/>
      <c r="OVH38" s="784"/>
      <c r="OVI38" s="784"/>
      <c r="OVJ38" s="784"/>
      <c r="OVK38" s="784"/>
      <c r="OVL38" s="784"/>
      <c r="OVM38" s="784"/>
      <c r="OVN38" s="784"/>
      <c r="OVO38" s="784"/>
      <c r="OVP38" s="784"/>
      <c r="OVQ38" s="784"/>
      <c r="OVR38" s="784"/>
      <c r="OVS38" s="784"/>
      <c r="OVT38" s="784"/>
      <c r="OVU38" s="784"/>
      <c r="OVV38" s="784"/>
      <c r="OVW38" s="784"/>
      <c r="OVX38" s="784"/>
      <c r="OVY38" s="784"/>
      <c r="OVZ38" s="784"/>
      <c r="OWA38" s="784"/>
      <c r="OWB38" s="784"/>
      <c r="OWC38" s="784"/>
      <c r="OWD38" s="784"/>
      <c r="OWE38" s="784"/>
      <c r="OWF38" s="784"/>
      <c r="OWG38" s="784"/>
      <c r="OWH38" s="784"/>
      <c r="OWI38" s="784"/>
      <c r="OWJ38" s="784"/>
      <c r="OWK38" s="784"/>
      <c r="OWL38" s="784"/>
      <c r="OWM38" s="784"/>
      <c r="OWN38" s="784"/>
      <c r="OWO38" s="784"/>
      <c r="OWP38" s="784"/>
      <c r="OWQ38" s="784"/>
      <c r="OWR38" s="784"/>
      <c r="OWS38" s="784"/>
      <c r="OWT38" s="784"/>
      <c r="OWU38" s="784"/>
      <c r="OWV38" s="784"/>
      <c r="OWW38" s="784"/>
      <c r="OWX38" s="784"/>
      <c r="OWY38" s="784"/>
      <c r="OWZ38" s="784"/>
      <c r="OXA38" s="784"/>
      <c r="OXB38" s="784"/>
      <c r="OXC38" s="784"/>
      <c r="OXD38" s="784"/>
      <c r="OXE38" s="784"/>
      <c r="OXF38" s="784"/>
      <c r="OXG38" s="784"/>
      <c r="OXH38" s="784"/>
      <c r="OXI38" s="784"/>
      <c r="OXJ38" s="784"/>
      <c r="OXK38" s="784"/>
      <c r="OXL38" s="784"/>
      <c r="OXM38" s="784"/>
      <c r="OXN38" s="784"/>
      <c r="OXO38" s="784"/>
      <c r="OXP38" s="784"/>
      <c r="OXQ38" s="784"/>
      <c r="OXR38" s="784"/>
      <c r="OXS38" s="784"/>
      <c r="OXT38" s="784"/>
      <c r="OXU38" s="784"/>
      <c r="OXV38" s="784"/>
      <c r="OXW38" s="784"/>
      <c r="OXX38" s="784"/>
      <c r="OXY38" s="784"/>
      <c r="OXZ38" s="784"/>
      <c r="OYA38" s="784"/>
      <c r="OYB38" s="784"/>
      <c r="OYC38" s="784"/>
      <c r="OYD38" s="784"/>
      <c r="OYE38" s="784"/>
      <c r="OYF38" s="784"/>
      <c r="OYG38" s="784"/>
      <c r="OYH38" s="784"/>
      <c r="OYI38" s="784"/>
      <c r="OYJ38" s="784"/>
      <c r="OYK38" s="784"/>
      <c r="OYL38" s="784"/>
      <c r="OYM38" s="784"/>
      <c r="OYN38" s="784"/>
      <c r="OYO38" s="784"/>
      <c r="OYP38" s="784"/>
      <c r="OYQ38" s="784"/>
      <c r="OYR38" s="784"/>
      <c r="OYS38" s="784"/>
      <c r="OYT38" s="784"/>
      <c r="OYU38" s="784"/>
      <c r="OYV38" s="784"/>
      <c r="OYW38" s="784"/>
      <c r="OYX38" s="784"/>
      <c r="OYY38" s="784"/>
      <c r="OYZ38" s="784"/>
      <c r="OZA38" s="784"/>
      <c r="OZB38" s="784"/>
      <c r="OZC38" s="784"/>
      <c r="OZD38" s="784"/>
      <c r="OZE38" s="784"/>
      <c r="OZF38" s="784"/>
      <c r="OZG38" s="784"/>
      <c r="OZH38" s="784"/>
      <c r="OZI38" s="784"/>
      <c r="OZJ38" s="784"/>
      <c r="OZK38" s="784"/>
      <c r="OZL38" s="784"/>
      <c r="OZM38" s="784"/>
      <c r="OZN38" s="784"/>
      <c r="OZO38" s="784"/>
      <c r="OZP38" s="784"/>
      <c r="OZQ38" s="784"/>
      <c r="OZR38" s="784"/>
      <c r="OZS38" s="784"/>
      <c r="OZT38" s="784"/>
      <c r="OZU38" s="784"/>
      <c r="OZV38" s="784"/>
      <c r="OZW38" s="784"/>
      <c r="OZX38" s="784"/>
      <c r="OZY38" s="784"/>
      <c r="OZZ38" s="784"/>
      <c r="PAA38" s="784"/>
      <c r="PAB38" s="784"/>
      <c r="PAC38" s="784"/>
      <c r="PAD38" s="784"/>
      <c r="PAE38" s="784"/>
      <c r="PAF38" s="784"/>
      <c r="PAG38" s="784"/>
      <c r="PAH38" s="784"/>
      <c r="PAI38" s="784"/>
      <c r="PAJ38" s="784"/>
      <c r="PAK38" s="784"/>
      <c r="PAL38" s="784"/>
      <c r="PAM38" s="784"/>
      <c r="PAN38" s="784"/>
      <c r="PAO38" s="784"/>
      <c r="PAP38" s="784"/>
      <c r="PAQ38" s="784"/>
      <c r="PAR38" s="784"/>
      <c r="PAS38" s="784"/>
      <c r="PAT38" s="784"/>
      <c r="PAU38" s="784"/>
      <c r="PAV38" s="784"/>
      <c r="PAW38" s="784"/>
      <c r="PAX38" s="784"/>
      <c r="PAY38" s="784"/>
      <c r="PAZ38" s="784"/>
      <c r="PBA38" s="784"/>
      <c r="PBB38" s="784"/>
      <c r="PBC38" s="784"/>
      <c r="PBD38" s="784"/>
      <c r="PBE38" s="784"/>
      <c r="PBF38" s="784"/>
      <c r="PBG38" s="784"/>
      <c r="PBH38" s="784"/>
      <c r="PBI38" s="784"/>
      <c r="PBJ38" s="784"/>
      <c r="PBK38" s="784"/>
      <c r="PBL38" s="784"/>
      <c r="PBM38" s="784"/>
      <c r="PBN38" s="784"/>
      <c r="PBO38" s="784"/>
      <c r="PBP38" s="784"/>
      <c r="PBQ38" s="784"/>
      <c r="PBR38" s="784"/>
      <c r="PBS38" s="784"/>
      <c r="PBT38" s="784"/>
      <c r="PBU38" s="784"/>
      <c r="PBV38" s="784"/>
      <c r="PBW38" s="784"/>
      <c r="PBX38" s="784"/>
      <c r="PBY38" s="784"/>
      <c r="PBZ38" s="784"/>
      <c r="PCA38" s="784"/>
      <c r="PCB38" s="784"/>
      <c r="PCC38" s="784"/>
      <c r="PCD38" s="784"/>
      <c r="PCE38" s="784"/>
      <c r="PCF38" s="784"/>
      <c r="PCG38" s="784"/>
      <c r="PCH38" s="784"/>
      <c r="PCI38" s="784"/>
      <c r="PCJ38" s="784"/>
      <c r="PCK38" s="784"/>
      <c r="PCL38" s="784"/>
      <c r="PCM38" s="784"/>
      <c r="PCN38" s="784"/>
      <c r="PCO38" s="784"/>
      <c r="PCP38" s="784"/>
      <c r="PCQ38" s="784"/>
      <c r="PCR38" s="784"/>
      <c r="PCS38" s="784"/>
      <c r="PCT38" s="784"/>
      <c r="PCU38" s="784"/>
      <c r="PCV38" s="784"/>
      <c r="PCW38" s="784"/>
      <c r="PCX38" s="784"/>
      <c r="PCY38" s="784"/>
      <c r="PCZ38" s="784"/>
      <c r="PDA38" s="784"/>
      <c r="PDB38" s="784"/>
      <c r="PDC38" s="784"/>
      <c r="PDD38" s="784"/>
      <c r="PDE38" s="784"/>
      <c r="PDF38" s="784"/>
      <c r="PDG38" s="784"/>
      <c r="PDH38" s="784"/>
      <c r="PDI38" s="784"/>
      <c r="PDJ38" s="784"/>
      <c r="PDK38" s="784"/>
      <c r="PDL38" s="784"/>
      <c r="PDM38" s="784"/>
      <c r="PDN38" s="784"/>
      <c r="PDO38" s="784"/>
      <c r="PDP38" s="784"/>
      <c r="PDQ38" s="784"/>
      <c r="PDR38" s="784"/>
      <c r="PDS38" s="784"/>
      <c r="PDT38" s="784"/>
      <c r="PDU38" s="784"/>
      <c r="PDV38" s="784"/>
      <c r="PDW38" s="784"/>
      <c r="PDX38" s="784"/>
      <c r="PDY38" s="784"/>
      <c r="PDZ38" s="784"/>
      <c r="PEA38" s="784"/>
      <c r="PEB38" s="784"/>
      <c r="PEC38" s="784"/>
      <c r="PED38" s="784"/>
      <c r="PEE38" s="784"/>
      <c r="PEF38" s="784"/>
      <c r="PEG38" s="784"/>
      <c r="PEH38" s="784"/>
      <c r="PEI38" s="784"/>
      <c r="PEJ38" s="784"/>
      <c r="PEK38" s="784"/>
      <c r="PEL38" s="784"/>
      <c r="PEM38" s="784"/>
      <c r="PEN38" s="784"/>
      <c r="PEO38" s="784"/>
      <c r="PEP38" s="784"/>
      <c r="PEQ38" s="784"/>
      <c r="PER38" s="784"/>
      <c r="PES38" s="784"/>
      <c r="PET38" s="784"/>
      <c r="PEU38" s="784"/>
      <c r="PEV38" s="784"/>
      <c r="PEW38" s="784"/>
      <c r="PEX38" s="784"/>
      <c r="PEY38" s="784"/>
      <c r="PEZ38" s="784"/>
      <c r="PFA38" s="784"/>
      <c r="PFB38" s="784"/>
      <c r="PFC38" s="784"/>
      <c r="PFD38" s="784"/>
      <c r="PFE38" s="784"/>
      <c r="PFF38" s="784"/>
      <c r="PFG38" s="784"/>
      <c r="PFH38" s="784"/>
      <c r="PFI38" s="784"/>
      <c r="PFJ38" s="784"/>
      <c r="PFK38" s="784"/>
      <c r="PFL38" s="784"/>
      <c r="PFM38" s="784"/>
      <c r="PFN38" s="784"/>
      <c r="PFO38" s="784"/>
      <c r="PFP38" s="784"/>
      <c r="PFQ38" s="784"/>
      <c r="PFR38" s="784"/>
      <c r="PFS38" s="784"/>
      <c r="PFT38" s="784"/>
      <c r="PFU38" s="784"/>
      <c r="PFV38" s="784"/>
      <c r="PFW38" s="784"/>
      <c r="PFX38" s="784"/>
      <c r="PFY38" s="784"/>
      <c r="PFZ38" s="784"/>
      <c r="PGA38" s="784"/>
      <c r="PGB38" s="784"/>
      <c r="PGC38" s="784"/>
      <c r="PGD38" s="784"/>
      <c r="PGE38" s="784"/>
      <c r="PGF38" s="784"/>
      <c r="PGG38" s="784"/>
      <c r="PGH38" s="784"/>
      <c r="PGI38" s="784"/>
      <c r="PGJ38" s="784"/>
      <c r="PGK38" s="784"/>
      <c r="PGL38" s="784"/>
      <c r="PGM38" s="784"/>
      <c r="PGN38" s="784"/>
      <c r="PGO38" s="784"/>
      <c r="PGP38" s="784"/>
      <c r="PGQ38" s="784"/>
      <c r="PGR38" s="784"/>
      <c r="PGS38" s="784"/>
      <c r="PGT38" s="784"/>
      <c r="PGU38" s="784"/>
      <c r="PGV38" s="784"/>
      <c r="PGW38" s="784"/>
      <c r="PGX38" s="784"/>
      <c r="PGY38" s="784"/>
      <c r="PGZ38" s="784"/>
      <c r="PHA38" s="784"/>
      <c r="PHB38" s="784"/>
      <c r="PHC38" s="784"/>
      <c r="PHD38" s="784"/>
      <c r="PHE38" s="784"/>
      <c r="PHF38" s="784"/>
      <c r="PHG38" s="784"/>
      <c r="PHH38" s="784"/>
      <c r="PHI38" s="784"/>
      <c r="PHJ38" s="784"/>
      <c r="PHK38" s="784"/>
      <c r="PHL38" s="784"/>
      <c r="PHM38" s="784"/>
      <c r="PHN38" s="784"/>
      <c r="PHO38" s="784"/>
      <c r="PHP38" s="784"/>
      <c r="PHQ38" s="784"/>
      <c r="PHR38" s="784"/>
      <c r="PHS38" s="784"/>
      <c r="PHT38" s="784"/>
      <c r="PHU38" s="784"/>
      <c r="PHV38" s="784"/>
      <c r="PHW38" s="784"/>
      <c r="PHX38" s="784"/>
      <c r="PHY38" s="784"/>
      <c r="PHZ38" s="784"/>
      <c r="PIA38" s="784"/>
      <c r="PIB38" s="784"/>
      <c r="PIC38" s="784"/>
      <c r="PID38" s="784"/>
      <c r="PIE38" s="784"/>
      <c r="PIF38" s="784"/>
      <c r="PIG38" s="784"/>
      <c r="PIH38" s="784"/>
      <c r="PII38" s="784"/>
      <c r="PIJ38" s="784"/>
      <c r="PIK38" s="784"/>
      <c r="PIL38" s="784"/>
      <c r="PIM38" s="784"/>
      <c r="PIN38" s="784"/>
      <c r="PIO38" s="784"/>
      <c r="PIP38" s="784"/>
      <c r="PIQ38" s="784"/>
      <c r="PIR38" s="784"/>
      <c r="PIS38" s="784"/>
      <c r="PIT38" s="784"/>
      <c r="PIU38" s="784"/>
      <c r="PIV38" s="784"/>
      <c r="PIW38" s="784"/>
      <c r="PIX38" s="784"/>
      <c r="PIY38" s="784"/>
      <c r="PIZ38" s="784"/>
      <c r="PJA38" s="784"/>
      <c r="PJB38" s="784"/>
      <c r="PJC38" s="784"/>
      <c r="PJD38" s="784"/>
      <c r="PJE38" s="784"/>
      <c r="PJF38" s="784"/>
      <c r="PJG38" s="784"/>
      <c r="PJH38" s="784"/>
      <c r="PJI38" s="784"/>
      <c r="PJJ38" s="784"/>
      <c r="PJK38" s="784"/>
      <c r="PJL38" s="784"/>
      <c r="PJM38" s="784"/>
      <c r="PJN38" s="784"/>
      <c r="PJO38" s="784"/>
      <c r="PJP38" s="784"/>
      <c r="PJQ38" s="784"/>
      <c r="PJR38" s="784"/>
      <c r="PJS38" s="784"/>
      <c r="PJT38" s="784"/>
      <c r="PJU38" s="784"/>
      <c r="PJV38" s="784"/>
      <c r="PJW38" s="784"/>
      <c r="PJX38" s="784"/>
      <c r="PJY38" s="784"/>
      <c r="PJZ38" s="784"/>
      <c r="PKA38" s="784"/>
      <c r="PKB38" s="784"/>
      <c r="PKC38" s="784"/>
      <c r="PKD38" s="784"/>
      <c r="PKE38" s="784"/>
      <c r="PKF38" s="784"/>
      <c r="PKG38" s="784"/>
      <c r="PKH38" s="784"/>
      <c r="PKI38" s="784"/>
      <c r="PKJ38" s="784"/>
      <c r="PKK38" s="784"/>
      <c r="PKL38" s="784"/>
      <c r="PKM38" s="784"/>
      <c r="PKN38" s="784"/>
      <c r="PKO38" s="784"/>
      <c r="PKP38" s="784"/>
      <c r="PKQ38" s="784"/>
      <c r="PKR38" s="784"/>
      <c r="PKS38" s="784"/>
      <c r="PKT38" s="784"/>
      <c r="PKU38" s="784"/>
      <c r="PKV38" s="784"/>
      <c r="PKW38" s="784"/>
      <c r="PKX38" s="784"/>
      <c r="PKY38" s="784"/>
      <c r="PKZ38" s="784"/>
      <c r="PLA38" s="784"/>
      <c r="PLB38" s="784"/>
      <c r="PLC38" s="784"/>
      <c r="PLD38" s="784"/>
      <c r="PLE38" s="784"/>
      <c r="PLF38" s="784"/>
      <c r="PLG38" s="784"/>
      <c r="PLH38" s="784"/>
      <c r="PLI38" s="784"/>
      <c r="PLJ38" s="784"/>
      <c r="PLK38" s="784"/>
      <c r="PLL38" s="784"/>
      <c r="PLM38" s="784"/>
      <c r="PLN38" s="784"/>
      <c r="PLO38" s="784"/>
      <c r="PLP38" s="784"/>
      <c r="PLQ38" s="784"/>
      <c r="PLR38" s="784"/>
      <c r="PLS38" s="784"/>
      <c r="PLT38" s="784"/>
      <c r="PLU38" s="784"/>
      <c r="PLV38" s="784"/>
      <c r="PLW38" s="784"/>
      <c r="PLX38" s="784"/>
      <c r="PLY38" s="784"/>
      <c r="PLZ38" s="784"/>
      <c r="PMA38" s="784"/>
      <c r="PMB38" s="784"/>
      <c r="PMC38" s="784"/>
      <c r="PMD38" s="784"/>
      <c r="PME38" s="784"/>
      <c r="PMF38" s="784"/>
      <c r="PMG38" s="784"/>
      <c r="PMH38" s="784"/>
      <c r="PMI38" s="784"/>
      <c r="PMJ38" s="784"/>
      <c r="PMK38" s="784"/>
      <c r="PML38" s="784"/>
      <c r="PMM38" s="784"/>
      <c r="PMN38" s="784"/>
      <c r="PMO38" s="784"/>
      <c r="PMP38" s="784"/>
      <c r="PMQ38" s="784"/>
      <c r="PMR38" s="784"/>
      <c r="PMS38" s="784"/>
      <c r="PMT38" s="784"/>
      <c r="PMU38" s="784"/>
      <c r="PMV38" s="784"/>
      <c r="PMW38" s="784"/>
      <c r="PMX38" s="784"/>
      <c r="PMY38" s="784"/>
      <c r="PMZ38" s="784"/>
      <c r="PNA38" s="784"/>
      <c r="PNB38" s="784"/>
      <c r="PNC38" s="784"/>
      <c r="PND38" s="784"/>
      <c r="PNE38" s="784"/>
      <c r="PNF38" s="784"/>
      <c r="PNG38" s="784"/>
      <c r="PNH38" s="784"/>
      <c r="PNI38" s="784"/>
      <c r="PNJ38" s="784"/>
      <c r="PNK38" s="784"/>
      <c r="PNL38" s="784"/>
      <c r="PNM38" s="784"/>
      <c r="PNN38" s="784"/>
      <c r="PNO38" s="784"/>
      <c r="PNP38" s="784"/>
      <c r="PNQ38" s="784"/>
      <c r="PNR38" s="784"/>
      <c r="PNS38" s="784"/>
      <c r="PNT38" s="784"/>
      <c r="PNU38" s="784"/>
      <c r="PNV38" s="784"/>
      <c r="PNW38" s="784"/>
      <c r="PNX38" s="784"/>
      <c r="PNY38" s="784"/>
      <c r="PNZ38" s="784"/>
      <c r="POA38" s="784"/>
      <c r="POB38" s="784"/>
      <c r="POC38" s="784"/>
      <c r="POD38" s="784"/>
      <c r="POE38" s="784"/>
      <c r="POF38" s="784"/>
      <c r="POG38" s="784"/>
      <c r="POH38" s="784"/>
      <c r="POI38" s="784"/>
      <c r="POJ38" s="784"/>
      <c r="POK38" s="784"/>
      <c r="POL38" s="784"/>
      <c r="POM38" s="784"/>
      <c r="PON38" s="784"/>
      <c r="POO38" s="784"/>
      <c r="POP38" s="784"/>
      <c r="POQ38" s="784"/>
      <c r="POR38" s="784"/>
      <c r="POS38" s="784"/>
      <c r="POT38" s="784"/>
      <c r="POU38" s="784"/>
      <c r="POV38" s="784"/>
      <c r="POW38" s="784"/>
      <c r="POX38" s="784"/>
      <c r="POY38" s="784"/>
      <c r="POZ38" s="784"/>
      <c r="PPA38" s="784"/>
      <c r="PPB38" s="784"/>
      <c r="PPC38" s="784"/>
      <c r="PPD38" s="784"/>
      <c r="PPE38" s="784"/>
      <c r="PPF38" s="784"/>
      <c r="PPG38" s="784"/>
      <c r="PPH38" s="784"/>
      <c r="PPI38" s="784"/>
      <c r="PPJ38" s="784"/>
      <c r="PPK38" s="784"/>
      <c r="PPL38" s="784"/>
      <c r="PPM38" s="784"/>
      <c r="PPN38" s="784"/>
      <c r="PPO38" s="784"/>
      <c r="PPP38" s="784"/>
      <c r="PPQ38" s="784"/>
      <c r="PPR38" s="784"/>
      <c r="PPS38" s="784"/>
      <c r="PPT38" s="784"/>
      <c r="PPU38" s="784"/>
      <c r="PPV38" s="784"/>
      <c r="PPW38" s="784"/>
      <c r="PPX38" s="784"/>
      <c r="PPY38" s="784"/>
      <c r="PPZ38" s="784"/>
      <c r="PQA38" s="784"/>
      <c r="PQB38" s="784"/>
      <c r="PQC38" s="784"/>
      <c r="PQD38" s="784"/>
      <c r="PQE38" s="784"/>
      <c r="PQF38" s="784"/>
      <c r="PQG38" s="784"/>
      <c r="PQH38" s="784"/>
      <c r="PQI38" s="784"/>
      <c r="PQJ38" s="784"/>
      <c r="PQK38" s="784"/>
      <c r="PQL38" s="784"/>
      <c r="PQM38" s="784"/>
      <c r="PQN38" s="784"/>
      <c r="PQO38" s="784"/>
      <c r="PQP38" s="784"/>
      <c r="PQQ38" s="784"/>
      <c r="PQR38" s="784"/>
      <c r="PQS38" s="784"/>
      <c r="PQT38" s="784"/>
      <c r="PQU38" s="784"/>
      <c r="PQV38" s="784"/>
      <c r="PQW38" s="784"/>
      <c r="PQX38" s="784"/>
      <c r="PQY38" s="784"/>
      <c r="PQZ38" s="784"/>
      <c r="PRA38" s="784"/>
      <c r="PRB38" s="784"/>
      <c r="PRC38" s="784"/>
      <c r="PRD38" s="784"/>
      <c r="PRE38" s="784"/>
      <c r="PRF38" s="784"/>
      <c r="PRG38" s="784"/>
      <c r="PRH38" s="784"/>
      <c r="PRI38" s="784"/>
      <c r="PRJ38" s="784"/>
      <c r="PRK38" s="784"/>
      <c r="PRL38" s="784"/>
      <c r="PRM38" s="784"/>
      <c r="PRN38" s="784"/>
      <c r="PRO38" s="784"/>
      <c r="PRP38" s="784"/>
      <c r="PRQ38" s="784"/>
      <c r="PRR38" s="784"/>
      <c r="PRS38" s="784"/>
      <c r="PRT38" s="784"/>
      <c r="PRU38" s="784"/>
      <c r="PRV38" s="784"/>
      <c r="PRW38" s="784"/>
      <c r="PRX38" s="784"/>
      <c r="PRY38" s="784"/>
      <c r="PRZ38" s="784"/>
      <c r="PSA38" s="784"/>
      <c r="PSB38" s="784"/>
      <c r="PSC38" s="784"/>
      <c r="PSD38" s="784"/>
      <c r="PSE38" s="784"/>
      <c r="PSF38" s="784"/>
      <c r="PSG38" s="784"/>
      <c r="PSH38" s="784"/>
      <c r="PSI38" s="784"/>
      <c r="PSJ38" s="784"/>
      <c r="PSK38" s="784"/>
      <c r="PSL38" s="784"/>
      <c r="PSM38" s="784"/>
      <c r="PSN38" s="784"/>
      <c r="PSO38" s="784"/>
      <c r="PSP38" s="784"/>
      <c r="PSQ38" s="784"/>
      <c r="PSR38" s="784"/>
      <c r="PSS38" s="784"/>
      <c r="PST38" s="784"/>
      <c r="PSU38" s="784"/>
      <c r="PSV38" s="784"/>
      <c r="PSW38" s="784"/>
      <c r="PSX38" s="784"/>
      <c r="PSY38" s="784"/>
      <c r="PSZ38" s="784"/>
      <c r="PTA38" s="784"/>
      <c r="PTB38" s="784"/>
      <c r="PTC38" s="784"/>
      <c r="PTD38" s="784"/>
      <c r="PTE38" s="784"/>
      <c r="PTF38" s="784"/>
      <c r="PTG38" s="784"/>
      <c r="PTH38" s="784"/>
      <c r="PTI38" s="784"/>
      <c r="PTJ38" s="784"/>
      <c r="PTK38" s="784"/>
      <c r="PTL38" s="784"/>
      <c r="PTM38" s="784"/>
      <c r="PTN38" s="784"/>
      <c r="PTO38" s="784"/>
      <c r="PTP38" s="784"/>
      <c r="PTQ38" s="784"/>
      <c r="PTR38" s="784"/>
      <c r="PTS38" s="784"/>
      <c r="PTT38" s="784"/>
      <c r="PTU38" s="784"/>
      <c r="PTV38" s="784"/>
      <c r="PTW38" s="784"/>
      <c r="PTX38" s="784"/>
      <c r="PTY38" s="784"/>
      <c r="PTZ38" s="784"/>
      <c r="PUA38" s="784"/>
      <c r="PUB38" s="784"/>
      <c r="PUC38" s="784"/>
      <c r="PUD38" s="784"/>
      <c r="PUE38" s="784"/>
      <c r="PUF38" s="784"/>
      <c r="PUG38" s="784"/>
      <c r="PUH38" s="784"/>
      <c r="PUI38" s="784"/>
      <c r="PUJ38" s="784"/>
      <c r="PUK38" s="784"/>
      <c r="PUL38" s="784"/>
      <c r="PUM38" s="784"/>
      <c r="PUN38" s="784"/>
      <c r="PUO38" s="784"/>
      <c r="PUP38" s="784"/>
      <c r="PUQ38" s="784"/>
      <c r="PUR38" s="784"/>
      <c r="PUS38" s="784"/>
      <c r="PUT38" s="784"/>
      <c r="PUU38" s="784"/>
      <c r="PUV38" s="784"/>
      <c r="PUW38" s="784"/>
      <c r="PUX38" s="784"/>
      <c r="PUY38" s="784"/>
      <c r="PUZ38" s="784"/>
      <c r="PVA38" s="784"/>
      <c r="PVB38" s="784"/>
      <c r="PVC38" s="784"/>
      <c r="PVD38" s="784"/>
      <c r="PVE38" s="784"/>
      <c r="PVF38" s="784"/>
      <c r="PVG38" s="784"/>
      <c r="PVH38" s="784"/>
      <c r="PVI38" s="784"/>
      <c r="PVJ38" s="784"/>
      <c r="PVK38" s="784"/>
      <c r="PVL38" s="784"/>
      <c r="PVM38" s="784"/>
      <c r="PVN38" s="784"/>
      <c r="PVO38" s="784"/>
      <c r="PVP38" s="784"/>
      <c r="PVQ38" s="784"/>
      <c r="PVR38" s="784"/>
      <c r="PVS38" s="784"/>
      <c r="PVT38" s="784"/>
      <c r="PVU38" s="784"/>
      <c r="PVV38" s="784"/>
      <c r="PVW38" s="784"/>
      <c r="PVX38" s="784"/>
      <c r="PVY38" s="784"/>
      <c r="PVZ38" s="784"/>
      <c r="PWA38" s="784"/>
      <c r="PWB38" s="784"/>
      <c r="PWC38" s="784"/>
      <c r="PWD38" s="784"/>
      <c r="PWE38" s="784"/>
      <c r="PWF38" s="784"/>
      <c r="PWG38" s="784"/>
      <c r="PWH38" s="784"/>
      <c r="PWI38" s="784"/>
      <c r="PWJ38" s="784"/>
      <c r="PWK38" s="784"/>
      <c r="PWL38" s="784"/>
      <c r="PWM38" s="784"/>
      <c r="PWN38" s="784"/>
      <c r="PWO38" s="784"/>
      <c r="PWP38" s="784"/>
      <c r="PWQ38" s="784"/>
      <c r="PWR38" s="784"/>
      <c r="PWS38" s="784"/>
      <c r="PWT38" s="784"/>
      <c r="PWU38" s="784"/>
      <c r="PWV38" s="784"/>
      <c r="PWW38" s="784"/>
      <c r="PWX38" s="784"/>
      <c r="PWY38" s="784"/>
      <c r="PWZ38" s="784"/>
      <c r="PXA38" s="784"/>
      <c r="PXB38" s="784"/>
      <c r="PXC38" s="784"/>
      <c r="PXD38" s="784"/>
      <c r="PXE38" s="784"/>
      <c r="PXF38" s="784"/>
      <c r="PXG38" s="784"/>
      <c r="PXH38" s="784"/>
      <c r="PXI38" s="784"/>
      <c r="PXJ38" s="784"/>
      <c r="PXK38" s="784"/>
      <c r="PXL38" s="784"/>
      <c r="PXM38" s="784"/>
      <c r="PXN38" s="784"/>
      <c r="PXO38" s="784"/>
      <c r="PXP38" s="784"/>
      <c r="PXQ38" s="784"/>
      <c r="PXR38" s="784"/>
      <c r="PXS38" s="784"/>
      <c r="PXT38" s="784"/>
      <c r="PXU38" s="784"/>
      <c r="PXV38" s="784"/>
      <c r="PXW38" s="784"/>
      <c r="PXX38" s="784"/>
      <c r="PXY38" s="784"/>
      <c r="PXZ38" s="784"/>
      <c r="PYA38" s="784"/>
      <c r="PYB38" s="784"/>
      <c r="PYC38" s="784"/>
      <c r="PYD38" s="784"/>
      <c r="PYE38" s="784"/>
      <c r="PYF38" s="784"/>
      <c r="PYG38" s="784"/>
      <c r="PYH38" s="784"/>
      <c r="PYI38" s="784"/>
      <c r="PYJ38" s="784"/>
      <c r="PYK38" s="784"/>
      <c r="PYL38" s="784"/>
      <c r="PYM38" s="784"/>
      <c r="PYN38" s="784"/>
      <c r="PYO38" s="784"/>
      <c r="PYP38" s="784"/>
      <c r="PYQ38" s="784"/>
      <c r="PYR38" s="784"/>
      <c r="PYS38" s="784"/>
      <c r="PYT38" s="784"/>
      <c r="PYU38" s="784"/>
      <c r="PYV38" s="784"/>
      <c r="PYW38" s="784"/>
      <c r="PYX38" s="784"/>
      <c r="PYY38" s="784"/>
      <c r="PYZ38" s="784"/>
      <c r="PZA38" s="784"/>
      <c r="PZB38" s="784"/>
      <c r="PZC38" s="784"/>
      <c r="PZD38" s="784"/>
      <c r="PZE38" s="784"/>
      <c r="PZF38" s="784"/>
      <c r="PZG38" s="784"/>
      <c r="PZH38" s="784"/>
      <c r="PZI38" s="784"/>
      <c r="PZJ38" s="784"/>
      <c r="PZK38" s="784"/>
      <c r="PZL38" s="784"/>
      <c r="PZM38" s="784"/>
      <c r="PZN38" s="784"/>
      <c r="PZO38" s="784"/>
      <c r="PZP38" s="784"/>
      <c r="PZQ38" s="784"/>
      <c r="PZR38" s="784"/>
      <c r="PZS38" s="784"/>
      <c r="PZT38" s="784"/>
      <c r="PZU38" s="784"/>
      <c r="PZV38" s="784"/>
      <c r="PZW38" s="784"/>
      <c r="PZX38" s="784"/>
      <c r="PZY38" s="784"/>
      <c r="PZZ38" s="784"/>
      <c r="QAA38" s="784"/>
      <c r="QAB38" s="784"/>
      <c r="QAC38" s="784"/>
      <c r="QAD38" s="784"/>
      <c r="QAE38" s="784"/>
      <c r="QAF38" s="784"/>
      <c r="QAG38" s="784"/>
      <c r="QAH38" s="784"/>
      <c r="QAI38" s="784"/>
      <c r="QAJ38" s="784"/>
      <c r="QAK38" s="784"/>
      <c r="QAL38" s="784"/>
      <c r="QAM38" s="784"/>
      <c r="QAN38" s="784"/>
      <c r="QAO38" s="784"/>
      <c r="QAP38" s="784"/>
      <c r="QAQ38" s="784"/>
      <c r="QAR38" s="784"/>
      <c r="QAS38" s="784"/>
      <c r="QAT38" s="784"/>
      <c r="QAU38" s="784"/>
      <c r="QAV38" s="784"/>
      <c r="QAW38" s="784"/>
      <c r="QAX38" s="784"/>
      <c r="QAY38" s="784"/>
      <c r="QAZ38" s="784"/>
      <c r="QBA38" s="784"/>
      <c r="QBB38" s="784"/>
      <c r="QBC38" s="784"/>
      <c r="QBD38" s="784"/>
      <c r="QBE38" s="784"/>
      <c r="QBF38" s="784"/>
      <c r="QBG38" s="784"/>
      <c r="QBH38" s="784"/>
      <c r="QBI38" s="784"/>
      <c r="QBJ38" s="784"/>
      <c r="QBK38" s="784"/>
      <c r="QBL38" s="784"/>
      <c r="QBM38" s="784"/>
      <c r="QBN38" s="784"/>
      <c r="QBO38" s="784"/>
      <c r="QBP38" s="784"/>
      <c r="QBQ38" s="784"/>
      <c r="QBR38" s="784"/>
      <c r="QBS38" s="784"/>
      <c r="QBT38" s="784"/>
      <c r="QBU38" s="784"/>
      <c r="QBV38" s="784"/>
      <c r="QBW38" s="784"/>
      <c r="QBX38" s="784"/>
      <c r="QBY38" s="784"/>
      <c r="QBZ38" s="784"/>
      <c r="QCA38" s="784"/>
      <c r="QCB38" s="784"/>
      <c r="QCC38" s="784"/>
      <c r="QCD38" s="784"/>
      <c r="QCE38" s="784"/>
      <c r="QCF38" s="784"/>
      <c r="QCG38" s="784"/>
      <c r="QCH38" s="784"/>
      <c r="QCI38" s="784"/>
      <c r="QCJ38" s="784"/>
      <c r="QCK38" s="784"/>
      <c r="QCL38" s="784"/>
      <c r="QCM38" s="784"/>
      <c r="QCN38" s="784"/>
      <c r="QCO38" s="784"/>
      <c r="QCP38" s="784"/>
      <c r="QCQ38" s="784"/>
      <c r="QCR38" s="784"/>
      <c r="QCS38" s="784"/>
      <c r="QCT38" s="784"/>
      <c r="QCU38" s="784"/>
      <c r="QCV38" s="784"/>
      <c r="QCW38" s="784"/>
      <c r="QCX38" s="784"/>
      <c r="QCY38" s="784"/>
      <c r="QCZ38" s="784"/>
      <c r="QDA38" s="784"/>
      <c r="QDB38" s="784"/>
      <c r="QDC38" s="784"/>
      <c r="QDD38" s="784"/>
      <c r="QDE38" s="784"/>
      <c r="QDF38" s="784"/>
      <c r="QDG38" s="784"/>
      <c r="QDH38" s="784"/>
      <c r="QDI38" s="784"/>
      <c r="QDJ38" s="784"/>
      <c r="QDK38" s="784"/>
      <c r="QDL38" s="784"/>
      <c r="QDM38" s="784"/>
      <c r="QDN38" s="784"/>
      <c r="QDO38" s="784"/>
      <c r="QDP38" s="784"/>
      <c r="QDQ38" s="784"/>
      <c r="QDR38" s="784"/>
      <c r="QDS38" s="784"/>
      <c r="QDT38" s="784"/>
      <c r="QDU38" s="784"/>
      <c r="QDV38" s="784"/>
      <c r="QDW38" s="784"/>
      <c r="QDX38" s="784"/>
      <c r="QDY38" s="784"/>
      <c r="QDZ38" s="784"/>
      <c r="QEA38" s="784"/>
      <c r="QEB38" s="784"/>
      <c r="QEC38" s="784"/>
      <c r="QED38" s="784"/>
      <c r="QEE38" s="784"/>
      <c r="QEF38" s="784"/>
      <c r="QEG38" s="784"/>
      <c r="QEH38" s="784"/>
      <c r="QEI38" s="784"/>
      <c r="QEJ38" s="784"/>
      <c r="QEK38" s="784"/>
      <c r="QEL38" s="784"/>
      <c r="QEM38" s="784"/>
      <c r="QEN38" s="784"/>
      <c r="QEO38" s="784"/>
      <c r="QEP38" s="784"/>
      <c r="QEQ38" s="784"/>
      <c r="QER38" s="784"/>
      <c r="QES38" s="784"/>
      <c r="QET38" s="784"/>
      <c r="QEU38" s="784"/>
      <c r="QEV38" s="784"/>
      <c r="QEW38" s="784"/>
      <c r="QEX38" s="784"/>
      <c r="QEY38" s="784"/>
      <c r="QEZ38" s="784"/>
      <c r="QFA38" s="784"/>
      <c r="QFB38" s="784"/>
      <c r="QFC38" s="784"/>
      <c r="QFD38" s="784"/>
      <c r="QFE38" s="784"/>
      <c r="QFF38" s="784"/>
      <c r="QFG38" s="784"/>
      <c r="QFH38" s="784"/>
      <c r="QFI38" s="784"/>
      <c r="QFJ38" s="784"/>
      <c r="QFK38" s="784"/>
      <c r="QFL38" s="784"/>
      <c r="QFM38" s="784"/>
      <c r="QFN38" s="784"/>
      <c r="QFO38" s="784"/>
      <c r="QFP38" s="784"/>
      <c r="QFQ38" s="784"/>
      <c r="QFR38" s="784"/>
      <c r="QFS38" s="784"/>
      <c r="QFT38" s="784"/>
      <c r="QFU38" s="784"/>
      <c r="QFV38" s="784"/>
      <c r="QFW38" s="784"/>
      <c r="QFX38" s="784"/>
      <c r="QFY38" s="784"/>
      <c r="QFZ38" s="784"/>
      <c r="QGA38" s="784"/>
      <c r="QGB38" s="784"/>
      <c r="QGC38" s="784"/>
      <c r="QGD38" s="784"/>
      <c r="QGE38" s="784"/>
      <c r="QGF38" s="784"/>
      <c r="QGG38" s="784"/>
      <c r="QGH38" s="784"/>
      <c r="QGI38" s="784"/>
      <c r="QGJ38" s="784"/>
      <c r="QGK38" s="784"/>
      <c r="QGL38" s="784"/>
      <c r="QGM38" s="784"/>
      <c r="QGN38" s="784"/>
      <c r="QGO38" s="784"/>
      <c r="QGP38" s="784"/>
      <c r="QGQ38" s="784"/>
      <c r="QGR38" s="784"/>
      <c r="QGS38" s="784"/>
      <c r="QGT38" s="784"/>
      <c r="QGU38" s="784"/>
      <c r="QGV38" s="784"/>
      <c r="QGW38" s="784"/>
      <c r="QGX38" s="784"/>
      <c r="QGY38" s="784"/>
      <c r="QGZ38" s="784"/>
      <c r="QHA38" s="784"/>
      <c r="QHB38" s="784"/>
      <c r="QHC38" s="784"/>
      <c r="QHD38" s="784"/>
      <c r="QHE38" s="784"/>
      <c r="QHF38" s="784"/>
      <c r="QHG38" s="784"/>
      <c r="QHH38" s="784"/>
      <c r="QHI38" s="784"/>
      <c r="QHJ38" s="784"/>
      <c r="QHK38" s="784"/>
      <c r="QHL38" s="784"/>
      <c r="QHM38" s="784"/>
      <c r="QHN38" s="784"/>
      <c r="QHO38" s="784"/>
      <c r="QHP38" s="784"/>
      <c r="QHQ38" s="784"/>
      <c r="QHR38" s="784"/>
      <c r="QHS38" s="784"/>
      <c r="QHT38" s="784"/>
      <c r="QHU38" s="784"/>
      <c r="QHV38" s="784"/>
      <c r="QHW38" s="784"/>
      <c r="QHX38" s="784"/>
      <c r="QHY38" s="784"/>
      <c r="QHZ38" s="784"/>
      <c r="QIA38" s="784"/>
      <c r="QIB38" s="784"/>
      <c r="QIC38" s="784"/>
      <c r="QID38" s="784"/>
      <c r="QIE38" s="784"/>
      <c r="QIF38" s="784"/>
      <c r="QIG38" s="784"/>
      <c r="QIH38" s="784"/>
      <c r="QII38" s="784"/>
      <c r="QIJ38" s="784"/>
      <c r="QIK38" s="784"/>
      <c r="QIL38" s="784"/>
      <c r="QIM38" s="784"/>
      <c r="QIN38" s="784"/>
      <c r="QIO38" s="784"/>
      <c r="QIP38" s="784"/>
      <c r="QIQ38" s="784"/>
      <c r="QIR38" s="784"/>
      <c r="QIS38" s="784"/>
      <c r="QIT38" s="784"/>
      <c r="QIU38" s="784"/>
      <c r="QIV38" s="784"/>
      <c r="QIW38" s="784"/>
      <c r="QIX38" s="784"/>
      <c r="QIY38" s="784"/>
      <c r="QIZ38" s="784"/>
      <c r="QJA38" s="784"/>
      <c r="QJB38" s="784"/>
      <c r="QJC38" s="784"/>
      <c r="QJD38" s="784"/>
      <c r="QJE38" s="784"/>
      <c r="QJF38" s="784"/>
      <c r="QJG38" s="784"/>
      <c r="QJH38" s="784"/>
      <c r="QJI38" s="784"/>
      <c r="QJJ38" s="784"/>
      <c r="QJK38" s="784"/>
      <c r="QJL38" s="784"/>
      <c r="QJM38" s="784"/>
      <c r="QJN38" s="784"/>
      <c r="QJO38" s="784"/>
      <c r="QJP38" s="784"/>
      <c r="QJQ38" s="784"/>
      <c r="QJR38" s="784"/>
      <c r="QJS38" s="784"/>
      <c r="QJT38" s="784"/>
      <c r="QJU38" s="784"/>
      <c r="QJV38" s="784"/>
      <c r="QJW38" s="784"/>
      <c r="QJX38" s="784"/>
      <c r="QJY38" s="784"/>
      <c r="QJZ38" s="784"/>
      <c r="QKA38" s="784"/>
      <c r="QKB38" s="784"/>
      <c r="QKC38" s="784"/>
      <c r="QKD38" s="784"/>
      <c r="QKE38" s="784"/>
      <c r="QKF38" s="784"/>
      <c r="QKG38" s="784"/>
      <c r="QKH38" s="784"/>
      <c r="QKI38" s="784"/>
      <c r="QKJ38" s="784"/>
      <c r="QKK38" s="784"/>
      <c r="QKL38" s="784"/>
      <c r="QKM38" s="784"/>
      <c r="QKN38" s="784"/>
      <c r="QKO38" s="784"/>
      <c r="QKP38" s="784"/>
      <c r="QKQ38" s="784"/>
      <c r="QKR38" s="784"/>
      <c r="QKS38" s="784"/>
      <c r="QKT38" s="784"/>
      <c r="QKU38" s="784"/>
      <c r="QKV38" s="784"/>
      <c r="QKW38" s="784"/>
      <c r="QKX38" s="784"/>
      <c r="QKY38" s="784"/>
      <c r="QKZ38" s="784"/>
      <c r="QLA38" s="784"/>
      <c r="QLB38" s="784"/>
      <c r="QLC38" s="784"/>
      <c r="QLD38" s="784"/>
      <c r="QLE38" s="784"/>
      <c r="QLF38" s="784"/>
      <c r="QLG38" s="784"/>
      <c r="QLH38" s="784"/>
      <c r="QLI38" s="784"/>
      <c r="QLJ38" s="784"/>
      <c r="QLK38" s="784"/>
      <c r="QLL38" s="784"/>
      <c r="QLM38" s="784"/>
      <c r="QLN38" s="784"/>
      <c r="QLO38" s="784"/>
      <c r="QLP38" s="784"/>
      <c r="QLQ38" s="784"/>
      <c r="QLR38" s="784"/>
      <c r="QLS38" s="784"/>
      <c r="QLT38" s="784"/>
      <c r="QLU38" s="784"/>
      <c r="QLV38" s="784"/>
      <c r="QLW38" s="784"/>
      <c r="QLX38" s="784"/>
      <c r="QLY38" s="784"/>
      <c r="QLZ38" s="784"/>
      <c r="QMA38" s="784"/>
      <c r="QMB38" s="784"/>
      <c r="QMC38" s="784"/>
      <c r="QMD38" s="784"/>
      <c r="QME38" s="784"/>
      <c r="QMF38" s="784"/>
      <c r="QMG38" s="784"/>
      <c r="QMH38" s="784"/>
      <c r="QMI38" s="784"/>
      <c r="QMJ38" s="784"/>
      <c r="QMK38" s="784"/>
      <c r="QML38" s="784"/>
      <c r="QMM38" s="784"/>
      <c r="QMN38" s="784"/>
      <c r="QMO38" s="784"/>
      <c r="QMP38" s="784"/>
      <c r="QMQ38" s="784"/>
      <c r="QMR38" s="784"/>
      <c r="QMS38" s="784"/>
      <c r="QMT38" s="784"/>
      <c r="QMU38" s="784"/>
      <c r="QMV38" s="784"/>
      <c r="QMW38" s="784"/>
      <c r="QMX38" s="784"/>
      <c r="QMY38" s="784"/>
      <c r="QMZ38" s="784"/>
      <c r="QNA38" s="784"/>
      <c r="QNB38" s="784"/>
      <c r="QNC38" s="784"/>
      <c r="QND38" s="784"/>
      <c r="QNE38" s="784"/>
      <c r="QNF38" s="784"/>
      <c r="QNG38" s="784"/>
      <c r="QNH38" s="784"/>
      <c r="QNI38" s="784"/>
      <c r="QNJ38" s="784"/>
      <c r="QNK38" s="784"/>
      <c r="QNL38" s="784"/>
      <c r="QNM38" s="784"/>
      <c r="QNN38" s="784"/>
      <c r="QNO38" s="784"/>
      <c r="QNP38" s="784"/>
      <c r="QNQ38" s="784"/>
      <c r="QNR38" s="784"/>
      <c r="QNS38" s="784"/>
      <c r="QNT38" s="784"/>
      <c r="QNU38" s="784"/>
      <c r="QNV38" s="784"/>
      <c r="QNW38" s="784"/>
      <c r="QNX38" s="784"/>
      <c r="QNY38" s="784"/>
      <c r="QNZ38" s="784"/>
      <c r="QOA38" s="784"/>
      <c r="QOB38" s="784"/>
      <c r="QOC38" s="784"/>
      <c r="QOD38" s="784"/>
      <c r="QOE38" s="784"/>
      <c r="QOF38" s="784"/>
      <c r="QOG38" s="784"/>
      <c r="QOH38" s="784"/>
      <c r="QOI38" s="784"/>
      <c r="QOJ38" s="784"/>
      <c r="QOK38" s="784"/>
      <c r="QOL38" s="784"/>
      <c r="QOM38" s="784"/>
      <c r="QON38" s="784"/>
      <c r="QOO38" s="784"/>
      <c r="QOP38" s="784"/>
      <c r="QOQ38" s="784"/>
      <c r="QOR38" s="784"/>
      <c r="QOS38" s="784"/>
      <c r="QOT38" s="784"/>
      <c r="QOU38" s="784"/>
      <c r="QOV38" s="784"/>
      <c r="QOW38" s="784"/>
      <c r="QOX38" s="784"/>
      <c r="QOY38" s="784"/>
      <c r="QOZ38" s="784"/>
      <c r="QPA38" s="784"/>
      <c r="QPB38" s="784"/>
      <c r="QPC38" s="784"/>
      <c r="QPD38" s="784"/>
      <c r="QPE38" s="784"/>
      <c r="QPF38" s="784"/>
      <c r="QPG38" s="784"/>
      <c r="QPH38" s="784"/>
      <c r="QPI38" s="784"/>
      <c r="QPJ38" s="784"/>
      <c r="QPK38" s="784"/>
      <c r="QPL38" s="784"/>
      <c r="QPM38" s="784"/>
      <c r="QPN38" s="784"/>
      <c r="QPO38" s="784"/>
      <c r="QPP38" s="784"/>
      <c r="QPQ38" s="784"/>
      <c r="QPR38" s="784"/>
      <c r="QPS38" s="784"/>
      <c r="QPT38" s="784"/>
      <c r="QPU38" s="784"/>
      <c r="QPV38" s="784"/>
      <c r="QPW38" s="784"/>
      <c r="QPX38" s="784"/>
      <c r="QPY38" s="784"/>
      <c r="QPZ38" s="784"/>
      <c r="QQA38" s="784"/>
      <c r="QQB38" s="784"/>
      <c r="QQC38" s="784"/>
      <c r="QQD38" s="784"/>
      <c r="QQE38" s="784"/>
      <c r="QQF38" s="784"/>
      <c r="QQG38" s="784"/>
      <c r="QQH38" s="784"/>
      <c r="QQI38" s="784"/>
      <c r="QQJ38" s="784"/>
      <c r="QQK38" s="784"/>
      <c r="QQL38" s="784"/>
      <c r="QQM38" s="784"/>
      <c r="QQN38" s="784"/>
      <c r="QQO38" s="784"/>
      <c r="QQP38" s="784"/>
      <c r="QQQ38" s="784"/>
      <c r="QQR38" s="784"/>
      <c r="QQS38" s="784"/>
      <c r="QQT38" s="784"/>
      <c r="QQU38" s="784"/>
      <c r="QQV38" s="784"/>
      <c r="QQW38" s="784"/>
      <c r="QQX38" s="784"/>
      <c r="QQY38" s="784"/>
      <c r="QQZ38" s="784"/>
      <c r="QRA38" s="784"/>
      <c r="QRB38" s="784"/>
      <c r="QRC38" s="784"/>
      <c r="QRD38" s="784"/>
      <c r="QRE38" s="784"/>
      <c r="QRF38" s="784"/>
      <c r="QRG38" s="784"/>
      <c r="QRH38" s="784"/>
      <c r="QRI38" s="784"/>
      <c r="QRJ38" s="784"/>
      <c r="QRK38" s="784"/>
      <c r="QRL38" s="784"/>
      <c r="QRM38" s="784"/>
      <c r="QRN38" s="784"/>
      <c r="QRO38" s="784"/>
      <c r="QRP38" s="784"/>
      <c r="QRQ38" s="784"/>
      <c r="QRR38" s="784"/>
      <c r="QRS38" s="784"/>
      <c r="QRT38" s="784"/>
      <c r="QRU38" s="784"/>
      <c r="QRV38" s="784"/>
      <c r="QRW38" s="784"/>
      <c r="QRX38" s="784"/>
      <c r="QRY38" s="784"/>
      <c r="QRZ38" s="784"/>
      <c r="QSA38" s="784"/>
      <c r="QSB38" s="784"/>
      <c r="QSC38" s="784"/>
      <c r="QSD38" s="784"/>
      <c r="QSE38" s="784"/>
      <c r="QSF38" s="784"/>
      <c r="QSG38" s="784"/>
      <c r="QSH38" s="784"/>
      <c r="QSI38" s="784"/>
      <c r="QSJ38" s="784"/>
      <c r="QSK38" s="784"/>
      <c r="QSL38" s="784"/>
      <c r="QSM38" s="784"/>
      <c r="QSN38" s="784"/>
      <c r="QSO38" s="784"/>
      <c r="QSP38" s="784"/>
      <c r="QSQ38" s="784"/>
      <c r="QSR38" s="784"/>
      <c r="QSS38" s="784"/>
      <c r="QST38" s="784"/>
      <c r="QSU38" s="784"/>
      <c r="QSV38" s="784"/>
      <c r="QSW38" s="784"/>
      <c r="QSX38" s="784"/>
      <c r="QSY38" s="784"/>
      <c r="QSZ38" s="784"/>
      <c r="QTA38" s="784"/>
      <c r="QTB38" s="784"/>
      <c r="QTC38" s="784"/>
      <c r="QTD38" s="784"/>
      <c r="QTE38" s="784"/>
      <c r="QTF38" s="784"/>
      <c r="QTG38" s="784"/>
      <c r="QTH38" s="784"/>
      <c r="QTI38" s="784"/>
      <c r="QTJ38" s="784"/>
      <c r="QTK38" s="784"/>
      <c r="QTL38" s="784"/>
      <c r="QTM38" s="784"/>
      <c r="QTN38" s="784"/>
      <c r="QTO38" s="784"/>
      <c r="QTP38" s="784"/>
      <c r="QTQ38" s="784"/>
      <c r="QTR38" s="784"/>
      <c r="QTS38" s="784"/>
      <c r="QTT38" s="784"/>
      <c r="QTU38" s="784"/>
      <c r="QTV38" s="784"/>
      <c r="QTW38" s="784"/>
      <c r="QTX38" s="784"/>
      <c r="QTY38" s="784"/>
      <c r="QTZ38" s="784"/>
      <c r="QUA38" s="784"/>
      <c r="QUB38" s="784"/>
      <c r="QUC38" s="784"/>
      <c r="QUD38" s="784"/>
      <c r="QUE38" s="784"/>
      <c r="QUF38" s="784"/>
      <c r="QUG38" s="784"/>
      <c r="QUH38" s="784"/>
      <c r="QUI38" s="784"/>
      <c r="QUJ38" s="784"/>
      <c r="QUK38" s="784"/>
      <c r="QUL38" s="784"/>
      <c r="QUM38" s="784"/>
      <c r="QUN38" s="784"/>
      <c r="QUO38" s="784"/>
      <c r="QUP38" s="784"/>
      <c r="QUQ38" s="784"/>
      <c r="QUR38" s="784"/>
      <c r="QUS38" s="784"/>
      <c r="QUT38" s="784"/>
      <c r="QUU38" s="784"/>
      <c r="QUV38" s="784"/>
      <c r="QUW38" s="784"/>
      <c r="QUX38" s="784"/>
      <c r="QUY38" s="784"/>
      <c r="QUZ38" s="784"/>
      <c r="QVA38" s="784"/>
      <c r="QVB38" s="784"/>
      <c r="QVC38" s="784"/>
      <c r="QVD38" s="784"/>
      <c r="QVE38" s="784"/>
      <c r="QVF38" s="784"/>
      <c r="QVG38" s="784"/>
      <c r="QVH38" s="784"/>
      <c r="QVI38" s="784"/>
      <c r="QVJ38" s="784"/>
      <c r="QVK38" s="784"/>
      <c r="QVL38" s="784"/>
      <c r="QVM38" s="784"/>
      <c r="QVN38" s="784"/>
      <c r="QVO38" s="784"/>
      <c r="QVP38" s="784"/>
      <c r="QVQ38" s="784"/>
      <c r="QVR38" s="784"/>
      <c r="QVS38" s="784"/>
      <c r="QVT38" s="784"/>
      <c r="QVU38" s="784"/>
      <c r="QVV38" s="784"/>
      <c r="QVW38" s="784"/>
      <c r="QVX38" s="784"/>
      <c r="QVY38" s="784"/>
      <c r="QVZ38" s="784"/>
      <c r="QWA38" s="784"/>
      <c r="QWB38" s="784"/>
      <c r="QWC38" s="784"/>
      <c r="QWD38" s="784"/>
      <c r="QWE38" s="784"/>
      <c r="QWF38" s="784"/>
      <c r="QWG38" s="784"/>
      <c r="QWH38" s="784"/>
      <c r="QWI38" s="784"/>
      <c r="QWJ38" s="784"/>
      <c r="QWK38" s="784"/>
      <c r="QWL38" s="784"/>
      <c r="QWM38" s="784"/>
      <c r="QWN38" s="784"/>
      <c r="QWO38" s="784"/>
      <c r="QWP38" s="784"/>
      <c r="QWQ38" s="784"/>
      <c r="QWR38" s="784"/>
      <c r="QWS38" s="784"/>
      <c r="QWT38" s="784"/>
      <c r="QWU38" s="784"/>
      <c r="QWV38" s="784"/>
      <c r="QWW38" s="784"/>
      <c r="QWX38" s="784"/>
      <c r="QWY38" s="784"/>
      <c r="QWZ38" s="784"/>
      <c r="QXA38" s="784"/>
      <c r="QXB38" s="784"/>
      <c r="QXC38" s="784"/>
      <c r="QXD38" s="784"/>
      <c r="QXE38" s="784"/>
      <c r="QXF38" s="784"/>
      <c r="QXG38" s="784"/>
      <c r="QXH38" s="784"/>
      <c r="QXI38" s="784"/>
      <c r="QXJ38" s="784"/>
      <c r="QXK38" s="784"/>
      <c r="QXL38" s="784"/>
      <c r="QXM38" s="784"/>
      <c r="QXN38" s="784"/>
      <c r="QXO38" s="784"/>
      <c r="QXP38" s="784"/>
      <c r="QXQ38" s="784"/>
      <c r="QXR38" s="784"/>
      <c r="QXS38" s="784"/>
      <c r="QXT38" s="784"/>
      <c r="QXU38" s="784"/>
      <c r="QXV38" s="784"/>
      <c r="QXW38" s="784"/>
      <c r="QXX38" s="784"/>
      <c r="QXY38" s="784"/>
      <c r="QXZ38" s="784"/>
      <c r="QYA38" s="784"/>
      <c r="QYB38" s="784"/>
      <c r="QYC38" s="784"/>
      <c r="QYD38" s="784"/>
      <c r="QYE38" s="784"/>
      <c r="QYF38" s="784"/>
      <c r="QYG38" s="784"/>
      <c r="QYH38" s="784"/>
      <c r="QYI38" s="784"/>
      <c r="QYJ38" s="784"/>
      <c r="QYK38" s="784"/>
      <c r="QYL38" s="784"/>
      <c r="QYM38" s="784"/>
      <c r="QYN38" s="784"/>
      <c r="QYO38" s="784"/>
      <c r="QYP38" s="784"/>
      <c r="QYQ38" s="784"/>
      <c r="QYR38" s="784"/>
      <c r="QYS38" s="784"/>
      <c r="QYT38" s="784"/>
      <c r="QYU38" s="784"/>
      <c r="QYV38" s="784"/>
      <c r="QYW38" s="784"/>
      <c r="QYX38" s="784"/>
      <c r="QYY38" s="784"/>
      <c r="QYZ38" s="784"/>
      <c r="QZA38" s="784"/>
      <c r="QZB38" s="784"/>
      <c r="QZC38" s="784"/>
      <c r="QZD38" s="784"/>
      <c r="QZE38" s="784"/>
      <c r="QZF38" s="784"/>
      <c r="QZG38" s="784"/>
      <c r="QZH38" s="784"/>
      <c r="QZI38" s="784"/>
      <c r="QZJ38" s="784"/>
      <c r="QZK38" s="784"/>
      <c r="QZL38" s="784"/>
      <c r="QZM38" s="784"/>
      <c r="QZN38" s="784"/>
      <c r="QZO38" s="784"/>
      <c r="QZP38" s="784"/>
      <c r="QZQ38" s="784"/>
      <c r="QZR38" s="784"/>
      <c r="QZS38" s="784"/>
      <c r="QZT38" s="784"/>
      <c r="QZU38" s="784"/>
      <c r="QZV38" s="784"/>
      <c r="QZW38" s="784"/>
      <c r="QZX38" s="784"/>
      <c r="QZY38" s="784"/>
      <c r="QZZ38" s="784"/>
      <c r="RAA38" s="784"/>
      <c r="RAB38" s="784"/>
      <c r="RAC38" s="784"/>
      <c r="RAD38" s="784"/>
      <c r="RAE38" s="784"/>
      <c r="RAF38" s="784"/>
      <c r="RAG38" s="784"/>
      <c r="RAH38" s="784"/>
      <c r="RAI38" s="784"/>
      <c r="RAJ38" s="784"/>
      <c r="RAK38" s="784"/>
      <c r="RAL38" s="784"/>
      <c r="RAM38" s="784"/>
      <c r="RAN38" s="784"/>
      <c r="RAO38" s="784"/>
      <c r="RAP38" s="784"/>
      <c r="RAQ38" s="784"/>
      <c r="RAR38" s="784"/>
      <c r="RAS38" s="784"/>
      <c r="RAT38" s="784"/>
      <c r="RAU38" s="784"/>
      <c r="RAV38" s="784"/>
      <c r="RAW38" s="784"/>
      <c r="RAX38" s="784"/>
      <c r="RAY38" s="784"/>
      <c r="RAZ38" s="784"/>
      <c r="RBA38" s="784"/>
      <c r="RBB38" s="784"/>
      <c r="RBC38" s="784"/>
      <c r="RBD38" s="784"/>
      <c r="RBE38" s="784"/>
      <c r="RBF38" s="784"/>
      <c r="RBG38" s="784"/>
      <c r="RBH38" s="784"/>
      <c r="RBI38" s="784"/>
      <c r="RBJ38" s="784"/>
      <c r="RBK38" s="784"/>
      <c r="RBL38" s="784"/>
      <c r="RBM38" s="784"/>
      <c r="RBN38" s="784"/>
      <c r="RBO38" s="784"/>
      <c r="RBP38" s="784"/>
      <c r="RBQ38" s="784"/>
      <c r="RBR38" s="784"/>
      <c r="RBS38" s="784"/>
      <c r="RBT38" s="784"/>
      <c r="RBU38" s="784"/>
      <c r="RBV38" s="784"/>
      <c r="RBW38" s="784"/>
      <c r="RBX38" s="784"/>
      <c r="RBY38" s="784"/>
      <c r="RBZ38" s="784"/>
      <c r="RCA38" s="784"/>
      <c r="RCB38" s="784"/>
      <c r="RCC38" s="784"/>
      <c r="RCD38" s="784"/>
      <c r="RCE38" s="784"/>
      <c r="RCF38" s="784"/>
      <c r="RCG38" s="784"/>
      <c r="RCH38" s="784"/>
      <c r="RCI38" s="784"/>
      <c r="RCJ38" s="784"/>
      <c r="RCK38" s="784"/>
      <c r="RCL38" s="784"/>
      <c r="RCM38" s="784"/>
      <c r="RCN38" s="784"/>
      <c r="RCO38" s="784"/>
      <c r="RCP38" s="784"/>
      <c r="RCQ38" s="784"/>
      <c r="RCR38" s="784"/>
      <c r="RCS38" s="784"/>
      <c r="RCT38" s="784"/>
      <c r="RCU38" s="784"/>
      <c r="RCV38" s="784"/>
      <c r="RCW38" s="784"/>
      <c r="RCX38" s="784"/>
      <c r="RCY38" s="784"/>
      <c r="RCZ38" s="784"/>
      <c r="RDA38" s="784"/>
      <c r="RDB38" s="784"/>
      <c r="RDC38" s="784"/>
      <c r="RDD38" s="784"/>
      <c r="RDE38" s="784"/>
      <c r="RDF38" s="784"/>
      <c r="RDG38" s="784"/>
      <c r="RDH38" s="784"/>
      <c r="RDI38" s="784"/>
      <c r="RDJ38" s="784"/>
      <c r="RDK38" s="784"/>
      <c r="RDL38" s="784"/>
      <c r="RDM38" s="784"/>
      <c r="RDN38" s="784"/>
      <c r="RDO38" s="784"/>
      <c r="RDP38" s="784"/>
      <c r="RDQ38" s="784"/>
      <c r="RDR38" s="784"/>
      <c r="RDS38" s="784"/>
      <c r="RDT38" s="784"/>
      <c r="RDU38" s="784"/>
      <c r="RDV38" s="784"/>
      <c r="RDW38" s="784"/>
      <c r="RDX38" s="784"/>
      <c r="RDY38" s="784"/>
      <c r="RDZ38" s="784"/>
      <c r="REA38" s="784"/>
      <c r="REB38" s="784"/>
      <c r="REC38" s="784"/>
      <c r="RED38" s="784"/>
      <c r="REE38" s="784"/>
      <c r="REF38" s="784"/>
      <c r="REG38" s="784"/>
      <c r="REH38" s="784"/>
      <c r="REI38" s="784"/>
      <c r="REJ38" s="784"/>
      <c r="REK38" s="784"/>
      <c r="REL38" s="784"/>
      <c r="REM38" s="784"/>
      <c r="REN38" s="784"/>
      <c r="REO38" s="784"/>
      <c r="REP38" s="784"/>
      <c r="REQ38" s="784"/>
      <c r="RER38" s="784"/>
      <c r="RES38" s="784"/>
      <c r="RET38" s="784"/>
      <c r="REU38" s="784"/>
      <c r="REV38" s="784"/>
      <c r="REW38" s="784"/>
      <c r="REX38" s="784"/>
      <c r="REY38" s="784"/>
      <c r="REZ38" s="784"/>
      <c r="RFA38" s="784"/>
      <c r="RFB38" s="784"/>
      <c r="RFC38" s="784"/>
      <c r="RFD38" s="784"/>
      <c r="RFE38" s="784"/>
      <c r="RFF38" s="784"/>
      <c r="RFG38" s="784"/>
      <c r="RFH38" s="784"/>
      <c r="RFI38" s="784"/>
      <c r="RFJ38" s="784"/>
      <c r="RFK38" s="784"/>
      <c r="RFL38" s="784"/>
      <c r="RFM38" s="784"/>
      <c r="RFN38" s="784"/>
      <c r="RFO38" s="784"/>
      <c r="RFP38" s="784"/>
      <c r="RFQ38" s="784"/>
      <c r="RFR38" s="784"/>
      <c r="RFS38" s="784"/>
      <c r="RFT38" s="784"/>
      <c r="RFU38" s="784"/>
      <c r="RFV38" s="784"/>
      <c r="RFW38" s="784"/>
      <c r="RFX38" s="784"/>
      <c r="RFY38" s="784"/>
      <c r="RFZ38" s="784"/>
      <c r="RGA38" s="784"/>
      <c r="RGB38" s="784"/>
      <c r="RGC38" s="784"/>
      <c r="RGD38" s="784"/>
      <c r="RGE38" s="784"/>
      <c r="RGF38" s="784"/>
      <c r="RGG38" s="784"/>
      <c r="RGH38" s="784"/>
      <c r="RGI38" s="784"/>
      <c r="RGJ38" s="784"/>
      <c r="RGK38" s="784"/>
      <c r="RGL38" s="784"/>
      <c r="RGM38" s="784"/>
      <c r="RGN38" s="784"/>
      <c r="RGO38" s="784"/>
      <c r="RGP38" s="784"/>
      <c r="RGQ38" s="784"/>
      <c r="RGR38" s="784"/>
      <c r="RGS38" s="784"/>
      <c r="RGT38" s="784"/>
      <c r="RGU38" s="784"/>
      <c r="RGV38" s="784"/>
      <c r="RGW38" s="784"/>
      <c r="RGX38" s="784"/>
      <c r="RGY38" s="784"/>
      <c r="RGZ38" s="784"/>
      <c r="RHA38" s="784"/>
      <c r="RHB38" s="784"/>
      <c r="RHC38" s="784"/>
      <c r="RHD38" s="784"/>
      <c r="RHE38" s="784"/>
      <c r="RHF38" s="784"/>
      <c r="RHG38" s="784"/>
      <c r="RHH38" s="784"/>
      <c r="RHI38" s="784"/>
      <c r="RHJ38" s="784"/>
      <c r="RHK38" s="784"/>
      <c r="RHL38" s="784"/>
      <c r="RHM38" s="784"/>
      <c r="RHN38" s="784"/>
      <c r="RHO38" s="784"/>
      <c r="RHP38" s="784"/>
      <c r="RHQ38" s="784"/>
      <c r="RHR38" s="784"/>
      <c r="RHS38" s="784"/>
      <c r="RHT38" s="784"/>
      <c r="RHU38" s="784"/>
      <c r="RHV38" s="784"/>
      <c r="RHW38" s="784"/>
      <c r="RHX38" s="784"/>
      <c r="RHY38" s="784"/>
      <c r="RHZ38" s="784"/>
      <c r="RIA38" s="784"/>
      <c r="RIB38" s="784"/>
      <c r="RIC38" s="784"/>
      <c r="RID38" s="784"/>
      <c r="RIE38" s="784"/>
      <c r="RIF38" s="784"/>
      <c r="RIG38" s="784"/>
      <c r="RIH38" s="784"/>
      <c r="RII38" s="784"/>
      <c r="RIJ38" s="784"/>
      <c r="RIK38" s="784"/>
      <c r="RIL38" s="784"/>
      <c r="RIM38" s="784"/>
      <c r="RIN38" s="784"/>
      <c r="RIO38" s="784"/>
      <c r="RIP38" s="784"/>
      <c r="RIQ38" s="784"/>
      <c r="RIR38" s="784"/>
      <c r="RIS38" s="784"/>
      <c r="RIT38" s="784"/>
      <c r="RIU38" s="784"/>
      <c r="RIV38" s="784"/>
      <c r="RIW38" s="784"/>
      <c r="RIX38" s="784"/>
      <c r="RIY38" s="784"/>
      <c r="RIZ38" s="784"/>
      <c r="RJA38" s="784"/>
      <c r="RJB38" s="784"/>
      <c r="RJC38" s="784"/>
      <c r="RJD38" s="784"/>
      <c r="RJE38" s="784"/>
      <c r="RJF38" s="784"/>
      <c r="RJG38" s="784"/>
      <c r="RJH38" s="784"/>
      <c r="RJI38" s="784"/>
      <c r="RJJ38" s="784"/>
      <c r="RJK38" s="784"/>
      <c r="RJL38" s="784"/>
      <c r="RJM38" s="784"/>
      <c r="RJN38" s="784"/>
      <c r="RJO38" s="784"/>
      <c r="RJP38" s="784"/>
      <c r="RJQ38" s="784"/>
      <c r="RJR38" s="784"/>
      <c r="RJS38" s="784"/>
      <c r="RJT38" s="784"/>
      <c r="RJU38" s="784"/>
      <c r="RJV38" s="784"/>
      <c r="RJW38" s="784"/>
      <c r="RJX38" s="784"/>
      <c r="RJY38" s="784"/>
      <c r="RJZ38" s="784"/>
      <c r="RKA38" s="784"/>
      <c r="RKB38" s="784"/>
      <c r="RKC38" s="784"/>
      <c r="RKD38" s="784"/>
      <c r="RKE38" s="784"/>
      <c r="RKF38" s="784"/>
      <c r="RKG38" s="784"/>
      <c r="RKH38" s="784"/>
      <c r="RKI38" s="784"/>
      <c r="RKJ38" s="784"/>
      <c r="RKK38" s="784"/>
      <c r="RKL38" s="784"/>
      <c r="RKM38" s="784"/>
      <c r="RKN38" s="784"/>
      <c r="RKO38" s="784"/>
      <c r="RKP38" s="784"/>
      <c r="RKQ38" s="784"/>
      <c r="RKR38" s="784"/>
      <c r="RKS38" s="784"/>
      <c r="RKT38" s="784"/>
      <c r="RKU38" s="784"/>
      <c r="RKV38" s="784"/>
      <c r="RKW38" s="784"/>
      <c r="RKX38" s="784"/>
      <c r="RKY38" s="784"/>
      <c r="RKZ38" s="784"/>
      <c r="RLA38" s="784"/>
      <c r="RLB38" s="784"/>
      <c r="RLC38" s="784"/>
      <c r="RLD38" s="784"/>
      <c r="RLE38" s="784"/>
      <c r="RLF38" s="784"/>
      <c r="RLG38" s="784"/>
      <c r="RLH38" s="784"/>
      <c r="RLI38" s="784"/>
      <c r="RLJ38" s="784"/>
      <c r="RLK38" s="784"/>
      <c r="RLL38" s="784"/>
      <c r="RLM38" s="784"/>
      <c r="RLN38" s="784"/>
      <c r="RLO38" s="784"/>
      <c r="RLP38" s="784"/>
      <c r="RLQ38" s="784"/>
      <c r="RLR38" s="784"/>
      <c r="RLS38" s="784"/>
      <c r="RLT38" s="784"/>
      <c r="RLU38" s="784"/>
      <c r="RLV38" s="784"/>
      <c r="RLW38" s="784"/>
      <c r="RLX38" s="784"/>
      <c r="RLY38" s="784"/>
      <c r="RLZ38" s="784"/>
      <c r="RMA38" s="784"/>
      <c r="RMB38" s="784"/>
      <c r="RMC38" s="784"/>
      <c r="RMD38" s="784"/>
      <c r="RME38" s="784"/>
      <c r="RMF38" s="784"/>
      <c r="RMG38" s="784"/>
      <c r="RMH38" s="784"/>
      <c r="RMI38" s="784"/>
      <c r="RMJ38" s="784"/>
      <c r="RMK38" s="784"/>
      <c r="RML38" s="784"/>
      <c r="RMM38" s="784"/>
      <c r="RMN38" s="784"/>
      <c r="RMO38" s="784"/>
      <c r="RMP38" s="784"/>
      <c r="RMQ38" s="784"/>
      <c r="RMR38" s="784"/>
      <c r="RMS38" s="784"/>
      <c r="RMT38" s="784"/>
      <c r="RMU38" s="784"/>
      <c r="RMV38" s="784"/>
      <c r="RMW38" s="784"/>
      <c r="RMX38" s="784"/>
      <c r="RMY38" s="784"/>
      <c r="RMZ38" s="784"/>
      <c r="RNA38" s="784"/>
      <c r="RNB38" s="784"/>
      <c r="RNC38" s="784"/>
      <c r="RND38" s="784"/>
      <c r="RNE38" s="784"/>
      <c r="RNF38" s="784"/>
      <c r="RNG38" s="784"/>
      <c r="RNH38" s="784"/>
      <c r="RNI38" s="784"/>
      <c r="RNJ38" s="784"/>
      <c r="RNK38" s="784"/>
      <c r="RNL38" s="784"/>
      <c r="RNM38" s="784"/>
      <c r="RNN38" s="784"/>
      <c r="RNO38" s="784"/>
      <c r="RNP38" s="784"/>
      <c r="RNQ38" s="784"/>
      <c r="RNR38" s="784"/>
      <c r="RNS38" s="784"/>
      <c r="RNT38" s="784"/>
      <c r="RNU38" s="784"/>
      <c r="RNV38" s="784"/>
      <c r="RNW38" s="784"/>
      <c r="RNX38" s="784"/>
      <c r="RNY38" s="784"/>
      <c r="RNZ38" s="784"/>
      <c r="ROA38" s="784"/>
      <c r="ROB38" s="784"/>
      <c r="ROC38" s="784"/>
      <c r="ROD38" s="784"/>
      <c r="ROE38" s="784"/>
      <c r="ROF38" s="784"/>
      <c r="ROG38" s="784"/>
      <c r="ROH38" s="784"/>
      <c r="ROI38" s="784"/>
      <c r="ROJ38" s="784"/>
      <c r="ROK38" s="784"/>
      <c r="ROL38" s="784"/>
      <c r="ROM38" s="784"/>
      <c r="RON38" s="784"/>
      <c r="ROO38" s="784"/>
      <c r="ROP38" s="784"/>
      <c r="ROQ38" s="784"/>
      <c r="ROR38" s="784"/>
      <c r="ROS38" s="784"/>
      <c r="ROT38" s="784"/>
      <c r="ROU38" s="784"/>
      <c r="ROV38" s="784"/>
      <c r="ROW38" s="784"/>
      <c r="ROX38" s="784"/>
      <c r="ROY38" s="784"/>
      <c r="ROZ38" s="784"/>
      <c r="RPA38" s="784"/>
      <c r="RPB38" s="784"/>
      <c r="RPC38" s="784"/>
      <c r="RPD38" s="784"/>
      <c r="RPE38" s="784"/>
      <c r="RPF38" s="784"/>
      <c r="RPG38" s="784"/>
      <c r="RPH38" s="784"/>
      <c r="RPI38" s="784"/>
      <c r="RPJ38" s="784"/>
      <c r="RPK38" s="784"/>
      <c r="RPL38" s="784"/>
      <c r="RPM38" s="784"/>
      <c r="RPN38" s="784"/>
      <c r="RPO38" s="784"/>
      <c r="RPP38" s="784"/>
      <c r="RPQ38" s="784"/>
      <c r="RPR38" s="784"/>
      <c r="RPS38" s="784"/>
      <c r="RPT38" s="784"/>
      <c r="RPU38" s="784"/>
      <c r="RPV38" s="784"/>
      <c r="RPW38" s="784"/>
      <c r="RPX38" s="784"/>
      <c r="RPY38" s="784"/>
      <c r="RPZ38" s="784"/>
      <c r="RQA38" s="784"/>
      <c r="RQB38" s="784"/>
      <c r="RQC38" s="784"/>
      <c r="RQD38" s="784"/>
      <c r="RQE38" s="784"/>
      <c r="RQF38" s="784"/>
      <c r="RQG38" s="784"/>
      <c r="RQH38" s="784"/>
      <c r="RQI38" s="784"/>
      <c r="RQJ38" s="784"/>
      <c r="RQK38" s="784"/>
      <c r="RQL38" s="784"/>
      <c r="RQM38" s="784"/>
      <c r="RQN38" s="784"/>
      <c r="RQO38" s="784"/>
      <c r="RQP38" s="784"/>
      <c r="RQQ38" s="784"/>
      <c r="RQR38" s="784"/>
      <c r="RQS38" s="784"/>
      <c r="RQT38" s="784"/>
      <c r="RQU38" s="784"/>
      <c r="RQV38" s="784"/>
      <c r="RQW38" s="784"/>
      <c r="RQX38" s="784"/>
      <c r="RQY38" s="784"/>
      <c r="RQZ38" s="784"/>
      <c r="RRA38" s="784"/>
      <c r="RRB38" s="784"/>
      <c r="RRC38" s="784"/>
      <c r="RRD38" s="784"/>
      <c r="RRE38" s="784"/>
      <c r="RRF38" s="784"/>
      <c r="RRG38" s="784"/>
      <c r="RRH38" s="784"/>
      <c r="RRI38" s="784"/>
      <c r="RRJ38" s="784"/>
      <c r="RRK38" s="784"/>
      <c r="RRL38" s="784"/>
      <c r="RRM38" s="784"/>
      <c r="RRN38" s="784"/>
      <c r="RRO38" s="784"/>
      <c r="RRP38" s="784"/>
      <c r="RRQ38" s="784"/>
      <c r="RRR38" s="784"/>
      <c r="RRS38" s="784"/>
      <c r="RRT38" s="784"/>
      <c r="RRU38" s="784"/>
      <c r="RRV38" s="784"/>
      <c r="RRW38" s="784"/>
      <c r="RRX38" s="784"/>
      <c r="RRY38" s="784"/>
      <c r="RRZ38" s="784"/>
      <c r="RSA38" s="784"/>
      <c r="RSB38" s="784"/>
      <c r="RSC38" s="784"/>
      <c r="RSD38" s="784"/>
      <c r="RSE38" s="784"/>
      <c r="RSF38" s="784"/>
      <c r="RSG38" s="784"/>
      <c r="RSH38" s="784"/>
      <c r="RSI38" s="784"/>
      <c r="RSJ38" s="784"/>
      <c r="RSK38" s="784"/>
      <c r="RSL38" s="784"/>
      <c r="RSM38" s="784"/>
      <c r="RSN38" s="784"/>
      <c r="RSO38" s="784"/>
      <c r="RSP38" s="784"/>
      <c r="RSQ38" s="784"/>
      <c r="RSR38" s="784"/>
      <c r="RSS38" s="784"/>
      <c r="RST38" s="784"/>
      <c r="RSU38" s="784"/>
      <c r="RSV38" s="784"/>
      <c r="RSW38" s="784"/>
      <c r="RSX38" s="784"/>
      <c r="RSY38" s="784"/>
      <c r="RSZ38" s="784"/>
      <c r="RTA38" s="784"/>
      <c r="RTB38" s="784"/>
      <c r="RTC38" s="784"/>
      <c r="RTD38" s="784"/>
      <c r="RTE38" s="784"/>
      <c r="RTF38" s="784"/>
      <c r="RTG38" s="784"/>
      <c r="RTH38" s="784"/>
      <c r="RTI38" s="784"/>
      <c r="RTJ38" s="784"/>
      <c r="RTK38" s="784"/>
      <c r="RTL38" s="784"/>
      <c r="RTM38" s="784"/>
      <c r="RTN38" s="784"/>
      <c r="RTO38" s="784"/>
      <c r="RTP38" s="784"/>
      <c r="RTQ38" s="784"/>
      <c r="RTR38" s="784"/>
      <c r="RTS38" s="784"/>
      <c r="RTT38" s="784"/>
      <c r="RTU38" s="784"/>
      <c r="RTV38" s="784"/>
      <c r="RTW38" s="784"/>
      <c r="RTX38" s="784"/>
      <c r="RTY38" s="784"/>
      <c r="RTZ38" s="784"/>
      <c r="RUA38" s="784"/>
      <c r="RUB38" s="784"/>
      <c r="RUC38" s="784"/>
      <c r="RUD38" s="784"/>
      <c r="RUE38" s="784"/>
      <c r="RUF38" s="784"/>
      <c r="RUG38" s="784"/>
      <c r="RUH38" s="784"/>
      <c r="RUI38" s="784"/>
      <c r="RUJ38" s="784"/>
      <c r="RUK38" s="784"/>
      <c r="RUL38" s="784"/>
      <c r="RUM38" s="784"/>
      <c r="RUN38" s="784"/>
      <c r="RUO38" s="784"/>
      <c r="RUP38" s="784"/>
      <c r="RUQ38" s="784"/>
      <c r="RUR38" s="784"/>
      <c r="RUS38" s="784"/>
      <c r="RUT38" s="784"/>
      <c r="RUU38" s="784"/>
      <c r="RUV38" s="784"/>
      <c r="RUW38" s="784"/>
      <c r="RUX38" s="784"/>
      <c r="RUY38" s="784"/>
      <c r="RUZ38" s="784"/>
      <c r="RVA38" s="784"/>
      <c r="RVB38" s="784"/>
      <c r="RVC38" s="784"/>
      <c r="RVD38" s="784"/>
      <c r="RVE38" s="784"/>
      <c r="RVF38" s="784"/>
      <c r="RVG38" s="784"/>
      <c r="RVH38" s="784"/>
      <c r="RVI38" s="784"/>
      <c r="RVJ38" s="784"/>
      <c r="RVK38" s="784"/>
      <c r="RVL38" s="784"/>
      <c r="RVM38" s="784"/>
      <c r="RVN38" s="784"/>
      <c r="RVO38" s="784"/>
      <c r="RVP38" s="784"/>
      <c r="RVQ38" s="784"/>
      <c r="RVR38" s="784"/>
      <c r="RVS38" s="784"/>
      <c r="RVT38" s="784"/>
      <c r="RVU38" s="784"/>
      <c r="RVV38" s="784"/>
      <c r="RVW38" s="784"/>
      <c r="RVX38" s="784"/>
      <c r="RVY38" s="784"/>
      <c r="RVZ38" s="784"/>
      <c r="RWA38" s="784"/>
      <c r="RWB38" s="784"/>
      <c r="RWC38" s="784"/>
      <c r="RWD38" s="784"/>
      <c r="RWE38" s="784"/>
      <c r="RWF38" s="784"/>
      <c r="RWG38" s="784"/>
      <c r="RWH38" s="784"/>
      <c r="RWI38" s="784"/>
      <c r="RWJ38" s="784"/>
      <c r="RWK38" s="784"/>
      <c r="RWL38" s="784"/>
      <c r="RWM38" s="784"/>
      <c r="RWN38" s="784"/>
      <c r="RWO38" s="784"/>
      <c r="RWP38" s="784"/>
      <c r="RWQ38" s="784"/>
      <c r="RWR38" s="784"/>
      <c r="RWS38" s="784"/>
      <c r="RWT38" s="784"/>
      <c r="RWU38" s="784"/>
      <c r="RWV38" s="784"/>
      <c r="RWW38" s="784"/>
      <c r="RWX38" s="784"/>
      <c r="RWY38" s="784"/>
      <c r="RWZ38" s="784"/>
      <c r="RXA38" s="784"/>
      <c r="RXB38" s="784"/>
      <c r="RXC38" s="784"/>
      <c r="RXD38" s="784"/>
      <c r="RXE38" s="784"/>
      <c r="RXF38" s="784"/>
      <c r="RXG38" s="784"/>
      <c r="RXH38" s="784"/>
      <c r="RXI38" s="784"/>
      <c r="RXJ38" s="784"/>
      <c r="RXK38" s="784"/>
      <c r="RXL38" s="784"/>
      <c r="RXM38" s="784"/>
      <c r="RXN38" s="784"/>
      <c r="RXO38" s="784"/>
      <c r="RXP38" s="784"/>
      <c r="RXQ38" s="784"/>
      <c r="RXR38" s="784"/>
      <c r="RXS38" s="784"/>
      <c r="RXT38" s="784"/>
      <c r="RXU38" s="784"/>
      <c r="RXV38" s="784"/>
      <c r="RXW38" s="784"/>
      <c r="RXX38" s="784"/>
      <c r="RXY38" s="784"/>
      <c r="RXZ38" s="784"/>
      <c r="RYA38" s="784"/>
      <c r="RYB38" s="784"/>
      <c r="RYC38" s="784"/>
      <c r="RYD38" s="784"/>
      <c r="RYE38" s="784"/>
      <c r="RYF38" s="784"/>
      <c r="RYG38" s="784"/>
      <c r="RYH38" s="784"/>
      <c r="RYI38" s="784"/>
      <c r="RYJ38" s="784"/>
      <c r="RYK38" s="784"/>
      <c r="RYL38" s="784"/>
      <c r="RYM38" s="784"/>
      <c r="RYN38" s="784"/>
      <c r="RYO38" s="784"/>
      <c r="RYP38" s="784"/>
      <c r="RYQ38" s="784"/>
      <c r="RYR38" s="784"/>
      <c r="RYS38" s="784"/>
      <c r="RYT38" s="784"/>
      <c r="RYU38" s="784"/>
      <c r="RYV38" s="784"/>
      <c r="RYW38" s="784"/>
      <c r="RYX38" s="784"/>
      <c r="RYY38" s="784"/>
      <c r="RYZ38" s="784"/>
      <c r="RZA38" s="784"/>
      <c r="RZB38" s="784"/>
      <c r="RZC38" s="784"/>
      <c r="RZD38" s="784"/>
      <c r="RZE38" s="784"/>
      <c r="RZF38" s="784"/>
      <c r="RZG38" s="784"/>
      <c r="RZH38" s="784"/>
      <c r="RZI38" s="784"/>
      <c r="RZJ38" s="784"/>
      <c r="RZK38" s="784"/>
      <c r="RZL38" s="784"/>
      <c r="RZM38" s="784"/>
      <c r="RZN38" s="784"/>
      <c r="RZO38" s="784"/>
      <c r="RZP38" s="784"/>
      <c r="RZQ38" s="784"/>
      <c r="RZR38" s="784"/>
      <c r="RZS38" s="784"/>
      <c r="RZT38" s="784"/>
      <c r="RZU38" s="784"/>
      <c r="RZV38" s="784"/>
      <c r="RZW38" s="784"/>
      <c r="RZX38" s="784"/>
      <c r="RZY38" s="784"/>
      <c r="RZZ38" s="784"/>
      <c r="SAA38" s="784"/>
      <c r="SAB38" s="784"/>
      <c r="SAC38" s="784"/>
      <c r="SAD38" s="784"/>
      <c r="SAE38" s="784"/>
      <c r="SAF38" s="784"/>
      <c r="SAG38" s="784"/>
      <c r="SAH38" s="784"/>
      <c r="SAI38" s="784"/>
      <c r="SAJ38" s="784"/>
      <c r="SAK38" s="784"/>
      <c r="SAL38" s="784"/>
      <c r="SAM38" s="784"/>
      <c r="SAN38" s="784"/>
      <c r="SAO38" s="784"/>
      <c r="SAP38" s="784"/>
      <c r="SAQ38" s="784"/>
      <c r="SAR38" s="784"/>
      <c r="SAS38" s="784"/>
      <c r="SAT38" s="784"/>
      <c r="SAU38" s="784"/>
      <c r="SAV38" s="784"/>
      <c r="SAW38" s="784"/>
      <c r="SAX38" s="784"/>
      <c r="SAY38" s="784"/>
      <c r="SAZ38" s="784"/>
      <c r="SBA38" s="784"/>
      <c r="SBB38" s="784"/>
      <c r="SBC38" s="784"/>
      <c r="SBD38" s="784"/>
      <c r="SBE38" s="784"/>
      <c r="SBF38" s="784"/>
      <c r="SBG38" s="784"/>
      <c r="SBH38" s="784"/>
      <c r="SBI38" s="784"/>
      <c r="SBJ38" s="784"/>
      <c r="SBK38" s="784"/>
      <c r="SBL38" s="784"/>
      <c r="SBM38" s="784"/>
      <c r="SBN38" s="784"/>
      <c r="SBO38" s="784"/>
      <c r="SBP38" s="784"/>
      <c r="SBQ38" s="784"/>
      <c r="SBR38" s="784"/>
      <c r="SBS38" s="784"/>
      <c r="SBT38" s="784"/>
      <c r="SBU38" s="784"/>
      <c r="SBV38" s="784"/>
      <c r="SBW38" s="784"/>
      <c r="SBX38" s="784"/>
      <c r="SBY38" s="784"/>
      <c r="SBZ38" s="784"/>
      <c r="SCA38" s="784"/>
      <c r="SCB38" s="784"/>
      <c r="SCC38" s="784"/>
      <c r="SCD38" s="784"/>
      <c r="SCE38" s="784"/>
      <c r="SCF38" s="784"/>
      <c r="SCG38" s="784"/>
      <c r="SCH38" s="784"/>
      <c r="SCI38" s="784"/>
      <c r="SCJ38" s="784"/>
      <c r="SCK38" s="784"/>
      <c r="SCL38" s="784"/>
      <c r="SCM38" s="784"/>
      <c r="SCN38" s="784"/>
      <c r="SCO38" s="784"/>
      <c r="SCP38" s="784"/>
      <c r="SCQ38" s="784"/>
      <c r="SCR38" s="784"/>
      <c r="SCS38" s="784"/>
      <c r="SCT38" s="784"/>
      <c r="SCU38" s="784"/>
      <c r="SCV38" s="784"/>
      <c r="SCW38" s="784"/>
      <c r="SCX38" s="784"/>
      <c r="SCY38" s="784"/>
      <c r="SCZ38" s="784"/>
      <c r="SDA38" s="784"/>
      <c r="SDB38" s="784"/>
      <c r="SDC38" s="784"/>
      <c r="SDD38" s="784"/>
      <c r="SDE38" s="784"/>
      <c r="SDF38" s="784"/>
      <c r="SDG38" s="784"/>
      <c r="SDH38" s="784"/>
      <c r="SDI38" s="784"/>
      <c r="SDJ38" s="784"/>
      <c r="SDK38" s="784"/>
      <c r="SDL38" s="784"/>
      <c r="SDM38" s="784"/>
      <c r="SDN38" s="784"/>
      <c r="SDO38" s="784"/>
      <c r="SDP38" s="784"/>
      <c r="SDQ38" s="784"/>
      <c r="SDR38" s="784"/>
      <c r="SDS38" s="784"/>
      <c r="SDT38" s="784"/>
      <c r="SDU38" s="784"/>
      <c r="SDV38" s="784"/>
      <c r="SDW38" s="784"/>
      <c r="SDX38" s="784"/>
      <c r="SDY38" s="784"/>
      <c r="SDZ38" s="784"/>
      <c r="SEA38" s="784"/>
      <c r="SEB38" s="784"/>
      <c r="SEC38" s="784"/>
      <c r="SED38" s="784"/>
      <c r="SEE38" s="784"/>
      <c r="SEF38" s="784"/>
      <c r="SEG38" s="784"/>
      <c r="SEH38" s="784"/>
      <c r="SEI38" s="784"/>
      <c r="SEJ38" s="784"/>
      <c r="SEK38" s="784"/>
      <c r="SEL38" s="784"/>
      <c r="SEM38" s="784"/>
      <c r="SEN38" s="784"/>
      <c r="SEO38" s="784"/>
      <c r="SEP38" s="784"/>
      <c r="SEQ38" s="784"/>
      <c r="SER38" s="784"/>
      <c r="SES38" s="784"/>
      <c r="SET38" s="784"/>
      <c r="SEU38" s="784"/>
      <c r="SEV38" s="784"/>
      <c r="SEW38" s="784"/>
      <c r="SEX38" s="784"/>
      <c r="SEY38" s="784"/>
      <c r="SEZ38" s="784"/>
      <c r="SFA38" s="784"/>
      <c r="SFB38" s="784"/>
      <c r="SFC38" s="784"/>
      <c r="SFD38" s="784"/>
      <c r="SFE38" s="784"/>
      <c r="SFF38" s="784"/>
      <c r="SFG38" s="784"/>
      <c r="SFH38" s="784"/>
      <c r="SFI38" s="784"/>
      <c r="SFJ38" s="784"/>
      <c r="SFK38" s="784"/>
      <c r="SFL38" s="784"/>
      <c r="SFM38" s="784"/>
      <c r="SFN38" s="784"/>
      <c r="SFO38" s="784"/>
      <c r="SFP38" s="784"/>
      <c r="SFQ38" s="784"/>
      <c r="SFR38" s="784"/>
      <c r="SFS38" s="784"/>
      <c r="SFT38" s="784"/>
      <c r="SFU38" s="784"/>
      <c r="SFV38" s="784"/>
      <c r="SFW38" s="784"/>
      <c r="SFX38" s="784"/>
      <c r="SFY38" s="784"/>
      <c r="SFZ38" s="784"/>
      <c r="SGA38" s="784"/>
      <c r="SGB38" s="784"/>
      <c r="SGC38" s="784"/>
      <c r="SGD38" s="784"/>
      <c r="SGE38" s="784"/>
      <c r="SGF38" s="784"/>
      <c r="SGG38" s="784"/>
      <c r="SGH38" s="784"/>
      <c r="SGI38" s="784"/>
      <c r="SGJ38" s="784"/>
      <c r="SGK38" s="784"/>
      <c r="SGL38" s="784"/>
      <c r="SGM38" s="784"/>
      <c r="SGN38" s="784"/>
      <c r="SGO38" s="784"/>
      <c r="SGP38" s="784"/>
      <c r="SGQ38" s="784"/>
      <c r="SGR38" s="784"/>
      <c r="SGS38" s="784"/>
      <c r="SGT38" s="784"/>
      <c r="SGU38" s="784"/>
      <c r="SGV38" s="784"/>
      <c r="SGW38" s="784"/>
      <c r="SGX38" s="784"/>
      <c r="SGY38" s="784"/>
      <c r="SGZ38" s="784"/>
      <c r="SHA38" s="784"/>
      <c r="SHB38" s="784"/>
      <c r="SHC38" s="784"/>
      <c r="SHD38" s="784"/>
      <c r="SHE38" s="784"/>
      <c r="SHF38" s="784"/>
      <c r="SHG38" s="784"/>
      <c r="SHH38" s="784"/>
      <c r="SHI38" s="784"/>
      <c r="SHJ38" s="784"/>
      <c r="SHK38" s="784"/>
      <c r="SHL38" s="784"/>
      <c r="SHM38" s="784"/>
      <c r="SHN38" s="784"/>
      <c r="SHO38" s="784"/>
      <c r="SHP38" s="784"/>
      <c r="SHQ38" s="784"/>
      <c r="SHR38" s="784"/>
      <c r="SHS38" s="784"/>
      <c r="SHT38" s="784"/>
      <c r="SHU38" s="784"/>
      <c r="SHV38" s="784"/>
      <c r="SHW38" s="784"/>
      <c r="SHX38" s="784"/>
      <c r="SHY38" s="784"/>
      <c r="SHZ38" s="784"/>
      <c r="SIA38" s="784"/>
      <c r="SIB38" s="784"/>
      <c r="SIC38" s="784"/>
      <c r="SID38" s="784"/>
      <c r="SIE38" s="784"/>
      <c r="SIF38" s="784"/>
      <c r="SIG38" s="784"/>
      <c r="SIH38" s="784"/>
      <c r="SII38" s="784"/>
      <c r="SIJ38" s="784"/>
      <c r="SIK38" s="784"/>
      <c r="SIL38" s="784"/>
      <c r="SIM38" s="784"/>
      <c r="SIN38" s="784"/>
      <c r="SIO38" s="784"/>
      <c r="SIP38" s="784"/>
      <c r="SIQ38" s="784"/>
      <c r="SIR38" s="784"/>
      <c r="SIS38" s="784"/>
      <c r="SIT38" s="784"/>
      <c r="SIU38" s="784"/>
      <c r="SIV38" s="784"/>
      <c r="SIW38" s="784"/>
      <c r="SIX38" s="784"/>
      <c r="SIY38" s="784"/>
      <c r="SIZ38" s="784"/>
      <c r="SJA38" s="784"/>
      <c r="SJB38" s="784"/>
      <c r="SJC38" s="784"/>
      <c r="SJD38" s="784"/>
      <c r="SJE38" s="784"/>
      <c r="SJF38" s="784"/>
      <c r="SJG38" s="784"/>
      <c r="SJH38" s="784"/>
      <c r="SJI38" s="784"/>
      <c r="SJJ38" s="784"/>
      <c r="SJK38" s="784"/>
      <c r="SJL38" s="784"/>
      <c r="SJM38" s="784"/>
      <c r="SJN38" s="784"/>
      <c r="SJO38" s="784"/>
      <c r="SJP38" s="784"/>
      <c r="SJQ38" s="784"/>
      <c r="SJR38" s="784"/>
      <c r="SJS38" s="784"/>
      <c r="SJT38" s="784"/>
      <c r="SJU38" s="784"/>
      <c r="SJV38" s="784"/>
      <c r="SJW38" s="784"/>
      <c r="SJX38" s="784"/>
      <c r="SJY38" s="784"/>
      <c r="SJZ38" s="784"/>
      <c r="SKA38" s="784"/>
      <c r="SKB38" s="784"/>
      <c r="SKC38" s="784"/>
      <c r="SKD38" s="784"/>
      <c r="SKE38" s="784"/>
      <c r="SKF38" s="784"/>
      <c r="SKG38" s="784"/>
      <c r="SKH38" s="784"/>
      <c r="SKI38" s="784"/>
      <c r="SKJ38" s="784"/>
      <c r="SKK38" s="784"/>
      <c r="SKL38" s="784"/>
      <c r="SKM38" s="784"/>
      <c r="SKN38" s="784"/>
      <c r="SKO38" s="784"/>
      <c r="SKP38" s="784"/>
      <c r="SKQ38" s="784"/>
      <c r="SKR38" s="784"/>
      <c r="SKS38" s="784"/>
      <c r="SKT38" s="784"/>
      <c r="SKU38" s="784"/>
      <c r="SKV38" s="784"/>
      <c r="SKW38" s="784"/>
      <c r="SKX38" s="784"/>
      <c r="SKY38" s="784"/>
      <c r="SKZ38" s="784"/>
      <c r="SLA38" s="784"/>
      <c r="SLB38" s="784"/>
      <c r="SLC38" s="784"/>
      <c r="SLD38" s="784"/>
      <c r="SLE38" s="784"/>
      <c r="SLF38" s="784"/>
      <c r="SLG38" s="784"/>
      <c r="SLH38" s="784"/>
      <c r="SLI38" s="784"/>
      <c r="SLJ38" s="784"/>
      <c r="SLK38" s="784"/>
      <c r="SLL38" s="784"/>
      <c r="SLM38" s="784"/>
      <c r="SLN38" s="784"/>
      <c r="SLO38" s="784"/>
      <c r="SLP38" s="784"/>
      <c r="SLQ38" s="784"/>
      <c r="SLR38" s="784"/>
      <c r="SLS38" s="784"/>
      <c r="SLT38" s="784"/>
      <c r="SLU38" s="784"/>
      <c r="SLV38" s="784"/>
      <c r="SLW38" s="784"/>
      <c r="SLX38" s="784"/>
      <c r="SLY38" s="784"/>
      <c r="SLZ38" s="784"/>
      <c r="SMA38" s="784"/>
      <c r="SMB38" s="784"/>
      <c r="SMC38" s="784"/>
      <c r="SMD38" s="784"/>
      <c r="SME38" s="784"/>
      <c r="SMF38" s="784"/>
      <c r="SMG38" s="784"/>
      <c r="SMH38" s="784"/>
      <c r="SMI38" s="784"/>
      <c r="SMJ38" s="784"/>
      <c r="SMK38" s="784"/>
      <c r="SML38" s="784"/>
      <c r="SMM38" s="784"/>
      <c r="SMN38" s="784"/>
      <c r="SMO38" s="784"/>
      <c r="SMP38" s="784"/>
      <c r="SMQ38" s="784"/>
      <c r="SMR38" s="784"/>
      <c r="SMS38" s="784"/>
      <c r="SMT38" s="784"/>
      <c r="SMU38" s="784"/>
      <c r="SMV38" s="784"/>
      <c r="SMW38" s="784"/>
      <c r="SMX38" s="784"/>
      <c r="SMY38" s="784"/>
      <c r="SMZ38" s="784"/>
      <c r="SNA38" s="784"/>
      <c r="SNB38" s="784"/>
      <c r="SNC38" s="784"/>
      <c r="SND38" s="784"/>
      <c r="SNE38" s="784"/>
      <c r="SNF38" s="784"/>
      <c r="SNG38" s="784"/>
      <c r="SNH38" s="784"/>
      <c r="SNI38" s="784"/>
      <c r="SNJ38" s="784"/>
      <c r="SNK38" s="784"/>
      <c r="SNL38" s="784"/>
      <c r="SNM38" s="784"/>
      <c r="SNN38" s="784"/>
      <c r="SNO38" s="784"/>
      <c r="SNP38" s="784"/>
      <c r="SNQ38" s="784"/>
      <c r="SNR38" s="784"/>
      <c r="SNS38" s="784"/>
      <c r="SNT38" s="784"/>
      <c r="SNU38" s="784"/>
      <c r="SNV38" s="784"/>
      <c r="SNW38" s="784"/>
      <c r="SNX38" s="784"/>
      <c r="SNY38" s="784"/>
      <c r="SNZ38" s="784"/>
      <c r="SOA38" s="784"/>
      <c r="SOB38" s="784"/>
      <c r="SOC38" s="784"/>
      <c r="SOD38" s="784"/>
      <c r="SOE38" s="784"/>
      <c r="SOF38" s="784"/>
      <c r="SOG38" s="784"/>
      <c r="SOH38" s="784"/>
      <c r="SOI38" s="784"/>
      <c r="SOJ38" s="784"/>
      <c r="SOK38" s="784"/>
      <c r="SOL38" s="784"/>
      <c r="SOM38" s="784"/>
      <c r="SON38" s="784"/>
      <c r="SOO38" s="784"/>
      <c r="SOP38" s="784"/>
      <c r="SOQ38" s="784"/>
      <c r="SOR38" s="784"/>
      <c r="SOS38" s="784"/>
      <c r="SOT38" s="784"/>
      <c r="SOU38" s="784"/>
      <c r="SOV38" s="784"/>
      <c r="SOW38" s="784"/>
      <c r="SOX38" s="784"/>
      <c r="SOY38" s="784"/>
      <c r="SOZ38" s="784"/>
      <c r="SPA38" s="784"/>
      <c r="SPB38" s="784"/>
      <c r="SPC38" s="784"/>
      <c r="SPD38" s="784"/>
      <c r="SPE38" s="784"/>
      <c r="SPF38" s="784"/>
      <c r="SPG38" s="784"/>
      <c r="SPH38" s="784"/>
      <c r="SPI38" s="784"/>
      <c r="SPJ38" s="784"/>
      <c r="SPK38" s="784"/>
      <c r="SPL38" s="784"/>
      <c r="SPM38" s="784"/>
      <c r="SPN38" s="784"/>
      <c r="SPO38" s="784"/>
      <c r="SPP38" s="784"/>
      <c r="SPQ38" s="784"/>
      <c r="SPR38" s="784"/>
      <c r="SPS38" s="784"/>
      <c r="SPT38" s="784"/>
      <c r="SPU38" s="784"/>
      <c r="SPV38" s="784"/>
      <c r="SPW38" s="784"/>
      <c r="SPX38" s="784"/>
      <c r="SPY38" s="784"/>
      <c r="SPZ38" s="784"/>
      <c r="SQA38" s="784"/>
      <c r="SQB38" s="784"/>
      <c r="SQC38" s="784"/>
      <c r="SQD38" s="784"/>
      <c r="SQE38" s="784"/>
      <c r="SQF38" s="784"/>
      <c r="SQG38" s="784"/>
      <c r="SQH38" s="784"/>
      <c r="SQI38" s="784"/>
      <c r="SQJ38" s="784"/>
      <c r="SQK38" s="784"/>
      <c r="SQL38" s="784"/>
      <c r="SQM38" s="784"/>
      <c r="SQN38" s="784"/>
      <c r="SQO38" s="784"/>
      <c r="SQP38" s="784"/>
      <c r="SQQ38" s="784"/>
      <c r="SQR38" s="784"/>
      <c r="SQS38" s="784"/>
      <c r="SQT38" s="784"/>
      <c r="SQU38" s="784"/>
      <c r="SQV38" s="784"/>
      <c r="SQW38" s="784"/>
      <c r="SQX38" s="784"/>
      <c r="SQY38" s="784"/>
      <c r="SQZ38" s="784"/>
      <c r="SRA38" s="784"/>
      <c r="SRB38" s="784"/>
      <c r="SRC38" s="784"/>
      <c r="SRD38" s="784"/>
      <c r="SRE38" s="784"/>
      <c r="SRF38" s="784"/>
      <c r="SRG38" s="784"/>
      <c r="SRH38" s="784"/>
      <c r="SRI38" s="784"/>
      <c r="SRJ38" s="784"/>
      <c r="SRK38" s="784"/>
      <c r="SRL38" s="784"/>
      <c r="SRM38" s="784"/>
      <c r="SRN38" s="784"/>
      <c r="SRO38" s="784"/>
      <c r="SRP38" s="784"/>
      <c r="SRQ38" s="784"/>
      <c r="SRR38" s="784"/>
      <c r="SRS38" s="784"/>
      <c r="SRT38" s="784"/>
      <c r="SRU38" s="784"/>
      <c r="SRV38" s="784"/>
      <c r="SRW38" s="784"/>
      <c r="SRX38" s="784"/>
      <c r="SRY38" s="784"/>
      <c r="SRZ38" s="784"/>
      <c r="SSA38" s="784"/>
      <c r="SSB38" s="784"/>
      <c r="SSC38" s="784"/>
      <c r="SSD38" s="784"/>
      <c r="SSE38" s="784"/>
      <c r="SSF38" s="784"/>
      <c r="SSG38" s="784"/>
      <c r="SSH38" s="784"/>
      <c r="SSI38" s="784"/>
      <c r="SSJ38" s="784"/>
      <c r="SSK38" s="784"/>
      <c r="SSL38" s="784"/>
      <c r="SSM38" s="784"/>
      <c r="SSN38" s="784"/>
      <c r="SSO38" s="784"/>
      <c r="SSP38" s="784"/>
      <c r="SSQ38" s="784"/>
      <c r="SSR38" s="784"/>
      <c r="SSS38" s="784"/>
      <c r="SST38" s="784"/>
      <c r="SSU38" s="784"/>
      <c r="SSV38" s="784"/>
      <c r="SSW38" s="784"/>
      <c r="SSX38" s="784"/>
      <c r="SSY38" s="784"/>
      <c r="SSZ38" s="784"/>
      <c r="STA38" s="784"/>
      <c r="STB38" s="784"/>
      <c r="STC38" s="784"/>
      <c r="STD38" s="784"/>
      <c r="STE38" s="784"/>
      <c r="STF38" s="784"/>
      <c r="STG38" s="784"/>
      <c r="STH38" s="784"/>
      <c r="STI38" s="784"/>
      <c r="STJ38" s="784"/>
      <c r="STK38" s="784"/>
      <c r="STL38" s="784"/>
      <c r="STM38" s="784"/>
      <c r="STN38" s="784"/>
      <c r="STO38" s="784"/>
      <c r="STP38" s="784"/>
      <c r="STQ38" s="784"/>
      <c r="STR38" s="784"/>
      <c r="STS38" s="784"/>
      <c r="STT38" s="784"/>
      <c r="STU38" s="784"/>
      <c r="STV38" s="784"/>
      <c r="STW38" s="784"/>
      <c r="STX38" s="784"/>
      <c r="STY38" s="784"/>
      <c r="STZ38" s="784"/>
      <c r="SUA38" s="784"/>
      <c r="SUB38" s="784"/>
      <c r="SUC38" s="784"/>
      <c r="SUD38" s="784"/>
      <c r="SUE38" s="784"/>
      <c r="SUF38" s="784"/>
      <c r="SUG38" s="784"/>
      <c r="SUH38" s="784"/>
      <c r="SUI38" s="784"/>
      <c r="SUJ38" s="784"/>
      <c r="SUK38" s="784"/>
      <c r="SUL38" s="784"/>
      <c r="SUM38" s="784"/>
      <c r="SUN38" s="784"/>
      <c r="SUO38" s="784"/>
      <c r="SUP38" s="784"/>
      <c r="SUQ38" s="784"/>
      <c r="SUR38" s="784"/>
      <c r="SUS38" s="784"/>
      <c r="SUT38" s="784"/>
      <c r="SUU38" s="784"/>
      <c r="SUV38" s="784"/>
      <c r="SUW38" s="784"/>
      <c r="SUX38" s="784"/>
      <c r="SUY38" s="784"/>
      <c r="SUZ38" s="784"/>
      <c r="SVA38" s="784"/>
      <c r="SVB38" s="784"/>
      <c r="SVC38" s="784"/>
      <c r="SVD38" s="784"/>
      <c r="SVE38" s="784"/>
      <c r="SVF38" s="784"/>
      <c r="SVG38" s="784"/>
      <c r="SVH38" s="784"/>
      <c r="SVI38" s="784"/>
      <c r="SVJ38" s="784"/>
      <c r="SVK38" s="784"/>
      <c r="SVL38" s="784"/>
      <c r="SVM38" s="784"/>
      <c r="SVN38" s="784"/>
      <c r="SVO38" s="784"/>
      <c r="SVP38" s="784"/>
      <c r="SVQ38" s="784"/>
      <c r="SVR38" s="784"/>
      <c r="SVS38" s="784"/>
      <c r="SVT38" s="784"/>
      <c r="SVU38" s="784"/>
      <c r="SVV38" s="784"/>
      <c r="SVW38" s="784"/>
      <c r="SVX38" s="784"/>
      <c r="SVY38" s="784"/>
      <c r="SVZ38" s="784"/>
      <c r="SWA38" s="784"/>
      <c r="SWB38" s="784"/>
      <c r="SWC38" s="784"/>
      <c r="SWD38" s="784"/>
      <c r="SWE38" s="784"/>
      <c r="SWF38" s="784"/>
      <c r="SWG38" s="784"/>
      <c r="SWH38" s="784"/>
      <c r="SWI38" s="784"/>
      <c r="SWJ38" s="784"/>
      <c r="SWK38" s="784"/>
      <c r="SWL38" s="784"/>
      <c r="SWM38" s="784"/>
      <c r="SWN38" s="784"/>
      <c r="SWO38" s="784"/>
      <c r="SWP38" s="784"/>
      <c r="SWQ38" s="784"/>
      <c r="SWR38" s="784"/>
      <c r="SWS38" s="784"/>
      <c r="SWT38" s="784"/>
      <c r="SWU38" s="784"/>
      <c r="SWV38" s="784"/>
      <c r="SWW38" s="784"/>
      <c r="SWX38" s="784"/>
      <c r="SWY38" s="784"/>
      <c r="SWZ38" s="784"/>
      <c r="SXA38" s="784"/>
      <c r="SXB38" s="784"/>
      <c r="SXC38" s="784"/>
      <c r="SXD38" s="784"/>
      <c r="SXE38" s="784"/>
      <c r="SXF38" s="784"/>
      <c r="SXG38" s="784"/>
      <c r="SXH38" s="784"/>
      <c r="SXI38" s="784"/>
      <c r="SXJ38" s="784"/>
      <c r="SXK38" s="784"/>
      <c r="SXL38" s="784"/>
      <c r="SXM38" s="784"/>
      <c r="SXN38" s="784"/>
      <c r="SXO38" s="784"/>
      <c r="SXP38" s="784"/>
      <c r="SXQ38" s="784"/>
      <c r="SXR38" s="784"/>
      <c r="SXS38" s="784"/>
      <c r="SXT38" s="784"/>
      <c r="SXU38" s="784"/>
      <c r="SXV38" s="784"/>
      <c r="SXW38" s="784"/>
      <c r="SXX38" s="784"/>
      <c r="SXY38" s="784"/>
      <c r="SXZ38" s="784"/>
      <c r="SYA38" s="784"/>
      <c r="SYB38" s="784"/>
      <c r="SYC38" s="784"/>
      <c r="SYD38" s="784"/>
      <c r="SYE38" s="784"/>
      <c r="SYF38" s="784"/>
      <c r="SYG38" s="784"/>
      <c r="SYH38" s="784"/>
      <c r="SYI38" s="784"/>
      <c r="SYJ38" s="784"/>
      <c r="SYK38" s="784"/>
      <c r="SYL38" s="784"/>
      <c r="SYM38" s="784"/>
      <c r="SYN38" s="784"/>
      <c r="SYO38" s="784"/>
      <c r="SYP38" s="784"/>
      <c r="SYQ38" s="784"/>
      <c r="SYR38" s="784"/>
      <c r="SYS38" s="784"/>
      <c r="SYT38" s="784"/>
      <c r="SYU38" s="784"/>
      <c r="SYV38" s="784"/>
      <c r="SYW38" s="784"/>
      <c r="SYX38" s="784"/>
      <c r="SYY38" s="784"/>
      <c r="SYZ38" s="784"/>
      <c r="SZA38" s="784"/>
      <c r="SZB38" s="784"/>
      <c r="SZC38" s="784"/>
      <c r="SZD38" s="784"/>
      <c r="SZE38" s="784"/>
      <c r="SZF38" s="784"/>
      <c r="SZG38" s="784"/>
      <c r="SZH38" s="784"/>
      <c r="SZI38" s="784"/>
      <c r="SZJ38" s="784"/>
      <c r="SZK38" s="784"/>
      <c r="SZL38" s="784"/>
      <c r="SZM38" s="784"/>
      <c r="SZN38" s="784"/>
      <c r="SZO38" s="784"/>
      <c r="SZP38" s="784"/>
      <c r="SZQ38" s="784"/>
      <c r="SZR38" s="784"/>
      <c r="SZS38" s="784"/>
      <c r="SZT38" s="784"/>
      <c r="SZU38" s="784"/>
      <c r="SZV38" s="784"/>
      <c r="SZW38" s="784"/>
      <c r="SZX38" s="784"/>
      <c r="SZY38" s="784"/>
      <c r="SZZ38" s="784"/>
      <c r="TAA38" s="784"/>
      <c r="TAB38" s="784"/>
      <c r="TAC38" s="784"/>
      <c r="TAD38" s="784"/>
      <c r="TAE38" s="784"/>
      <c r="TAF38" s="784"/>
      <c r="TAG38" s="784"/>
      <c r="TAH38" s="784"/>
      <c r="TAI38" s="784"/>
      <c r="TAJ38" s="784"/>
      <c r="TAK38" s="784"/>
      <c r="TAL38" s="784"/>
      <c r="TAM38" s="784"/>
      <c r="TAN38" s="784"/>
      <c r="TAO38" s="784"/>
      <c r="TAP38" s="784"/>
      <c r="TAQ38" s="784"/>
      <c r="TAR38" s="784"/>
      <c r="TAS38" s="784"/>
      <c r="TAT38" s="784"/>
      <c r="TAU38" s="784"/>
      <c r="TAV38" s="784"/>
      <c r="TAW38" s="784"/>
      <c r="TAX38" s="784"/>
      <c r="TAY38" s="784"/>
      <c r="TAZ38" s="784"/>
      <c r="TBA38" s="784"/>
      <c r="TBB38" s="784"/>
      <c r="TBC38" s="784"/>
      <c r="TBD38" s="784"/>
      <c r="TBE38" s="784"/>
      <c r="TBF38" s="784"/>
      <c r="TBG38" s="784"/>
      <c r="TBH38" s="784"/>
      <c r="TBI38" s="784"/>
      <c r="TBJ38" s="784"/>
      <c r="TBK38" s="784"/>
      <c r="TBL38" s="784"/>
      <c r="TBM38" s="784"/>
      <c r="TBN38" s="784"/>
      <c r="TBO38" s="784"/>
      <c r="TBP38" s="784"/>
      <c r="TBQ38" s="784"/>
      <c r="TBR38" s="784"/>
      <c r="TBS38" s="784"/>
      <c r="TBT38" s="784"/>
      <c r="TBU38" s="784"/>
      <c r="TBV38" s="784"/>
      <c r="TBW38" s="784"/>
      <c r="TBX38" s="784"/>
      <c r="TBY38" s="784"/>
      <c r="TBZ38" s="784"/>
      <c r="TCA38" s="784"/>
      <c r="TCB38" s="784"/>
      <c r="TCC38" s="784"/>
      <c r="TCD38" s="784"/>
      <c r="TCE38" s="784"/>
      <c r="TCF38" s="784"/>
      <c r="TCG38" s="784"/>
      <c r="TCH38" s="784"/>
      <c r="TCI38" s="784"/>
      <c r="TCJ38" s="784"/>
      <c r="TCK38" s="784"/>
      <c r="TCL38" s="784"/>
      <c r="TCM38" s="784"/>
      <c r="TCN38" s="784"/>
      <c r="TCO38" s="784"/>
      <c r="TCP38" s="784"/>
      <c r="TCQ38" s="784"/>
      <c r="TCR38" s="784"/>
      <c r="TCS38" s="784"/>
      <c r="TCT38" s="784"/>
      <c r="TCU38" s="784"/>
      <c r="TCV38" s="784"/>
      <c r="TCW38" s="784"/>
      <c r="TCX38" s="784"/>
      <c r="TCY38" s="784"/>
      <c r="TCZ38" s="784"/>
      <c r="TDA38" s="784"/>
      <c r="TDB38" s="784"/>
      <c r="TDC38" s="784"/>
      <c r="TDD38" s="784"/>
      <c r="TDE38" s="784"/>
      <c r="TDF38" s="784"/>
      <c r="TDG38" s="784"/>
      <c r="TDH38" s="784"/>
      <c r="TDI38" s="784"/>
      <c r="TDJ38" s="784"/>
      <c r="TDK38" s="784"/>
      <c r="TDL38" s="784"/>
      <c r="TDM38" s="784"/>
      <c r="TDN38" s="784"/>
      <c r="TDO38" s="784"/>
      <c r="TDP38" s="784"/>
      <c r="TDQ38" s="784"/>
      <c r="TDR38" s="784"/>
      <c r="TDS38" s="784"/>
      <c r="TDT38" s="784"/>
      <c r="TDU38" s="784"/>
      <c r="TDV38" s="784"/>
      <c r="TDW38" s="784"/>
      <c r="TDX38" s="784"/>
      <c r="TDY38" s="784"/>
      <c r="TDZ38" s="784"/>
      <c r="TEA38" s="784"/>
      <c r="TEB38" s="784"/>
      <c r="TEC38" s="784"/>
      <c r="TED38" s="784"/>
      <c r="TEE38" s="784"/>
      <c r="TEF38" s="784"/>
      <c r="TEG38" s="784"/>
      <c r="TEH38" s="784"/>
      <c r="TEI38" s="784"/>
      <c r="TEJ38" s="784"/>
      <c r="TEK38" s="784"/>
      <c r="TEL38" s="784"/>
      <c r="TEM38" s="784"/>
      <c r="TEN38" s="784"/>
      <c r="TEO38" s="784"/>
      <c r="TEP38" s="784"/>
      <c r="TEQ38" s="784"/>
      <c r="TER38" s="784"/>
      <c r="TES38" s="784"/>
      <c r="TET38" s="784"/>
      <c r="TEU38" s="784"/>
      <c r="TEV38" s="784"/>
      <c r="TEW38" s="784"/>
      <c r="TEX38" s="784"/>
      <c r="TEY38" s="784"/>
      <c r="TEZ38" s="784"/>
      <c r="TFA38" s="784"/>
      <c r="TFB38" s="784"/>
      <c r="TFC38" s="784"/>
      <c r="TFD38" s="784"/>
      <c r="TFE38" s="784"/>
      <c r="TFF38" s="784"/>
      <c r="TFG38" s="784"/>
      <c r="TFH38" s="784"/>
      <c r="TFI38" s="784"/>
      <c r="TFJ38" s="784"/>
      <c r="TFK38" s="784"/>
      <c r="TFL38" s="784"/>
      <c r="TFM38" s="784"/>
      <c r="TFN38" s="784"/>
      <c r="TFO38" s="784"/>
      <c r="TFP38" s="784"/>
      <c r="TFQ38" s="784"/>
      <c r="TFR38" s="784"/>
      <c r="TFS38" s="784"/>
      <c r="TFT38" s="784"/>
      <c r="TFU38" s="784"/>
      <c r="TFV38" s="784"/>
      <c r="TFW38" s="784"/>
      <c r="TFX38" s="784"/>
      <c r="TFY38" s="784"/>
      <c r="TFZ38" s="784"/>
      <c r="TGA38" s="784"/>
      <c r="TGB38" s="784"/>
      <c r="TGC38" s="784"/>
      <c r="TGD38" s="784"/>
      <c r="TGE38" s="784"/>
      <c r="TGF38" s="784"/>
      <c r="TGG38" s="784"/>
      <c r="TGH38" s="784"/>
      <c r="TGI38" s="784"/>
      <c r="TGJ38" s="784"/>
      <c r="TGK38" s="784"/>
      <c r="TGL38" s="784"/>
      <c r="TGM38" s="784"/>
      <c r="TGN38" s="784"/>
      <c r="TGO38" s="784"/>
      <c r="TGP38" s="784"/>
      <c r="TGQ38" s="784"/>
      <c r="TGR38" s="784"/>
      <c r="TGS38" s="784"/>
      <c r="TGT38" s="784"/>
      <c r="TGU38" s="784"/>
      <c r="TGV38" s="784"/>
      <c r="TGW38" s="784"/>
      <c r="TGX38" s="784"/>
      <c r="TGY38" s="784"/>
      <c r="TGZ38" s="784"/>
      <c r="THA38" s="784"/>
      <c r="THB38" s="784"/>
      <c r="THC38" s="784"/>
      <c r="THD38" s="784"/>
      <c r="THE38" s="784"/>
      <c r="THF38" s="784"/>
      <c r="THG38" s="784"/>
      <c r="THH38" s="784"/>
      <c r="THI38" s="784"/>
      <c r="THJ38" s="784"/>
      <c r="THK38" s="784"/>
      <c r="THL38" s="784"/>
      <c r="THM38" s="784"/>
      <c r="THN38" s="784"/>
      <c r="THO38" s="784"/>
      <c r="THP38" s="784"/>
      <c r="THQ38" s="784"/>
      <c r="THR38" s="784"/>
      <c r="THS38" s="784"/>
      <c r="THT38" s="784"/>
      <c r="THU38" s="784"/>
      <c r="THV38" s="784"/>
      <c r="THW38" s="784"/>
      <c r="THX38" s="784"/>
      <c r="THY38" s="784"/>
      <c r="THZ38" s="784"/>
      <c r="TIA38" s="784"/>
      <c r="TIB38" s="784"/>
      <c r="TIC38" s="784"/>
      <c r="TID38" s="784"/>
      <c r="TIE38" s="784"/>
      <c r="TIF38" s="784"/>
      <c r="TIG38" s="784"/>
      <c r="TIH38" s="784"/>
      <c r="TII38" s="784"/>
      <c r="TIJ38" s="784"/>
      <c r="TIK38" s="784"/>
      <c r="TIL38" s="784"/>
      <c r="TIM38" s="784"/>
      <c r="TIN38" s="784"/>
      <c r="TIO38" s="784"/>
      <c r="TIP38" s="784"/>
      <c r="TIQ38" s="784"/>
      <c r="TIR38" s="784"/>
      <c r="TIS38" s="784"/>
      <c r="TIT38" s="784"/>
      <c r="TIU38" s="784"/>
      <c r="TIV38" s="784"/>
      <c r="TIW38" s="784"/>
      <c r="TIX38" s="784"/>
      <c r="TIY38" s="784"/>
      <c r="TIZ38" s="784"/>
      <c r="TJA38" s="784"/>
      <c r="TJB38" s="784"/>
      <c r="TJC38" s="784"/>
      <c r="TJD38" s="784"/>
      <c r="TJE38" s="784"/>
      <c r="TJF38" s="784"/>
      <c r="TJG38" s="784"/>
      <c r="TJH38" s="784"/>
      <c r="TJI38" s="784"/>
      <c r="TJJ38" s="784"/>
      <c r="TJK38" s="784"/>
      <c r="TJL38" s="784"/>
      <c r="TJM38" s="784"/>
      <c r="TJN38" s="784"/>
      <c r="TJO38" s="784"/>
      <c r="TJP38" s="784"/>
      <c r="TJQ38" s="784"/>
      <c r="TJR38" s="784"/>
      <c r="TJS38" s="784"/>
      <c r="TJT38" s="784"/>
      <c r="TJU38" s="784"/>
      <c r="TJV38" s="784"/>
      <c r="TJW38" s="784"/>
      <c r="TJX38" s="784"/>
      <c r="TJY38" s="784"/>
      <c r="TJZ38" s="784"/>
      <c r="TKA38" s="784"/>
      <c r="TKB38" s="784"/>
      <c r="TKC38" s="784"/>
      <c r="TKD38" s="784"/>
      <c r="TKE38" s="784"/>
      <c r="TKF38" s="784"/>
      <c r="TKG38" s="784"/>
      <c r="TKH38" s="784"/>
      <c r="TKI38" s="784"/>
      <c r="TKJ38" s="784"/>
      <c r="TKK38" s="784"/>
      <c r="TKL38" s="784"/>
      <c r="TKM38" s="784"/>
      <c r="TKN38" s="784"/>
      <c r="TKO38" s="784"/>
      <c r="TKP38" s="784"/>
      <c r="TKQ38" s="784"/>
      <c r="TKR38" s="784"/>
      <c r="TKS38" s="784"/>
      <c r="TKT38" s="784"/>
      <c r="TKU38" s="784"/>
      <c r="TKV38" s="784"/>
      <c r="TKW38" s="784"/>
      <c r="TKX38" s="784"/>
      <c r="TKY38" s="784"/>
      <c r="TKZ38" s="784"/>
      <c r="TLA38" s="784"/>
      <c r="TLB38" s="784"/>
      <c r="TLC38" s="784"/>
      <c r="TLD38" s="784"/>
      <c r="TLE38" s="784"/>
      <c r="TLF38" s="784"/>
      <c r="TLG38" s="784"/>
      <c r="TLH38" s="784"/>
      <c r="TLI38" s="784"/>
      <c r="TLJ38" s="784"/>
      <c r="TLK38" s="784"/>
      <c r="TLL38" s="784"/>
      <c r="TLM38" s="784"/>
      <c r="TLN38" s="784"/>
      <c r="TLO38" s="784"/>
      <c r="TLP38" s="784"/>
      <c r="TLQ38" s="784"/>
      <c r="TLR38" s="784"/>
      <c r="TLS38" s="784"/>
      <c r="TLT38" s="784"/>
      <c r="TLU38" s="784"/>
      <c r="TLV38" s="784"/>
      <c r="TLW38" s="784"/>
      <c r="TLX38" s="784"/>
      <c r="TLY38" s="784"/>
      <c r="TLZ38" s="784"/>
      <c r="TMA38" s="784"/>
      <c r="TMB38" s="784"/>
      <c r="TMC38" s="784"/>
      <c r="TMD38" s="784"/>
      <c r="TME38" s="784"/>
      <c r="TMF38" s="784"/>
      <c r="TMG38" s="784"/>
      <c r="TMH38" s="784"/>
      <c r="TMI38" s="784"/>
      <c r="TMJ38" s="784"/>
      <c r="TMK38" s="784"/>
      <c r="TML38" s="784"/>
      <c r="TMM38" s="784"/>
      <c r="TMN38" s="784"/>
      <c r="TMO38" s="784"/>
      <c r="TMP38" s="784"/>
      <c r="TMQ38" s="784"/>
      <c r="TMR38" s="784"/>
      <c r="TMS38" s="784"/>
      <c r="TMT38" s="784"/>
      <c r="TMU38" s="784"/>
      <c r="TMV38" s="784"/>
      <c r="TMW38" s="784"/>
      <c r="TMX38" s="784"/>
      <c r="TMY38" s="784"/>
      <c r="TMZ38" s="784"/>
      <c r="TNA38" s="784"/>
      <c r="TNB38" s="784"/>
      <c r="TNC38" s="784"/>
      <c r="TND38" s="784"/>
      <c r="TNE38" s="784"/>
      <c r="TNF38" s="784"/>
      <c r="TNG38" s="784"/>
      <c r="TNH38" s="784"/>
      <c r="TNI38" s="784"/>
      <c r="TNJ38" s="784"/>
      <c r="TNK38" s="784"/>
      <c r="TNL38" s="784"/>
      <c r="TNM38" s="784"/>
      <c r="TNN38" s="784"/>
      <c r="TNO38" s="784"/>
      <c r="TNP38" s="784"/>
      <c r="TNQ38" s="784"/>
      <c r="TNR38" s="784"/>
      <c r="TNS38" s="784"/>
      <c r="TNT38" s="784"/>
      <c r="TNU38" s="784"/>
      <c r="TNV38" s="784"/>
      <c r="TNW38" s="784"/>
      <c r="TNX38" s="784"/>
      <c r="TNY38" s="784"/>
      <c r="TNZ38" s="784"/>
      <c r="TOA38" s="784"/>
      <c r="TOB38" s="784"/>
      <c r="TOC38" s="784"/>
      <c r="TOD38" s="784"/>
      <c r="TOE38" s="784"/>
      <c r="TOF38" s="784"/>
      <c r="TOG38" s="784"/>
      <c r="TOH38" s="784"/>
      <c r="TOI38" s="784"/>
      <c r="TOJ38" s="784"/>
      <c r="TOK38" s="784"/>
      <c r="TOL38" s="784"/>
      <c r="TOM38" s="784"/>
      <c r="TON38" s="784"/>
      <c r="TOO38" s="784"/>
      <c r="TOP38" s="784"/>
      <c r="TOQ38" s="784"/>
      <c r="TOR38" s="784"/>
      <c r="TOS38" s="784"/>
      <c r="TOT38" s="784"/>
      <c r="TOU38" s="784"/>
      <c r="TOV38" s="784"/>
      <c r="TOW38" s="784"/>
      <c r="TOX38" s="784"/>
      <c r="TOY38" s="784"/>
      <c r="TOZ38" s="784"/>
      <c r="TPA38" s="784"/>
      <c r="TPB38" s="784"/>
      <c r="TPC38" s="784"/>
      <c r="TPD38" s="784"/>
      <c r="TPE38" s="784"/>
      <c r="TPF38" s="784"/>
      <c r="TPG38" s="784"/>
      <c r="TPH38" s="784"/>
      <c r="TPI38" s="784"/>
      <c r="TPJ38" s="784"/>
      <c r="TPK38" s="784"/>
      <c r="TPL38" s="784"/>
      <c r="TPM38" s="784"/>
      <c r="TPN38" s="784"/>
      <c r="TPO38" s="784"/>
      <c r="TPP38" s="784"/>
      <c r="TPQ38" s="784"/>
      <c r="TPR38" s="784"/>
      <c r="TPS38" s="784"/>
      <c r="TPT38" s="784"/>
      <c r="TPU38" s="784"/>
      <c r="TPV38" s="784"/>
      <c r="TPW38" s="784"/>
      <c r="TPX38" s="784"/>
      <c r="TPY38" s="784"/>
      <c r="TPZ38" s="784"/>
      <c r="TQA38" s="784"/>
      <c r="TQB38" s="784"/>
      <c r="TQC38" s="784"/>
      <c r="TQD38" s="784"/>
      <c r="TQE38" s="784"/>
      <c r="TQF38" s="784"/>
      <c r="TQG38" s="784"/>
      <c r="TQH38" s="784"/>
      <c r="TQI38" s="784"/>
      <c r="TQJ38" s="784"/>
      <c r="TQK38" s="784"/>
      <c r="TQL38" s="784"/>
      <c r="TQM38" s="784"/>
      <c r="TQN38" s="784"/>
      <c r="TQO38" s="784"/>
      <c r="TQP38" s="784"/>
      <c r="TQQ38" s="784"/>
      <c r="TQR38" s="784"/>
      <c r="TQS38" s="784"/>
      <c r="TQT38" s="784"/>
      <c r="TQU38" s="784"/>
      <c r="TQV38" s="784"/>
      <c r="TQW38" s="784"/>
      <c r="TQX38" s="784"/>
      <c r="TQY38" s="784"/>
      <c r="TQZ38" s="784"/>
      <c r="TRA38" s="784"/>
      <c r="TRB38" s="784"/>
      <c r="TRC38" s="784"/>
      <c r="TRD38" s="784"/>
      <c r="TRE38" s="784"/>
      <c r="TRF38" s="784"/>
      <c r="TRG38" s="784"/>
      <c r="TRH38" s="784"/>
      <c r="TRI38" s="784"/>
      <c r="TRJ38" s="784"/>
      <c r="TRK38" s="784"/>
      <c r="TRL38" s="784"/>
      <c r="TRM38" s="784"/>
      <c r="TRN38" s="784"/>
      <c r="TRO38" s="784"/>
      <c r="TRP38" s="784"/>
      <c r="TRQ38" s="784"/>
      <c r="TRR38" s="784"/>
      <c r="TRS38" s="784"/>
      <c r="TRT38" s="784"/>
      <c r="TRU38" s="784"/>
      <c r="TRV38" s="784"/>
      <c r="TRW38" s="784"/>
      <c r="TRX38" s="784"/>
      <c r="TRY38" s="784"/>
      <c r="TRZ38" s="784"/>
      <c r="TSA38" s="784"/>
      <c r="TSB38" s="784"/>
      <c r="TSC38" s="784"/>
      <c r="TSD38" s="784"/>
      <c r="TSE38" s="784"/>
      <c r="TSF38" s="784"/>
      <c r="TSG38" s="784"/>
      <c r="TSH38" s="784"/>
      <c r="TSI38" s="784"/>
      <c r="TSJ38" s="784"/>
      <c r="TSK38" s="784"/>
      <c r="TSL38" s="784"/>
      <c r="TSM38" s="784"/>
      <c r="TSN38" s="784"/>
      <c r="TSO38" s="784"/>
      <c r="TSP38" s="784"/>
      <c r="TSQ38" s="784"/>
      <c r="TSR38" s="784"/>
      <c r="TSS38" s="784"/>
      <c r="TST38" s="784"/>
      <c r="TSU38" s="784"/>
      <c r="TSV38" s="784"/>
      <c r="TSW38" s="784"/>
      <c r="TSX38" s="784"/>
      <c r="TSY38" s="784"/>
      <c r="TSZ38" s="784"/>
      <c r="TTA38" s="784"/>
      <c r="TTB38" s="784"/>
      <c r="TTC38" s="784"/>
      <c r="TTD38" s="784"/>
      <c r="TTE38" s="784"/>
      <c r="TTF38" s="784"/>
      <c r="TTG38" s="784"/>
      <c r="TTH38" s="784"/>
      <c r="TTI38" s="784"/>
      <c r="TTJ38" s="784"/>
      <c r="TTK38" s="784"/>
      <c r="TTL38" s="784"/>
      <c r="TTM38" s="784"/>
      <c r="TTN38" s="784"/>
      <c r="TTO38" s="784"/>
      <c r="TTP38" s="784"/>
      <c r="TTQ38" s="784"/>
      <c r="TTR38" s="784"/>
      <c r="TTS38" s="784"/>
      <c r="TTT38" s="784"/>
      <c r="TTU38" s="784"/>
      <c r="TTV38" s="784"/>
      <c r="TTW38" s="784"/>
      <c r="TTX38" s="784"/>
      <c r="TTY38" s="784"/>
      <c r="TTZ38" s="784"/>
      <c r="TUA38" s="784"/>
      <c r="TUB38" s="784"/>
      <c r="TUC38" s="784"/>
      <c r="TUD38" s="784"/>
      <c r="TUE38" s="784"/>
      <c r="TUF38" s="784"/>
      <c r="TUG38" s="784"/>
      <c r="TUH38" s="784"/>
      <c r="TUI38" s="784"/>
      <c r="TUJ38" s="784"/>
      <c r="TUK38" s="784"/>
      <c r="TUL38" s="784"/>
      <c r="TUM38" s="784"/>
      <c r="TUN38" s="784"/>
      <c r="TUO38" s="784"/>
      <c r="TUP38" s="784"/>
      <c r="TUQ38" s="784"/>
      <c r="TUR38" s="784"/>
      <c r="TUS38" s="784"/>
      <c r="TUT38" s="784"/>
      <c r="TUU38" s="784"/>
      <c r="TUV38" s="784"/>
      <c r="TUW38" s="784"/>
      <c r="TUX38" s="784"/>
      <c r="TUY38" s="784"/>
      <c r="TUZ38" s="784"/>
      <c r="TVA38" s="784"/>
      <c r="TVB38" s="784"/>
      <c r="TVC38" s="784"/>
      <c r="TVD38" s="784"/>
      <c r="TVE38" s="784"/>
      <c r="TVF38" s="784"/>
      <c r="TVG38" s="784"/>
      <c r="TVH38" s="784"/>
      <c r="TVI38" s="784"/>
      <c r="TVJ38" s="784"/>
      <c r="TVK38" s="784"/>
      <c r="TVL38" s="784"/>
      <c r="TVM38" s="784"/>
      <c r="TVN38" s="784"/>
      <c r="TVO38" s="784"/>
      <c r="TVP38" s="784"/>
      <c r="TVQ38" s="784"/>
      <c r="TVR38" s="784"/>
      <c r="TVS38" s="784"/>
      <c r="TVT38" s="784"/>
      <c r="TVU38" s="784"/>
      <c r="TVV38" s="784"/>
      <c r="TVW38" s="784"/>
      <c r="TVX38" s="784"/>
      <c r="TVY38" s="784"/>
      <c r="TVZ38" s="784"/>
      <c r="TWA38" s="784"/>
      <c r="TWB38" s="784"/>
      <c r="TWC38" s="784"/>
      <c r="TWD38" s="784"/>
      <c r="TWE38" s="784"/>
      <c r="TWF38" s="784"/>
      <c r="TWG38" s="784"/>
      <c r="TWH38" s="784"/>
      <c r="TWI38" s="784"/>
      <c r="TWJ38" s="784"/>
      <c r="TWK38" s="784"/>
      <c r="TWL38" s="784"/>
      <c r="TWM38" s="784"/>
      <c r="TWN38" s="784"/>
      <c r="TWO38" s="784"/>
      <c r="TWP38" s="784"/>
      <c r="TWQ38" s="784"/>
      <c r="TWR38" s="784"/>
      <c r="TWS38" s="784"/>
      <c r="TWT38" s="784"/>
      <c r="TWU38" s="784"/>
      <c r="TWV38" s="784"/>
      <c r="TWW38" s="784"/>
      <c r="TWX38" s="784"/>
      <c r="TWY38" s="784"/>
      <c r="TWZ38" s="784"/>
      <c r="TXA38" s="784"/>
      <c r="TXB38" s="784"/>
      <c r="TXC38" s="784"/>
      <c r="TXD38" s="784"/>
      <c r="TXE38" s="784"/>
      <c r="TXF38" s="784"/>
      <c r="TXG38" s="784"/>
      <c r="TXH38" s="784"/>
      <c r="TXI38" s="784"/>
      <c r="TXJ38" s="784"/>
      <c r="TXK38" s="784"/>
      <c r="TXL38" s="784"/>
      <c r="TXM38" s="784"/>
      <c r="TXN38" s="784"/>
      <c r="TXO38" s="784"/>
      <c r="TXP38" s="784"/>
      <c r="TXQ38" s="784"/>
      <c r="TXR38" s="784"/>
      <c r="TXS38" s="784"/>
      <c r="TXT38" s="784"/>
      <c r="TXU38" s="784"/>
      <c r="TXV38" s="784"/>
      <c r="TXW38" s="784"/>
      <c r="TXX38" s="784"/>
      <c r="TXY38" s="784"/>
      <c r="TXZ38" s="784"/>
      <c r="TYA38" s="784"/>
      <c r="TYB38" s="784"/>
      <c r="TYC38" s="784"/>
      <c r="TYD38" s="784"/>
      <c r="TYE38" s="784"/>
      <c r="TYF38" s="784"/>
      <c r="TYG38" s="784"/>
      <c r="TYH38" s="784"/>
      <c r="TYI38" s="784"/>
      <c r="TYJ38" s="784"/>
      <c r="TYK38" s="784"/>
      <c r="TYL38" s="784"/>
      <c r="TYM38" s="784"/>
      <c r="TYN38" s="784"/>
      <c r="TYO38" s="784"/>
      <c r="TYP38" s="784"/>
      <c r="TYQ38" s="784"/>
      <c r="TYR38" s="784"/>
      <c r="TYS38" s="784"/>
      <c r="TYT38" s="784"/>
      <c r="TYU38" s="784"/>
      <c r="TYV38" s="784"/>
      <c r="TYW38" s="784"/>
      <c r="TYX38" s="784"/>
      <c r="TYY38" s="784"/>
      <c r="TYZ38" s="784"/>
      <c r="TZA38" s="784"/>
      <c r="TZB38" s="784"/>
      <c r="TZC38" s="784"/>
      <c r="TZD38" s="784"/>
      <c r="TZE38" s="784"/>
      <c r="TZF38" s="784"/>
      <c r="TZG38" s="784"/>
      <c r="TZH38" s="784"/>
      <c r="TZI38" s="784"/>
      <c r="TZJ38" s="784"/>
      <c r="TZK38" s="784"/>
      <c r="TZL38" s="784"/>
      <c r="TZM38" s="784"/>
      <c r="TZN38" s="784"/>
      <c r="TZO38" s="784"/>
      <c r="TZP38" s="784"/>
      <c r="TZQ38" s="784"/>
      <c r="TZR38" s="784"/>
      <c r="TZS38" s="784"/>
      <c r="TZT38" s="784"/>
      <c r="TZU38" s="784"/>
      <c r="TZV38" s="784"/>
      <c r="TZW38" s="784"/>
      <c r="TZX38" s="784"/>
      <c r="TZY38" s="784"/>
      <c r="TZZ38" s="784"/>
      <c r="UAA38" s="784"/>
      <c r="UAB38" s="784"/>
      <c r="UAC38" s="784"/>
      <c r="UAD38" s="784"/>
      <c r="UAE38" s="784"/>
      <c r="UAF38" s="784"/>
      <c r="UAG38" s="784"/>
      <c r="UAH38" s="784"/>
      <c r="UAI38" s="784"/>
      <c r="UAJ38" s="784"/>
      <c r="UAK38" s="784"/>
      <c r="UAL38" s="784"/>
      <c r="UAM38" s="784"/>
      <c r="UAN38" s="784"/>
      <c r="UAO38" s="784"/>
      <c r="UAP38" s="784"/>
      <c r="UAQ38" s="784"/>
      <c r="UAR38" s="784"/>
      <c r="UAS38" s="784"/>
      <c r="UAT38" s="784"/>
      <c r="UAU38" s="784"/>
      <c r="UAV38" s="784"/>
      <c r="UAW38" s="784"/>
      <c r="UAX38" s="784"/>
      <c r="UAY38" s="784"/>
      <c r="UAZ38" s="784"/>
      <c r="UBA38" s="784"/>
      <c r="UBB38" s="784"/>
      <c r="UBC38" s="784"/>
      <c r="UBD38" s="784"/>
      <c r="UBE38" s="784"/>
      <c r="UBF38" s="784"/>
      <c r="UBG38" s="784"/>
      <c r="UBH38" s="784"/>
      <c r="UBI38" s="784"/>
      <c r="UBJ38" s="784"/>
      <c r="UBK38" s="784"/>
      <c r="UBL38" s="784"/>
      <c r="UBM38" s="784"/>
      <c r="UBN38" s="784"/>
      <c r="UBO38" s="784"/>
      <c r="UBP38" s="784"/>
      <c r="UBQ38" s="784"/>
      <c r="UBR38" s="784"/>
      <c r="UBS38" s="784"/>
      <c r="UBT38" s="784"/>
      <c r="UBU38" s="784"/>
      <c r="UBV38" s="784"/>
      <c r="UBW38" s="784"/>
      <c r="UBX38" s="784"/>
      <c r="UBY38" s="784"/>
      <c r="UBZ38" s="784"/>
      <c r="UCA38" s="784"/>
      <c r="UCB38" s="784"/>
      <c r="UCC38" s="784"/>
      <c r="UCD38" s="784"/>
      <c r="UCE38" s="784"/>
      <c r="UCF38" s="784"/>
      <c r="UCG38" s="784"/>
      <c r="UCH38" s="784"/>
      <c r="UCI38" s="784"/>
      <c r="UCJ38" s="784"/>
      <c r="UCK38" s="784"/>
      <c r="UCL38" s="784"/>
      <c r="UCM38" s="784"/>
      <c r="UCN38" s="784"/>
      <c r="UCO38" s="784"/>
      <c r="UCP38" s="784"/>
      <c r="UCQ38" s="784"/>
      <c r="UCR38" s="784"/>
      <c r="UCS38" s="784"/>
      <c r="UCT38" s="784"/>
      <c r="UCU38" s="784"/>
      <c r="UCV38" s="784"/>
      <c r="UCW38" s="784"/>
      <c r="UCX38" s="784"/>
      <c r="UCY38" s="784"/>
      <c r="UCZ38" s="784"/>
      <c r="UDA38" s="784"/>
      <c r="UDB38" s="784"/>
      <c r="UDC38" s="784"/>
      <c r="UDD38" s="784"/>
      <c r="UDE38" s="784"/>
      <c r="UDF38" s="784"/>
      <c r="UDG38" s="784"/>
      <c r="UDH38" s="784"/>
      <c r="UDI38" s="784"/>
      <c r="UDJ38" s="784"/>
      <c r="UDK38" s="784"/>
      <c r="UDL38" s="784"/>
      <c r="UDM38" s="784"/>
      <c r="UDN38" s="784"/>
      <c r="UDO38" s="784"/>
      <c r="UDP38" s="784"/>
      <c r="UDQ38" s="784"/>
      <c r="UDR38" s="784"/>
      <c r="UDS38" s="784"/>
      <c r="UDT38" s="784"/>
      <c r="UDU38" s="784"/>
      <c r="UDV38" s="784"/>
      <c r="UDW38" s="784"/>
      <c r="UDX38" s="784"/>
      <c r="UDY38" s="784"/>
      <c r="UDZ38" s="784"/>
      <c r="UEA38" s="784"/>
      <c r="UEB38" s="784"/>
      <c r="UEC38" s="784"/>
      <c r="UED38" s="784"/>
      <c r="UEE38" s="784"/>
      <c r="UEF38" s="784"/>
      <c r="UEG38" s="784"/>
      <c r="UEH38" s="784"/>
      <c r="UEI38" s="784"/>
      <c r="UEJ38" s="784"/>
      <c r="UEK38" s="784"/>
      <c r="UEL38" s="784"/>
      <c r="UEM38" s="784"/>
      <c r="UEN38" s="784"/>
      <c r="UEO38" s="784"/>
      <c r="UEP38" s="784"/>
      <c r="UEQ38" s="784"/>
      <c r="UER38" s="784"/>
      <c r="UES38" s="784"/>
      <c r="UET38" s="784"/>
      <c r="UEU38" s="784"/>
      <c r="UEV38" s="784"/>
      <c r="UEW38" s="784"/>
      <c r="UEX38" s="784"/>
      <c r="UEY38" s="784"/>
      <c r="UEZ38" s="784"/>
      <c r="UFA38" s="784"/>
      <c r="UFB38" s="784"/>
      <c r="UFC38" s="784"/>
      <c r="UFD38" s="784"/>
      <c r="UFE38" s="784"/>
      <c r="UFF38" s="784"/>
      <c r="UFG38" s="784"/>
      <c r="UFH38" s="784"/>
      <c r="UFI38" s="784"/>
      <c r="UFJ38" s="784"/>
      <c r="UFK38" s="784"/>
      <c r="UFL38" s="784"/>
      <c r="UFM38" s="784"/>
      <c r="UFN38" s="784"/>
      <c r="UFO38" s="784"/>
      <c r="UFP38" s="784"/>
      <c r="UFQ38" s="784"/>
      <c r="UFR38" s="784"/>
      <c r="UFS38" s="784"/>
      <c r="UFT38" s="784"/>
      <c r="UFU38" s="784"/>
      <c r="UFV38" s="784"/>
      <c r="UFW38" s="784"/>
      <c r="UFX38" s="784"/>
      <c r="UFY38" s="784"/>
      <c r="UFZ38" s="784"/>
      <c r="UGA38" s="784"/>
      <c r="UGB38" s="784"/>
      <c r="UGC38" s="784"/>
      <c r="UGD38" s="784"/>
      <c r="UGE38" s="784"/>
      <c r="UGF38" s="784"/>
      <c r="UGG38" s="784"/>
      <c r="UGH38" s="784"/>
      <c r="UGI38" s="784"/>
      <c r="UGJ38" s="784"/>
      <c r="UGK38" s="784"/>
      <c r="UGL38" s="784"/>
      <c r="UGM38" s="784"/>
      <c r="UGN38" s="784"/>
      <c r="UGO38" s="784"/>
      <c r="UGP38" s="784"/>
      <c r="UGQ38" s="784"/>
      <c r="UGR38" s="784"/>
      <c r="UGS38" s="784"/>
      <c r="UGT38" s="784"/>
      <c r="UGU38" s="784"/>
      <c r="UGV38" s="784"/>
      <c r="UGW38" s="784"/>
      <c r="UGX38" s="784"/>
      <c r="UGY38" s="784"/>
      <c r="UGZ38" s="784"/>
      <c r="UHA38" s="784"/>
      <c r="UHB38" s="784"/>
      <c r="UHC38" s="784"/>
      <c r="UHD38" s="784"/>
      <c r="UHE38" s="784"/>
      <c r="UHF38" s="784"/>
      <c r="UHG38" s="784"/>
      <c r="UHH38" s="784"/>
      <c r="UHI38" s="784"/>
      <c r="UHJ38" s="784"/>
      <c r="UHK38" s="784"/>
      <c r="UHL38" s="784"/>
      <c r="UHM38" s="784"/>
      <c r="UHN38" s="784"/>
      <c r="UHO38" s="784"/>
      <c r="UHP38" s="784"/>
      <c r="UHQ38" s="784"/>
      <c r="UHR38" s="784"/>
      <c r="UHS38" s="784"/>
      <c r="UHT38" s="784"/>
      <c r="UHU38" s="784"/>
      <c r="UHV38" s="784"/>
      <c r="UHW38" s="784"/>
      <c r="UHX38" s="784"/>
      <c r="UHY38" s="784"/>
      <c r="UHZ38" s="784"/>
      <c r="UIA38" s="784"/>
      <c r="UIB38" s="784"/>
      <c r="UIC38" s="784"/>
      <c r="UID38" s="784"/>
      <c r="UIE38" s="784"/>
      <c r="UIF38" s="784"/>
      <c r="UIG38" s="784"/>
      <c r="UIH38" s="784"/>
      <c r="UII38" s="784"/>
      <c r="UIJ38" s="784"/>
      <c r="UIK38" s="784"/>
      <c r="UIL38" s="784"/>
      <c r="UIM38" s="784"/>
      <c r="UIN38" s="784"/>
      <c r="UIO38" s="784"/>
      <c r="UIP38" s="784"/>
      <c r="UIQ38" s="784"/>
      <c r="UIR38" s="784"/>
      <c r="UIS38" s="784"/>
      <c r="UIT38" s="784"/>
      <c r="UIU38" s="784"/>
      <c r="UIV38" s="784"/>
      <c r="UIW38" s="784"/>
      <c r="UIX38" s="784"/>
      <c r="UIY38" s="784"/>
      <c r="UIZ38" s="784"/>
      <c r="UJA38" s="784"/>
      <c r="UJB38" s="784"/>
      <c r="UJC38" s="784"/>
      <c r="UJD38" s="784"/>
      <c r="UJE38" s="784"/>
      <c r="UJF38" s="784"/>
      <c r="UJG38" s="784"/>
      <c r="UJH38" s="784"/>
      <c r="UJI38" s="784"/>
      <c r="UJJ38" s="784"/>
      <c r="UJK38" s="784"/>
      <c r="UJL38" s="784"/>
      <c r="UJM38" s="784"/>
      <c r="UJN38" s="784"/>
      <c r="UJO38" s="784"/>
      <c r="UJP38" s="784"/>
      <c r="UJQ38" s="784"/>
      <c r="UJR38" s="784"/>
      <c r="UJS38" s="784"/>
      <c r="UJT38" s="784"/>
      <c r="UJU38" s="784"/>
      <c r="UJV38" s="784"/>
      <c r="UJW38" s="784"/>
      <c r="UJX38" s="784"/>
      <c r="UJY38" s="784"/>
      <c r="UJZ38" s="784"/>
      <c r="UKA38" s="784"/>
      <c r="UKB38" s="784"/>
      <c r="UKC38" s="784"/>
      <c r="UKD38" s="784"/>
      <c r="UKE38" s="784"/>
      <c r="UKF38" s="784"/>
      <c r="UKG38" s="784"/>
      <c r="UKH38" s="784"/>
      <c r="UKI38" s="784"/>
      <c r="UKJ38" s="784"/>
      <c r="UKK38" s="784"/>
      <c r="UKL38" s="784"/>
      <c r="UKM38" s="784"/>
      <c r="UKN38" s="784"/>
      <c r="UKO38" s="784"/>
      <c r="UKP38" s="784"/>
      <c r="UKQ38" s="784"/>
      <c r="UKR38" s="784"/>
      <c r="UKS38" s="784"/>
      <c r="UKT38" s="784"/>
      <c r="UKU38" s="784"/>
      <c r="UKV38" s="784"/>
      <c r="UKW38" s="784"/>
      <c r="UKX38" s="784"/>
      <c r="UKY38" s="784"/>
      <c r="UKZ38" s="784"/>
      <c r="ULA38" s="784"/>
      <c r="ULB38" s="784"/>
      <c r="ULC38" s="784"/>
      <c r="ULD38" s="784"/>
      <c r="ULE38" s="784"/>
      <c r="ULF38" s="784"/>
      <c r="ULG38" s="784"/>
      <c r="ULH38" s="784"/>
      <c r="ULI38" s="784"/>
      <c r="ULJ38" s="784"/>
      <c r="ULK38" s="784"/>
      <c r="ULL38" s="784"/>
      <c r="ULM38" s="784"/>
      <c r="ULN38" s="784"/>
      <c r="ULO38" s="784"/>
      <c r="ULP38" s="784"/>
      <c r="ULQ38" s="784"/>
      <c r="ULR38" s="784"/>
      <c r="ULS38" s="784"/>
      <c r="ULT38" s="784"/>
      <c r="ULU38" s="784"/>
      <c r="ULV38" s="784"/>
      <c r="ULW38" s="784"/>
      <c r="ULX38" s="784"/>
      <c r="ULY38" s="784"/>
      <c r="ULZ38" s="784"/>
      <c r="UMA38" s="784"/>
      <c r="UMB38" s="784"/>
      <c r="UMC38" s="784"/>
      <c r="UMD38" s="784"/>
      <c r="UME38" s="784"/>
      <c r="UMF38" s="784"/>
      <c r="UMG38" s="784"/>
      <c r="UMH38" s="784"/>
      <c r="UMI38" s="784"/>
      <c r="UMJ38" s="784"/>
      <c r="UMK38" s="784"/>
      <c r="UML38" s="784"/>
      <c r="UMM38" s="784"/>
      <c r="UMN38" s="784"/>
      <c r="UMO38" s="784"/>
      <c r="UMP38" s="784"/>
      <c r="UMQ38" s="784"/>
      <c r="UMR38" s="784"/>
      <c r="UMS38" s="784"/>
      <c r="UMT38" s="784"/>
      <c r="UMU38" s="784"/>
      <c r="UMV38" s="784"/>
      <c r="UMW38" s="784"/>
      <c r="UMX38" s="784"/>
      <c r="UMY38" s="784"/>
      <c r="UMZ38" s="784"/>
      <c r="UNA38" s="784"/>
      <c r="UNB38" s="784"/>
      <c r="UNC38" s="784"/>
      <c r="UND38" s="784"/>
      <c r="UNE38" s="784"/>
      <c r="UNF38" s="784"/>
      <c r="UNG38" s="784"/>
      <c r="UNH38" s="784"/>
      <c r="UNI38" s="784"/>
      <c r="UNJ38" s="784"/>
      <c r="UNK38" s="784"/>
      <c r="UNL38" s="784"/>
      <c r="UNM38" s="784"/>
      <c r="UNN38" s="784"/>
      <c r="UNO38" s="784"/>
      <c r="UNP38" s="784"/>
      <c r="UNQ38" s="784"/>
      <c r="UNR38" s="784"/>
      <c r="UNS38" s="784"/>
      <c r="UNT38" s="784"/>
      <c r="UNU38" s="784"/>
      <c r="UNV38" s="784"/>
      <c r="UNW38" s="784"/>
      <c r="UNX38" s="784"/>
      <c r="UNY38" s="784"/>
      <c r="UNZ38" s="784"/>
      <c r="UOA38" s="784"/>
      <c r="UOB38" s="784"/>
      <c r="UOC38" s="784"/>
      <c r="UOD38" s="784"/>
      <c r="UOE38" s="784"/>
      <c r="UOF38" s="784"/>
      <c r="UOG38" s="784"/>
      <c r="UOH38" s="784"/>
      <c r="UOI38" s="784"/>
      <c r="UOJ38" s="784"/>
      <c r="UOK38" s="784"/>
      <c r="UOL38" s="784"/>
      <c r="UOM38" s="784"/>
      <c r="UON38" s="784"/>
      <c r="UOO38" s="784"/>
      <c r="UOP38" s="784"/>
      <c r="UOQ38" s="784"/>
      <c r="UOR38" s="784"/>
      <c r="UOS38" s="784"/>
      <c r="UOT38" s="784"/>
      <c r="UOU38" s="784"/>
      <c r="UOV38" s="784"/>
      <c r="UOW38" s="784"/>
      <c r="UOX38" s="784"/>
      <c r="UOY38" s="784"/>
      <c r="UOZ38" s="784"/>
      <c r="UPA38" s="784"/>
      <c r="UPB38" s="784"/>
      <c r="UPC38" s="784"/>
      <c r="UPD38" s="784"/>
      <c r="UPE38" s="784"/>
      <c r="UPF38" s="784"/>
      <c r="UPG38" s="784"/>
      <c r="UPH38" s="784"/>
      <c r="UPI38" s="784"/>
      <c r="UPJ38" s="784"/>
      <c r="UPK38" s="784"/>
      <c r="UPL38" s="784"/>
      <c r="UPM38" s="784"/>
      <c r="UPN38" s="784"/>
      <c r="UPO38" s="784"/>
      <c r="UPP38" s="784"/>
      <c r="UPQ38" s="784"/>
      <c r="UPR38" s="784"/>
      <c r="UPS38" s="784"/>
      <c r="UPT38" s="784"/>
      <c r="UPU38" s="784"/>
      <c r="UPV38" s="784"/>
      <c r="UPW38" s="784"/>
      <c r="UPX38" s="784"/>
      <c r="UPY38" s="784"/>
      <c r="UPZ38" s="784"/>
      <c r="UQA38" s="784"/>
      <c r="UQB38" s="784"/>
      <c r="UQC38" s="784"/>
      <c r="UQD38" s="784"/>
      <c r="UQE38" s="784"/>
      <c r="UQF38" s="784"/>
      <c r="UQG38" s="784"/>
      <c r="UQH38" s="784"/>
      <c r="UQI38" s="784"/>
      <c r="UQJ38" s="784"/>
      <c r="UQK38" s="784"/>
      <c r="UQL38" s="784"/>
      <c r="UQM38" s="784"/>
      <c r="UQN38" s="784"/>
      <c r="UQO38" s="784"/>
      <c r="UQP38" s="784"/>
      <c r="UQQ38" s="784"/>
      <c r="UQR38" s="784"/>
      <c r="UQS38" s="784"/>
      <c r="UQT38" s="784"/>
      <c r="UQU38" s="784"/>
      <c r="UQV38" s="784"/>
      <c r="UQW38" s="784"/>
      <c r="UQX38" s="784"/>
      <c r="UQY38" s="784"/>
      <c r="UQZ38" s="784"/>
      <c r="URA38" s="784"/>
      <c r="URB38" s="784"/>
      <c r="URC38" s="784"/>
      <c r="URD38" s="784"/>
      <c r="URE38" s="784"/>
      <c r="URF38" s="784"/>
      <c r="URG38" s="784"/>
      <c r="URH38" s="784"/>
      <c r="URI38" s="784"/>
      <c r="URJ38" s="784"/>
      <c r="URK38" s="784"/>
      <c r="URL38" s="784"/>
      <c r="URM38" s="784"/>
      <c r="URN38" s="784"/>
      <c r="URO38" s="784"/>
      <c r="URP38" s="784"/>
      <c r="URQ38" s="784"/>
      <c r="URR38" s="784"/>
      <c r="URS38" s="784"/>
      <c r="URT38" s="784"/>
      <c r="URU38" s="784"/>
      <c r="URV38" s="784"/>
      <c r="URW38" s="784"/>
      <c r="URX38" s="784"/>
      <c r="URY38" s="784"/>
      <c r="URZ38" s="784"/>
      <c r="USA38" s="784"/>
      <c r="USB38" s="784"/>
      <c r="USC38" s="784"/>
      <c r="USD38" s="784"/>
      <c r="USE38" s="784"/>
      <c r="USF38" s="784"/>
      <c r="USG38" s="784"/>
      <c r="USH38" s="784"/>
      <c r="USI38" s="784"/>
      <c r="USJ38" s="784"/>
      <c r="USK38" s="784"/>
      <c r="USL38" s="784"/>
      <c r="USM38" s="784"/>
      <c r="USN38" s="784"/>
      <c r="USO38" s="784"/>
      <c r="USP38" s="784"/>
      <c r="USQ38" s="784"/>
      <c r="USR38" s="784"/>
      <c r="USS38" s="784"/>
      <c r="UST38" s="784"/>
      <c r="USU38" s="784"/>
      <c r="USV38" s="784"/>
      <c r="USW38" s="784"/>
      <c r="USX38" s="784"/>
      <c r="USY38" s="784"/>
      <c r="USZ38" s="784"/>
      <c r="UTA38" s="784"/>
      <c r="UTB38" s="784"/>
      <c r="UTC38" s="784"/>
      <c r="UTD38" s="784"/>
      <c r="UTE38" s="784"/>
      <c r="UTF38" s="784"/>
      <c r="UTG38" s="784"/>
      <c r="UTH38" s="784"/>
      <c r="UTI38" s="784"/>
      <c r="UTJ38" s="784"/>
      <c r="UTK38" s="784"/>
      <c r="UTL38" s="784"/>
      <c r="UTM38" s="784"/>
      <c r="UTN38" s="784"/>
      <c r="UTO38" s="784"/>
      <c r="UTP38" s="784"/>
      <c r="UTQ38" s="784"/>
      <c r="UTR38" s="784"/>
      <c r="UTS38" s="784"/>
      <c r="UTT38" s="784"/>
      <c r="UTU38" s="784"/>
      <c r="UTV38" s="784"/>
      <c r="UTW38" s="784"/>
      <c r="UTX38" s="784"/>
      <c r="UTY38" s="784"/>
      <c r="UTZ38" s="784"/>
      <c r="UUA38" s="784"/>
      <c r="UUB38" s="784"/>
      <c r="UUC38" s="784"/>
      <c r="UUD38" s="784"/>
      <c r="UUE38" s="784"/>
      <c r="UUF38" s="784"/>
      <c r="UUG38" s="784"/>
      <c r="UUH38" s="784"/>
      <c r="UUI38" s="784"/>
      <c r="UUJ38" s="784"/>
      <c r="UUK38" s="784"/>
      <c r="UUL38" s="784"/>
      <c r="UUM38" s="784"/>
      <c r="UUN38" s="784"/>
      <c r="UUO38" s="784"/>
      <c r="UUP38" s="784"/>
      <c r="UUQ38" s="784"/>
      <c r="UUR38" s="784"/>
      <c r="UUS38" s="784"/>
      <c r="UUT38" s="784"/>
      <c r="UUU38" s="784"/>
      <c r="UUV38" s="784"/>
      <c r="UUW38" s="784"/>
      <c r="UUX38" s="784"/>
      <c r="UUY38" s="784"/>
      <c r="UUZ38" s="784"/>
      <c r="UVA38" s="784"/>
      <c r="UVB38" s="784"/>
      <c r="UVC38" s="784"/>
      <c r="UVD38" s="784"/>
      <c r="UVE38" s="784"/>
      <c r="UVF38" s="784"/>
      <c r="UVG38" s="784"/>
      <c r="UVH38" s="784"/>
      <c r="UVI38" s="784"/>
      <c r="UVJ38" s="784"/>
      <c r="UVK38" s="784"/>
      <c r="UVL38" s="784"/>
      <c r="UVM38" s="784"/>
      <c r="UVN38" s="784"/>
      <c r="UVO38" s="784"/>
      <c r="UVP38" s="784"/>
      <c r="UVQ38" s="784"/>
      <c r="UVR38" s="784"/>
      <c r="UVS38" s="784"/>
      <c r="UVT38" s="784"/>
      <c r="UVU38" s="784"/>
      <c r="UVV38" s="784"/>
      <c r="UVW38" s="784"/>
      <c r="UVX38" s="784"/>
      <c r="UVY38" s="784"/>
      <c r="UVZ38" s="784"/>
      <c r="UWA38" s="784"/>
      <c r="UWB38" s="784"/>
      <c r="UWC38" s="784"/>
      <c r="UWD38" s="784"/>
      <c r="UWE38" s="784"/>
      <c r="UWF38" s="784"/>
      <c r="UWG38" s="784"/>
      <c r="UWH38" s="784"/>
      <c r="UWI38" s="784"/>
      <c r="UWJ38" s="784"/>
      <c r="UWK38" s="784"/>
      <c r="UWL38" s="784"/>
      <c r="UWM38" s="784"/>
      <c r="UWN38" s="784"/>
      <c r="UWO38" s="784"/>
      <c r="UWP38" s="784"/>
      <c r="UWQ38" s="784"/>
      <c r="UWR38" s="784"/>
      <c r="UWS38" s="784"/>
      <c r="UWT38" s="784"/>
      <c r="UWU38" s="784"/>
      <c r="UWV38" s="784"/>
      <c r="UWW38" s="784"/>
      <c r="UWX38" s="784"/>
      <c r="UWY38" s="784"/>
      <c r="UWZ38" s="784"/>
      <c r="UXA38" s="784"/>
      <c r="UXB38" s="784"/>
      <c r="UXC38" s="784"/>
      <c r="UXD38" s="784"/>
      <c r="UXE38" s="784"/>
      <c r="UXF38" s="784"/>
      <c r="UXG38" s="784"/>
      <c r="UXH38" s="784"/>
      <c r="UXI38" s="784"/>
      <c r="UXJ38" s="784"/>
      <c r="UXK38" s="784"/>
      <c r="UXL38" s="784"/>
      <c r="UXM38" s="784"/>
      <c r="UXN38" s="784"/>
      <c r="UXO38" s="784"/>
      <c r="UXP38" s="784"/>
      <c r="UXQ38" s="784"/>
      <c r="UXR38" s="784"/>
      <c r="UXS38" s="784"/>
      <c r="UXT38" s="784"/>
      <c r="UXU38" s="784"/>
      <c r="UXV38" s="784"/>
      <c r="UXW38" s="784"/>
      <c r="UXX38" s="784"/>
      <c r="UXY38" s="784"/>
      <c r="UXZ38" s="784"/>
      <c r="UYA38" s="784"/>
      <c r="UYB38" s="784"/>
      <c r="UYC38" s="784"/>
      <c r="UYD38" s="784"/>
      <c r="UYE38" s="784"/>
      <c r="UYF38" s="784"/>
      <c r="UYG38" s="784"/>
      <c r="UYH38" s="784"/>
      <c r="UYI38" s="784"/>
      <c r="UYJ38" s="784"/>
      <c r="UYK38" s="784"/>
      <c r="UYL38" s="784"/>
      <c r="UYM38" s="784"/>
      <c r="UYN38" s="784"/>
      <c r="UYO38" s="784"/>
      <c r="UYP38" s="784"/>
      <c r="UYQ38" s="784"/>
      <c r="UYR38" s="784"/>
      <c r="UYS38" s="784"/>
      <c r="UYT38" s="784"/>
      <c r="UYU38" s="784"/>
      <c r="UYV38" s="784"/>
      <c r="UYW38" s="784"/>
      <c r="UYX38" s="784"/>
      <c r="UYY38" s="784"/>
      <c r="UYZ38" s="784"/>
      <c r="UZA38" s="784"/>
      <c r="UZB38" s="784"/>
      <c r="UZC38" s="784"/>
      <c r="UZD38" s="784"/>
      <c r="UZE38" s="784"/>
      <c r="UZF38" s="784"/>
      <c r="UZG38" s="784"/>
      <c r="UZH38" s="784"/>
      <c r="UZI38" s="784"/>
      <c r="UZJ38" s="784"/>
      <c r="UZK38" s="784"/>
      <c r="UZL38" s="784"/>
      <c r="UZM38" s="784"/>
      <c r="UZN38" s="784"/>
      <c r="UZO38" s="784"/>
      <c r="UZP38" s="784"/>
      <c r="UZQ38" s="784"/>
      <c r="UZR38" s="784"/>
      <c r="UZS38" s="784"/>
      <c r="UZT38" s="784"/>
      <c r="UZU38" s="784"/>
      <c r="UZV38" s="784"/>
      <c r="UZW38" s="784"/>
      <c r="UZX38" s="784"/>
      <c r="UZY38" s="784"/>
      <c r="UZZ38" s="784"/>
      <c r="VAA38" s="784"/>
      <c r="VAB38" s="784"/>
      <c r="VAC38" s="784"/>
      <c r="VAD38" s="784"/>
      <c r="VAE38" s="784"/>
      <c r="VAF38" s="784"/>
      <c r="VAG38" s="784"/>
      <c r="VAH38" s="784"/>
      <c r="VAI38" s="784"/>
      <c r="VAJ38" s="784"/>
      <c r="VAK38" s="784"/>
      <c r="VAL38" s="784"/>
      <c r="VAM38" s="784"/>
      <c r="VAN38" s="784"/>
      <c r="VAO38" s="784"/>
      <c r="VAP38" s="784"/>
      <c r="VAQ38" s="784"/>
      <c r="VAR38" s="784"/>
      <c r="VAS38" s="784"/>
      <c r="VAT38" s="784"/>
      <c r="VAU38" s="784"/>
      <c r="VAV38" s="784"/>
      <c r="VAW38" s="784"/>
      <c r="VAX38" s="784"/>
      <c r="VAY38" s="784"/>
      <c r="VAZ38" s="784"/>
      <c r="VBA38" s="784"/>
      <c r="VBB38" s="784"/>
      <c r="VBC38" s="784"/>
      <c r="VBD38" s="784"/>
      <c r="VBE38" s="784"/>
      <c r="VBF38" s="784"/>
      <c r="VBG38" s="784"/>
      <c r="VBH38" s="784"/>
      <c r="VBI38" s="784"/>
      <c r="VBJ38" s="784"/>
      <c r="VBK38" s="784"/>
      <c r="VBL38" s="784"/>
      <c r="VBM38" s="784"/>
      <c r="VBN38" s="784"/>
      <c r="VBO38" s="784"/>
      <c r="VBP38" s="784"/>
      <c r="VBQ38" s="784"/>
      <c r="VBR38" s="784"/>
      <c r="VBS38" s="784"/>
      <c r="VBT38" s="784"/>
      <c r="VBU38" s="784"/>
      <c r="VBV38" s="784"/>
      <c r="VBW38" s="784"/>
      <c r="VBX38" s="784"/>
      <c r="VBY38" s="784"/>
      <c r="VBZ38" s="784"/>
      <c r="VCA38" s="784"/>
      <c r="VCB38" s="784"/>
      <c r="VCC38" s="784"/>
      <c r="VCD38" s="784"/>
      <c r="VCE38" s="784"/>
      <c r="VCF38" s="784"/>
      <c r="VCG38" s="784"/>
      <c r="VCH38" s="784"/>
      <c r="VCI38" s="784"/>
      <c r="VCJ38" s="784"/>
      <c r="VCK38" s="784"/>
      <c r="VCL38" s="784"/>
      <c r="VCM38" s="784"/>
      <c r="VCN38" s="784"/>
      <c r="VCO38" s="784"/>
      <c r="VCP38" s="784"/>
      <c r="VCQ38" s="784"/>
      <c r="VCR38" s="784"/>
      <c r="VCS38" s="784"/>
      <c r="VCT38" s="784"/>
      <c r="VCU38" s="784"/>
      <c r="VCV38" s="784"/>
      <c r="VCW38" s="784"/>
      <c r="VCX38" s="784"/>
      <c r="VCY38" s="784"/>
      <c r="VCZ38" s="784"/>
      <c r="VDA38" s="784"/>
      <c r="VDB38" s="784"/>
      <c r="VDC38" s="784"/>
      <c r="VDD38" s="784"/>
      <c r="VDE38" s="784"/>
      <c r="VDF38" s="784"/>
      <c r="VDG38" s="784"/>
      <c r="VDH38" s="784"/>
      <c r="VDI38" s="784"/>
      <c r="VDJ38" s="784"/>
      <c r="VDK38" s="784"/>
      <c r="VDL38" s="784"/>
      <c r="VDM38" s="784"/>
      <c r="VDN38" s="784"/>
      <c r="VDO38" s="784"/>
      <c r="VDP38" s="784"/>
      <c r="VDQ38" s="784"/>
      <c r="VDR38" s="784"/>
      <c r="VDS38" s="784"/>
      <c r="VDT38" s="784"/>
      <c r="VDU38" s="784"/>
      <c r="VDV38" s="784"/>
      <c r="VDW38" s="784"/>
      <c r="VDX38" s="784"/>
      <c r="VDY38" s="784"/>
      <c r="VDZ38" s="784"/>
      <c r="VEA38" s="784"/>
      <c r="VEB38" s="784"/>
      <c r="VEC38" s="784"/>
      <c r="VED38" s="784"/>
      <c r="VEE38" s="784"/>
      <c r="VEF38" s="784"/>
      <c r="VEG38" s="784"/>
      <c r="VEH38" s="784"/>
      <c r="VEI38" s="784"/>
      <c r="VEJ38" s="784"/>
      <c r="VEK38" s="784"/>
      <c r="VEL38" s="784"/>
      <c r="VEM38" s="784"/>
      <c r="VEN38" s="784"/>
      <c r="VEO38" s="784"/>
      <c r="VEP38" s="784"/>
      <c r="VEQ38" s="784"/>
      <c r="VER38" s="784"/>
      <c r="VES38" s="784"/>
      <c r="VET38" s="784"/>
      <c r="VEU38" s="784"/>
      <c r="VEV38" s="784"/>
      <c r="VEW38" s="784"/>
      <c r="VEX38" s="784"/>
      <c r="VEY38" s="784"/>
      <c r="VEZ38" s="784"/>
      <c r="VFA38" s="784"/>
      <c r="VFB38" s="784"/>
      <c r="VFC38" s="784"/>
      <c r="VFD38" s="784"/>
      <c r="VFE38" s="784"/>
      <c r="VFF38" s="784"/>
      <c r="VFG38" s="784"/>
      <c r="VFH38" s="784"/>
      <c r="VFI38" s="784"/>
      <c r="VFJ38" s="784"/>
      <c r="VFK38" s="784"/>
      <c r="VFL38" s="784"/>
      <c r="VFM38" s="784"/>
      <c r="VFN38" s="784"/>
      <c r="VFO38" s="784"/>
      <c r="VFP38" s="784"/>
      <c r="VFQ38" s="784"/>
      <c r="VFR38" s="784"/>
      <c r="VFS38" s="784"/>
      <c r="VFT38" s="784"/>
      <c r="VFU38" s="784"/>
      <c r="VFV38" s="784"/>
      <c r="VFW38" s="784"/>
      <c r="VFX38" s="784"/>
      <c r="VFY38" s="784"/>
      <c r="VFZ38" s="784"/>
      <c r="VGA38" s="784"/>
      <c r="VGB38" s="784"/>
      <c r="VGC38" s="784"/>
      <c r="VGD38" s="784"/>
      <c r="VGE38" s="784"/>
      <c r="VGF38" s="784"/>
      <c r="VGG38" s="784"/>
      <c r="VGH38" s="784"/>
      <c r="VGI38" s="784"/>
      <c r="VGJ38" s="784"/>
      <c r="VGK38" s="784"/>
      <c r="VGL38" s="784"/>
      <c r="VGM38" s="784"/>
      <c r="VGN38" s="784"/>
      <c r="VGO38" s="784"/>
      <c r="VGP38" s="784"/>
      <c r="VGQ38" s="784"/>
      <c r="VGR38" s="784"/>
      <c r="VGS38" s="784"/>
      <c r="VGT38" s="784"/>
      <c r="VGU38" s="784"/>
      <c r="VGV38" s="784"/>
      <c r="VGW38" s="784"/>
      <c r="VGX38" s="784"/>
      <c r="VGY38" s="784"/>
      <c r="VGZ38" s="784"/>
      <c r="VHA38" s="784"/>
      <c r="VHB38" s="784"/>
      <c r="VHC38" s="784"/>
      <c r="VHD38" s="784"/>
      <c r="VHE38" s="784"/>
      <c r="VHF38" s="784"/>
      <c r="VHG38" s="784"/>
      <c r="VHH38" s="784"/>
      <c r="VHI38" s="784"/>
      <c r="VHJ38" s="784"/>
      <c r="VHK38" s="784"/>
      <c r="VHL38" s="784"/>
      <c r="VHM38" s="784"/>
      <c r="VHN38" s="784"/>
      <c r="VHO38" s="784"/>
      <c r="VHP38" s="784"/>
      <c r="VHQ38" s="784"/>
      <c r="VHR38" s="784"/>
      <c r="VHS38" s="784"/>
      <c r="VHT38" s="784"/>
      <c r="VHU38" s="784"/>
      <c r="VHV38" s="784"/>
      <c r="VHW38" s="784"/>
      <c r="VHX38" s="784"/>
      <c r="VHY38" s="784"/>
      <c r="VHZ38" s="784"/>
      <c r="VIA38" s="784"/>
      <c r="VIB38" s="784"/>
      <c r="VIC38" s="784"/>
      <c r="VID38" s="784"/>
      <c r="VIE38" s="784"/>
      <c r="VIF38" s="784"/>
      <c r="VIG38" s="784"/>
      <c r="VIH38" s="784"/>
      <c r="VII38" s="784"/>
      <c r="VIJ38" s="784"/>
      <c r="VIK38" s="784"/>
      <c r="VIL38" s="784"/>
      <c r="VIM38" s="784"/>
      <c r="VIN38" s="784"/>
      <c r="VIO38" s="784"/>
      <c r="VIP38" s="784"/>
      <c r="VIQ38" s="784"/>
      <c r="VIR38" s="784"/>
      <c r="VIS38" s="784"/>
      <c r="VIT38" s="784"/>
      <c r="VIU38" s="784"/>
      <c r="VIV38" s="784"/>
      <c r="VIW38" s="784"/>
      <c r="VIX38" s="784"/>
      <c r="VIY38" s="784"/>
      <c r="VIZ38" s="784"/>
      <c r="VJA38" s="784"/>
      <c r="VJB38" s="784"/>
      <c r="VJC38" s="784"/>
      <c r="VJD38" s="784"/>
      <c r="VJE38" s="784"/>
      <c r="VJF38" s="784"/>
      <c r="VJG38" s="784"/>
      <c r="VJH38" s="784"/>
      <c r="VJI38" s="784"/>
      <c r="VJJ38" s="784"/>
      <c r="VJK38" s="784"/>
      <c r="VJL38" s="784"/>
      <c r="VJM38" s="784"/>
      <c r="VJN38" s="784"/>
      <c r="VJO38" s="784"/>
      <c r="VJP38" s="784"/>
      <c r="VJQ38" s="784"/>
      <c r="VJR38" s="784"/>
      <c r="VJS38" s="784"/>
      <c r="VJT38" s="784"/>
      <c r="VJU38" s="784"/>
      <c r="VJV38" s="784"/>
      <c r="VJW38" s="784"/>
      <c r="VJX38" s="784"/>
      <c r="VJY38" s="784"/>
      <c r="VJZ38" s="784"/>
      <c r="VKA38" s="784"/>
      <c r="VKB38" s="784"/>
      <c r="VKC38" s="784"/>
      <c r="VKD38" s="784"/>
      <c r="VKE38" s="784"/>
      <c r="VKF38" s="784"/>
      <c r="VKG38" s="784"/>
      <c r="VKH38" s="784"/>
      <c r="VKI38" s="784"/>
      <c r="VKJ38" s="784"/>
      <c r="VKK38" s="784"/>
      <c r="VKL38" s="784"/>
      <c r="VKM38" s="784"/>
      <c r="VKN38" s="784"/>
      <c r="VKO38" s="784"/>
      <c r="VKP38" s="784"/>
      <c r="VKQ38" s="784"/>
      <c r="VKR38" s="784"/>
      <c r="VKS38" s="784"/>
      <c r="VKT38" s="784"/>
      <c r="VKU38" s="784"/>
      <c r="VKV38" s="784"/>
      <c r="VKW38" s="784"/>
      <c r="VKX38" s="784"/>
      <c r="VKY38" s="784"/>
      <c r="VKZ38" s="784"/>
      <c r="VLA38" s="784"/>
      <c r="VLB38" s="784"/>
      <c r="VLC38" s="784"/>
      <c r="VLD38" s="784"/>
      <c r="VLE38" s="784"/>
      <c r="VLF38" s="784"/>
      <c r="VLG38" s="784"/>
      <c r="VLH38" s="784"/>
      <c r="VLI38" s="784"/>
      <c r="VLJ38" s="784"/>
      <c r="VLK38" s="784"/>
      <c r="VLL38" s="784"/>
      <c r="VLM38" s="784"/>
      <c r="VLN38" s="784"/>
      <c r="VLO38" s="784"/>
      <c r="VLP38" s="784"/>
      <c r="VLQ38" s="784"/>
      <c r="VLR38" s="784"/>
      <c r="VLS38" s="784"/>
      <c r="VLT38" s="784"/>
      <c r="VLU38" s="784"/>
      <c r="VLV38" s="784"/>
      <c r="VLW38" s="784"/>
      <c r="VLX38" s="784"/>
      <c r="VLY38" s="784"/>
      <c r="VLZ38" s="784"/>
      <c r="VMA38" s="784"/>
      <c r="VMB38" s="784"/>
      <c r="VMC38" s="784"/>
      <c r="VMD38" s="784"/>
      <c r="VME38" s="784"/>
      <c r="VMF38" s="784"/>
      <c r="VMG38" s="784"/>
      <c r="VMH38" s="784"/>
      <c r="VMI38" s="784"/>
      <c r="VMJ38" s="784"/>
      <c r="VMK38" s="784"/>
      <c r="VML38" s="784"/>
      <c r="VMM38" s="784"/>
      <c r="VMN38" s="784"/>
      <c r="VMO38" s="784"/>
      <c r="VMP38" s="784"/>
      <c r="VMQ38" s="784"/>
      <c r="VMR38" s="784"/>
      <c r="VMS38" s="784"/>
      <c r="VMT38" s="784"/>
      <c r="VMU38" s="784"/>
      <c r="VMV38" s="784"/>
      <c r="VMW38" s="784"/>
      <c r="VMX38" s="784"/>
      <c r="VMY38" s="784"/>
      <c r="VMZ38" s="784"/>
      <c r="VNA38" s="784"/>
      <c r="VNB38" s="784"/>
      <c r="VNC38" s="784"/>
      <c r="VND38" s="784"/>
      <c r="VNE38" s="784"/>
      <c r="VNF38" s="784"/>
      <c r="VNG38" s="784"/>
      <c r="VNH38" s="784"/>
      <c r="VNI38" s="784"/>
      <c r="VNJ38" s="784"/>
      <c r="VNK38" s="784"/>
      <c r="VNL38" s="784"/>
      <c r="VNM38" s="784"/>
      <c r="VNN38" s="784"/>
      <c r="VNO38" s="784"/>
      <c r="VNP38" s="784"/>
      <c r="VNQ38" s="784"/>
      <c r="VNR38" s="784"/>
      <c r="VNS38" s="784"/>
      <c r="VNT38" s="784"/>
      <c r="VNU38" s="784"/>
      <c r="VNV38" s="784"/>
      <c r="VNW38" s="784"/>
      <c r="VNX38" s="784"/>
      <c r="VNY38" s="784"/>
      <c r="VNZ38" s="784"/>
      <c r="VOA38" s="784"/>
      <c r="VOB38" s="784"/>
      <c r="VOC38" s="784"/>
      <c r="VOD38" s="784"/>
      <c r="VOE38" s="784"/>
      <c r="VOF38" s="784"/>
      <c r="VOG38" s="784"/>
      <c r="VOH38" s="784"/>
      <c r="VOI38" s="784"/>
      <c r="VOJ38" s="784"/>
      <c r="VOK38" s="784"/>
      <c r="VOL38" s="784"/>
      <c r="VOM38" s="784"/>
      <c r="VON38" s="784"/>
      <c r="VOO38" s="784"/>
      <c r="VOP38" s="784"/>
      <c r="VOQ38" s="784"/>
      <c r="VOR38" s="784"/>
      <c r="VOS38" s="784"/>
      <c r="VOT38" s="784"/>
      <c r="VOU38" s="784"/>
      <c r="VOV38" s="784"/>
      <c r="VOW38" s="784"/>
      <c r="VOX38" s="784"/>
      <c r="VOY38" s="784"/>
      <c r="VOZ38" s="784"/>
      <c r="VPA38" s="784"/>
      <c r="VPB38" s="784"/>
      <c r="VPC38" s="784"/>
      <c r="VPD38" s="784"/>
      <c r="VPE38" s="784"/>
      <c r="VPF38" s="784"/>
      <c r="VPG38" s="784"/>
      <c r="VPH38" s="784"/>
      <c r="VPI38" s="784"/>
      <c r="VPJ38" s="784"/>
      <c r="VPK38" s="784"/>
      <c r="VPL38" s="784"/>
      <c r="VPM38" s="784"/>
      <c r="VPN38" s="784"/>
      <c r="VPO38" s="784"/>
      <c r="VPP38" s="784"/>
      <c r="VPQ38" s="784"/>
      <c r="VPR38" s="784"/>
      <c r="VPS38" s="784"/>
      <c r="VPT38" s="784"/>
      <c r="VPU38" s="784"/>
      <c r="VPV38" s="784"/>
      <c r="VPW38" s="784"/>
      <c r="VPX38" s="784"/>
      <c r="VPY38" s="784"/>
      <c r="VPZ38" s="784"/>
      <c r="VQA38" s="784"/>
      <c r="VQB38" s="784"/>
      <c r="VQC38" s="784"/>
      <c r="VQD38" s="784"/>
      <c r="VQE38" s="784"/>
      <c r="VQF38" s="784"/>
      <c r="VQG38" s="784"/>
      <c r="VQH38" s="784"/>
      <c r="VQI38" s="784"/>
      <c r="VQJ38" s="784"/>
      <c r="VQK38" s="784"/>
      <c r="VQL38" s="784"/>
      <c r="VQM38" s="784"/>
      <c r="VQN38" s="784"/>
      <c r="VQO38" s="784"/>
      <c r="VQP38" s="784"/>
      <c r="VQQ38" s="784"/>
      <c r="VQR38" s="784"/>
      <c r="VQS38" s="784"/>
      <c r="VQT38" s="784"/>
      <c r="VQU38" s="784"/>
      <c r="VQV38" s="784"/>
      <c r="VQW38" s="784"/>
      <c r="VQX38" s="784"/>
      <c r="VQY38" s="784"/>
      <c r="VQZ38" s="784"/>
      <c r="VRA38" s="784"/>
      <c r="VRB38" s="784"/>
      <c r="VRC38" s="784"/>
      <c r="VRD38" s="784"/>
      <c r="VRE38" s="784"/>
      <c r="VRF38" s="784"/>
      <c r="VRG38" s="784"/>
      <c r="VRH38" s="784"/>
      <c r="VRI38" s="784"/>
      <c r="VRJ38" s="784"/>
      <c r="VRK38" s="784"/>
      <c r="VRL38" s="784"/>
      <c r="VRM38" s="784"/>
      <c r="VRN38" s="784"/>
      <c r="VRO38" s="784"/>
      <c r="VRP38" s="784"/>
      <c r="VRQ38" s="784"/>
      <c r="VRR38" s="784"/>
      <c r="VRS38" s="784"/>
      <c r="VRT38" s="784"/>
      <c r="VRU38" s="784"/>
      <c r="VRV38" s="784"/>
      <c r="VRW38" s="784"/>
      <c r="VRX38" s="784"/>
      <c r="VRY38" s="784"/>
      <c r="VRZ38" s="784"/>
      <c r="VSA38" s="784"/>
      <c r="VSB38" s="784"/>
      <c r="VSC38" s="784"/>
      <c r="VSD38" s="784"/>
      <c r="VSE38" s="784"/>
      <c r="VSF38" s="784"/>
      <c r="VSG38" s="784"/>
      <c r="VSH38" s="784"/>
      <c r="VSI38" s="784"/>
      <c r="VSJ38" s="784"/>
      <c r="VSK38" s="784"/>
      <c r="VSL38" s="784"/>
      <c r="VSM38" s="784"/>
      <c r="VSN38" s="784"/>
      <c r="VSO38" s="784"/>
      <c r="VSP38" s="784"/>
      <c r="VSQ38" s="784"/>
      <c r="VSR38" s="784"/>
      <c r="VSS38" s="784"/>
      <c r="VST38" s="784"/>
      <c r="VSU38" s="784"/>
      <c r="VSV38" s="784"/>
      <c r="VSW38" s="784"/>
      <c r="VSX38" s="784"/>
      <c r="VSY38" s="784"/>
      <c r="VSZ38" s="784"/>
      <c r="VTA38" s="784"/>
      <c r="VTB38" s="784"/>
      <c r="VTC38" s="784"/>
      <c r="VTD38" s="784"/>
      <c r="VTE38" s="784"/>
      <c r="VTF38" s="784"/>
      <c r="VTG38" s="784"/>
      <c r="VTH38" s="784"/>
      <c r="VTI38" s="784"/>
      <c r="VTJ38" s="784"/>
      <c r="VTK38" s="784"/>
      <c r="VTL38" s="784"/>
      <c r="VTM38" s="784"/>
      <c r="VTN38" s="784"/>
      <c r="VTO38" s="784"/>
      <c r="VTP38" s="784"/>
      <c r="VTQ38" s="784"/>
      <c r="VTR38" s="784"/>
      <c r="VTS38" s="784"/>
      <c r="VTT38" s="784"/>
      <c r="VTU38" s="784"/>
      <c r="VTV38" s="784"/>
      <c r="VTW38" s="784"/>
      <c r="VTX38" s="784"/>
      <c r="VTY38" s="784"/>
      <c r="VTZ38" s="784"/>
      <c r="VUA38" s="784"/>
      <c r="VUB38" s="784"/>
      <c r="VUC38" s="784"/>
      <c r="VUD38" s="784"/>
      <c r="VUE38" s="784"/>
      <c r="VUF38" s="784"/>
      <c r="VUG38" s="784"/>
      <c r="VUH38" s="784"/>
      <c r="VUI38" s="784"/>
      <c r="VUJ38" s="784"/>
      <c r="VUK38" s="784"/>
      <c r="VUL38" s="784"/>
      <c r="VUM38" s="784"/>
      <c r="VUN38" s="784"/>
      <c r="VUO38" s="784"/>
      <c r="VUP38" s="784"/>
      <c r="VUQ38" s="784"/>
      <c r="VUR38" s="784"/>
      <c r="VUS38" s="784"/>
      <c r="VUT38" s="784"/>
      <c r="VUU38" s="784"/>
      <c r="VUV38" s="784"/>
      <c r="VUW38" s="784"/>
      <c r="VUX38" s="784"/>
      <c r="VUY38" s="784"/>
      <c r="VUZ38" s="784"/>
      <c r="VVA38" s="784"/>
      <c r="VVB38" s="784"/>
      <c r="VVC38" s="784"/>
      <c r="VVD38" s="784"/>
      <c r="VVE38" s="784"/>
      <c r="VVF38" s="784"/>
      <c r="VVG38" s="784"/>
      <c r="VVH38" s="784"/>
      <c r="VVI38" s="784"/>
      <c r="VVJ38" s="784"/>
      <c r="VVK38" s="784"/>
      <c r="VVL38" s="784"/>
      <c r="VVM38" s="784"/>
      <c r="VVN38" s="784"/>
      <c r="VVO38" s="784"/>
      <c r="VVP38" s="784"/>
      <c r="VVQ38" s="784"/>
      <c r="VVR38" s="784"/>
      <c r="VVS38" s="784"/>
      <c r="VVT38" s="784"/>
      <c r="VVU38" s="784"/>
      <c r="VVV38" s="784"/>
      <c r="VVW38" s="784"/>
      <c r="VVX38" s="784"/>
      <c r="VVY38" s="784"/>
      <c r="VVZ38" s="784"/>
      <c r="VWA38" s="784"/>
      <c r="VWB38" s="784"/>
      <c r="VWC38" s="784"/>
      <c r="VWD38" s="784"/>
      <c r="VWE38" s="784"/>
      <c r="VWF38" s="784"/>
      <c r="VWG38" s="784"/>
      <c r="VWH38" s="784"/>
      <c r="VWI38" s="784"/>
      <c r="VWJ38" s="784"/>
      <c r="VWK38" s="784"/>
      <c r="VWL38" s="784"/>
      <c r="VWM38" s="784"/>
      <c r="VWN38" s="784"/>
      <c r="VWO38" s="784"/>
      <c r="VWP38" s="784"/>
      <c r="VWQ38" s="784"/>
      <c r="VWR38" s="784"/>
      <c r="VWS38" s="784"/>
      <c r="VWT38" s="784"/>
      <c r="VWU38" s="784"/>
      <c r="VWV38" s="784"/>
      <c r="VWW38" s="784"/>
      <c r="VWX38" s="784"/>
      <c r="VWY38" s="784"/>
      <c r="VWZ38" s="784"/>
      <c r="VXA38" s="784"/>
      <c r="VXB38" s="784"/>
      <c r="VXC38" s="784"/>
      <c r="VXD38" s="784"/>
      <c r="VXE38" s="784"/>
      <c r="VXF38" s="784"/>
      <c r="VXG38" s="784"/>
      <c r="VXH38" s="784"/>
      <c r="VXI38" s="784"/>
      <c r="VXJ38" s="784"/>
      <c r="VXK38" s="784"/>
      <c r="VXL38" s="784"/>
      <c r="VXM38" s="784"/>
      <c r="VXN38" s="784"/>
      <c r="VXO38" s="784"/>
      <c r="VXP38" s="784"/>
      <c r="VXQ38" s="784"/>
      <c r="VXR38" s="784"/>
      <c r="VXS38" s="784"/>
      <c r="VXT38" s="784"/>
      <c r="VXU38" s="784"/>
      <c r="VXV38" s="784"/>
      <c r="VXW38" s="784"/>
      <c r="VXX38" s="784"/>
      <c r="VXY38" s="784"/>
      <c r="VXZ38" s="784"/>
      <c r="VYA38" s="784"/>
      <c r="VYB38" s="784"/>
      <c r="VYC38" s="784"/>
      <c r="VYD38" s="784"/>
      <c r="VYE38" s="784"/>
      <c r="VYF38" s="784"/>
      <c r="VYG38" s="784"/>
      <c r="VYH38" s="784"/>
      <c r="VYI38" s="784"/>
      <c r="VYJ38" s="784"/>
      <c r="VYK38" s="784"/>
      <c r="VYL38" s="784"/>
      <c r="VYM38" s="784"/>
      <c r="VYN38" s="784"/>
      <c r="VYO38" s="784"/>
      <c r="VYP38" s="784"/>
      <c r="VYQ38" s="784"/>
      <c r="VYR38" s="784"/>
      <c r="VYS38" s="784"/>
      <c r="VYT38" s="784"/>
      <c r="VYU38" s="784"/>
      <c r="VYV38" s="784"/>
      <c r="VYW38" s="784"/>
      <c r="VYX38" s="784"/>
      <c r="VYY38" s="784"/>
      <c r="VYZ38" s="784"/>
      <c r="VZA38" s="784"/>
      <c r="VZB38" s="784"/>
      <c r="VZC38" s="784"/>
      <c r="VZD38" s="784"/>
      <c r="VZE38" s="784"/>
      <c r="VZF38" s="784"/>
      <c r="VZG38" s="784"/>
      <c r="VZH38" s="784"/>
      <c r="VZI38" s="784"/>
      <c r="VZJ38" s="784"/>
      <c r="VZK38" s="784"/>
      <c r="VZL38" s="784"/>
      <c r="VZM38" s="784"/>
      <c r="VZN38" s="784"/>
      <c r="VZO38" s="784"/>
      <c r="VZP38" s="784"/>
      <c r="VZQ38" s="784"/>
      <c r="VZR38" s="784"/>
      <c r="VZS38" s="784"/>
      <c r="VZT38" s="784"/>
      <c r="VZU38" s="784"/>
      <c r="VZV38" s="784"/>
      <c r="VZW38" s="784"/>
      <c r="VZX38" s="784"/>
      <c r="VZY38" s="784"/>
      <c r="VZZ38" s="784"/>
      <c r="WAA38" s="784"/>
      <c r="WAB38" s="784"/>
      <c r="WAC38" s="784"/>
      <c r="WAD38" s="784"/>
      <c r="WAE38" s="784"/>
      <c r="WAF38" s="784"/>
      <c r="WAG38" s="784"/>
      <c r="WAH38" s="784"/>
      <c r="WAI38" s="784"/>
      <c r="WAJ38" s="784"/>
      <c r="WAK38" s="784"/>
      <c r="WAL38" s="784"/>
      <c r="WAM38" s="784"/>
      <c r="WAN38" s="784"/>
      <c r="WAO38" s="784"/>
      <c r="WAP38" s="784"/>
      <c r="WAQ38" s="784"/>
      <c r="WAR38" s="784"/>
      <c r="WAS38" s="784"/>
      <c r="WAT38" s="784"/>
      <c r="WAU38" s="784"/>
      <c r="WAV38" s="784"/>
      <c r="WAW38" s="784"/>
      <c r="WAX38" s="784"/>
      <c r="WAY38" s="784"/>
      <c r="WAZ38" s="784"/>
      <c r="WBA38" s="784"/>
      <c r="WBB38" s="784"/>
      <c r="WBC38" s="784"/>
      <c r="WBD38" s="784"/>
      <c r="WBE38" s="784"/>
      <c r="WBF38" s="784"/>
      <c r="WBG38" s="784"/>
      <c r="WBH38" s="784"/>
      <c r="WBI38" s="784"/>
      <c r="WBJ38" s="784"/>
      <c r="WBK38" s="784"/>
      <c r="WBL38" s="784"/>
      <c r="WBM38" s="784"/>
      <c r="WBN38" s="784"/>
      <c r="WBO38" s="784"/>
      <c r="WBP38" s="784"/>
      <c r="WBQ38" s="784"/>
      <c r="WBR38" s="784"/>
      <c r="WBS38" s="784"/>
      <c r="WBT38" s="784"/>
      <c r="WBU38" s="784"/>
      <c r="WBV38" s="784"/>
      <c r="WBW38" s="784"/>
      <c r="WBX38" s="784"/>
      <c r="WBY38" s="784"/>
      <c r="WBZ38" s="784"/>
      <c r="WCA38" s="784"/>
      <c r="WCB38" s="784"/>
      <c r="WCC38" s="784"/>
      <c r="WCD38" s="784"/>
      <c r="WCE38" s="784"/>
      <c r="WCF38" s="784"/>
      <c r="WCG38" s="784"/>
      <c r="WCH38" s="784"/>
      <c r="WCI38" s="784"/>
      <c r="WCJ38" s="784"/>
      <c r="WCK38" s="784"/>
      <c r="WCL38" s="784"/>
      <c r="WCM38" s="784"/>
      <c r="WCN38" s="784"/>
      <c r="WCO38" s="784"/>
      <c r="WCP38" s="784"/>
      <c r="WCQ38" s="784"/>
      <c r="WCR38" s="784"/>
      <c r="WCS38" s="784"/>
      <c r="WCT38" s="784"/>
      <c r="WCU38" s="784"/>
      <c r="WCV38" s="784"/>
      <c r="WCW38" s="784"/>
      <c r="WCX38" s="784"/>
      <c r="WCY38" s="784"/>
      <c r="WCZ38" s="784"/>
      <c r="WDA38" s="784"/>
      <c r="WDB38" s="784"/>
      <c r="WDC38" s="784"/>
      <c r="WDD38" s="784"/>
      <c r="WDE38" s="784"/>
      <c r="WDF38" s="784"/>
      <c r="WDG38" s="784"/>
      <c r="WDH38" s="784"/>
      <c r="WDI38" s="784"/>
      <c r="WDJ38" s="784"/>
      <c r="WDK38" s="784"/>
      <c r="WDL38" s="784"/>
      <c r="WDM38" s="784"/>
      <c r="WDN38" s="784"/>
      <c r="WDO38" s="784"/>
      <c r="WDP38" s="784"/>
      <c r="WDQ38" s="784"/>
      <c r="WDR38" s="784"/>
      <c r="WDS38" s="784"/>
      <c r="WDT38" s="784"/>
      <c r="WDU38" s="784"/>
      <c r="WDV38" s="784"/>
      <c r="WDW38" s="784"/>
      <c r="WDX38" s="784"/>
      <c r="WDY38" s="784"/>
      <c r="WDZ38" s="784"/>
      <c r="WEA38" s="784"/>
      <c r="WEB38" s="784"/>
      <c r="WEC38" s="784"/>
      <c r="WED38" s="784"/>
      <c r="WEE38" s="784"/>
      <c r="WEF38" s="784"/>
      <c r="WEG38" s="784"/>
      <c r="WEH38" s="784"/>
      <c r="WEI38" s="784"/>
      <c r="WEJ38" s="784"/>
      <c r="WEK38" s="784"/>
      <c r="WEL38" s="784"/>
      <c r="WEM38" s="784"/>
      <c r="WEN38" s="784"/>
      <c r="WEO38" s="784"/>
      <c r="WEP38" s="784"/>
      <c r="WEQ38" s="784"/>
      <c r="WER38" s="784"/>
      <c r="WES38" s="784"/>
      <c r="WET38" s="784"/>
      <c r="WEU38" s="784"/>
      <c r="WEV38" s="784"/>
      <c r="WEW38" s="784"/>
      <c r="WEX38" s="784"/>
      <c r="WEY38" s="784"/>
      <c r="WEZ38" s="784"/>
      <c r="WFA38" s="784"/>
      <c r="WFB38" s="784"/>
      <c r="WFC38" s="784"/>
      <c r="WFD38" s="784"/>
      <c r="WFE38" s="784"/>
      <c r="WFF38" s="784"/>
      <c r="WFG38" s="784"/>
      <c r="WFH38" s="784"/>
      <c r="WFI38" s="784"/>
      <c r="WFJ38" s="784"/>
      <c r="WFK38" s="784"/>
      <c r="WFL38" s="784"/>
      <c r="WFM38" s="784"/>
      <c r="WFN38" s="784"/>
      <c r="WFO38" s="784"/>
      <c r="WFP38" s="784"/>
      <c r="WFQ38" s="784"/>
      <c r="WFR38" s="784"/>
      <c r="WFS38" s="784"/>
      <c r="WFT38" s="784"/>
      <c r="WFU38" s="784"/>
      <c r="WFV38" s="784"/>
      <c r="WFW38" s="784"/>
      <c r="WFX38" s="784"/>
      <c r="WFY38" s="784"/>
      <c r="WFZ38" s="784"/>
      <c r="WGA38" s="784"/>
      <c r="WGB38" s="784"/>
      <c r="WGC38" s="784"/>
      <c r="WGD38" s="784"/>
      <c r="WGE38" s="784"/>
      <c r="WGF38" s="784"/>
      <c r="WGG38" s="784"/>
      <c r="WGH38" s="784"/>
      <c r="WGI38" s="784"/>
      <c r="WGJ38" s="784"/>
      <c r="WGK38" s="784"/>
      <c r="WGL38" s="784"/>
      <c r="WGM38" s="784"/>
      <c r="WGN38" s="784"/>
      <c r="WGO38" s="784"/>
      <c r="WGP38" s="784"/>
      <c r="WGQ38" s="784"/>
      <c r="WGR38" s="784"/>
      <c r="WGS38" s="784"/>
      <c r="WGT38" s="784"/>
      <c r="WGU38" s="784"/>
      <c r="WGV38" s="784"/>
      <c r="WGW38" s="784"/>
      <c r="WGX38" s="784"/>
      <c r="WGY38" s="784"/>
      <c r="WGZ38" s="784"/>
      <c r="WHA38" s="784"/>
      <c r="WHB38" s="784"/>
      <c r="WHC38" s="784"/>
      <c r="WHD38" s="784"/>
      <c r="WHE38" s="784"/>
      <c r="WHF38" s="784"/>
      <c r="WHG38" s="784"/>
      <c r="WHH38" s="784"/>
      <c r="WHI38" s="784"/>
      <c r="WHJ38" s="784"/>
      <c r="WHK38" s="784"/>
      <c r="WHL38" s="784"/>
      <c r="WHM38" s="784"/>
      <c r="WHN38" s="784"/>
      <c r="WHO38" s="784"/>
      <c r="WHP38" s="784"/>
      <c r="WHQ38" s="784"/>
      <c r="WHR38" s="784"/>
      <c r="WHS38" s="784"/>
      <c r="WHT38" s="784"/>
      <c r="WHU38" s="784"/>
      <c r="WHV38" s="784"/>
      <c r="WHW38" s="784"/>
      <c r="WHX38" s="784"/>
      <c r="WHY38" s="784"/>
      <c r="WHZ38" s="784"/>
      <c r="WIA38" s="784"/>
      <c r="WIB38" s="784"/>
      <c r="WIC38" s="784"/>
      <c r="WID38" s="784"/>
      <c r="WIE38" s="784"/>
      <c r="WIF38" s="784"/>
      <c r="WIG38" s="784"/>
      <c r="WIH38" s="784"/>
      <c r="WII38" s="784"/>
      <c r="WIJ38" s="784"/>
      <c r="WIK38" s="784"/>
      <c r="WIL38" s="784"/>
      <c r="WIM38" s="784"/>
      <c r="WIN38" s="784"/>
      <c r="WIO38" s="784"/>
      <c r="WIP38" s="784"/>
      <c r="WIQ38" s="784"/>
      <c r="WIR38" s="784"/>
      <c r="WIS38" s="784"/>
      <c r="WIT38" s="784"/>
      <c r="WIU38" s="784"/>
      <c r="WIV38" s="784"/>
      <c r="WIW38" s="784"/>
      <c r="WIX38" s="784"/>
      <c r="WIY38" s="784"/>
      <c r="WIZ38" s="784"/>
      <c r="WJA38" s="784"/>
      <c r="WJB38" s="784"/>
      <c r="WJC38" s="784"/>
      <c r="WJD38" s="784"/>
      <c r="WJE38" s="784"/>
      <c r="WJF38" s="784"/>
      <c r="WJG38" s="784"/>
      <c r="WJH38" s="784"/>
      <c r="WJI38" s="784"/>
      <c r="WJJ38" s="784"/>
      <c r="WJK38" s="784"/>
      <c r="WJL38" s="784"/>
      <c r="WJM38" s="784"/>
      <c r="WJN38" s="784"/>
      <c r="WJO38" s="784"/>
      <c r="WJP38" s="784"/>
      <c r="WJQ38" s="784"/>
      <c r="WJR38" s="784"/>
      <c r="WJS38" s="784"/>
      <c r="WJT38" s="784"/>
      <c r="WJU38" s="784"/>
      <c r="WJV38" s="784"/>
      <c r="WJW38" s="784"/>
      <c r="WJX38" s="784"/>
      <c r="WJY38" s="784"/>
      <c r="WJZ38" s="784"/>
      <c r="WKA38" s="784"/>
      <c r="WKB38" s="784"/>
      <c r="WKC38" s="784"/>
      <c r="WKD38" s="784"/>
      <c r="WKE38" s="784"/>
      <c r="WKF38" s="784"/>
      <c r="WKG38" s="784"/>
      <c r="WKH38" s="784"/>
      <c r="WKI38" s="784"/>
      <c r="WKJ38" s="784"/>
      <c r="WKK38" s="784"/>
      <c r="WKL38" s="784"/>
      <c r="WKM38" s="784"/>
      <c r="WKN38" s="784"/>
      <c r="WKO38" s="784"/>
      <c r="WKP38" s="784"/>
      <c r="WKQ38" s="784"/>
      <c r="WKR38" s="784"/>
      <c r="WKS38" s="784"/>
      <c r="WKT38" s="784"/>
      <c r="WKU38" s="784"/>
      <c r="WKV38" s="784"/>
      <c r="WKW38" s="784"/>
      <c r="WKX38" s="784"/>
      <c r="WKY38" s="784"/>
      <c r="WKZ38" s="784"/>
      <c r="WLA38" s="784"/>
      <c r="WLB38" s="784"/>
      <c r="WLC38" s="784"/>
      <c r="WLD38" s="784"/>
      <c r="WLE38" s="784"/>
      <c r="WLF38" s="784"/>
      <c r="WLG38" s="784"/>
      <c r="WLH38" s="784"/>
      <c r="WLI38" s="784"/>
      <c r="WLJ38" s="784"/>
      <c r="WLK38" s="784"/>
      <c r="WLL38" s="784"/>
      <c r="WLM38" s="784"/>
      <c r="WLN38" s="784"/>
      <c r="WLO38" s="784"/>
      <c r="WLP38" s="784"/>
      <c r="WLQ38" s="784"/>
      <c r="WLR38" s="784"/>
      <c r="WLS38" s="784"/>
      <c r="WLT38" s="784"/>
      <c r="WLU38" s="784"/>
      <c r="WLV38" s="784"/>
      <c r="WLW38" s="784"/>
      <c r="WLX38" s="784"/>
      <c r="WLY38" s="784"/>
      <c r="WLZ38" s="784"/>
      <c r="WMA38" s="784"/>
      <c r="WMB38" s="784"/>
      <c r="WMC38" s="784"/>
      <c r="WMD38" s="784"/>
      <c r="WME38" s="784"/>
      <c r="WMF38" s="784"/>
      <c r="WMG38" s="784"/>
      <c r="WMH38" s="784"/>
      <c r="WMI38" s="784"/>
      <c r="WMJ38" s="784"/>
      <c r="WMK38" s="784"/>
      <c r="WML38" s="784"/>
      <c r="WMM38" s="784"/>
      <c r="WMN38" s="784"/>
      <c r="WMO38" s="784"/>
      <c r="WMP38" s="784"/>
      <c r="WMQ38" s="784"/>
      <c r="WMR38" s="784"/>
      <c r="WMS38" s="784"/>
      <c r="WMT38" s="784"/>
      <c r="WMU38" s="784"/>
      <c r="WMV38" s="784"/>
      <c r="WMW38" s="784"/>
      <c r="WMX38" s="784"/>
      <c r="WMY38" s="784"/>
      <c r="WMZ38" s="784"/>
      <c r="WNA38" s="784"/>
      <c r="WNB38" s="784"/>
      <c r="WNC38" s="784"/>
      <c r="WND38" s="784"/>
      <c r="WNE38" s="784"/>
      <c r="WNF38" s="784"/>
      <c r="WNG38" s="784"/>
      <c r="WNH38" s="784"/>
      <c r="WNI38" s="784"/>
      <c r="WNJ38" s="784"/>
      <c r="WNK38" s="784"/>
      <c r="WNL38" s="784"/>
      <c r="WNM38" s="784"/>
      <c r="WNN38" s="784"/>
      <c r="WNO38" s="784"/>
      <c r="WNP38" s="784"/>
      <c r="WNQ38" s="784"/>
      <c r="WNR38" s="784"/>
      <c r="WNS38" s="784"/>
      <c r="WNT38" s="784"/>
      <c r="WNU38" s="784"/>
      <c r="WNV38" s="784"/>
      <c r="WNW38" s="784"/>
      <c r="WNX38" s="784"/>
      <c r="WNY38" s="784"/>
      <c r="WNZ38" s="784"/>
      <c r="WOA38" s="784"/>
      <c r="WOB38" s="784"/>
      <c r="WOC38" s="784"/>
      <c r="WOD38" s="784"/>
      <c r="WOE38" s="784"/>
      <c r="WOF38" s="784"/>
      <c r="WOG38" s="784"/>
      <c r="WOH38" s="784"/>
      <c r="WOI38" s="784"/>
      <c r="WOJ38" s="784"/>
      <c r="WOK38" s="784"/>
      <c r="WOL38" s="784"/>
      <c r="WOM38" s="784"/>
      <c r="WON38" s="784"/>
      <c r="WOO38" s="784"/>
      <c r="WOP38" s="784"/>
      <c r="WOQ38" s="784"/>
      <c r="WOR38" s="784"/>
      <c r="WOS38" s="784"/>
      <c r="WOT38" s="784"/>
      <c r="WOU38" s="784"/>
      <c r="WOV38" s="784"/>
      <c r="WOW38" s="784"/>
      <c r="WOX38" s="784"/>
      <c r="WOY38" s="784"/>
      <c r="WOZ38" s="784"/>
      <c r="WPA38" s="784"/>
      <c r="WPB38" s="784"/>
      <c r="WPC38" s="784"/>
      <c r="WPD38" s="784"/>
      <c r="WPE38" s="784"/>
      <c r="WPF38" s="784"/>
      <c r="WPG38" s="784"/>
      <c r="WPH38" s="784"/>
      <c r="WPI38" s="784"/>
      <c r="WPJ38" s="784"/>
      <c r="WPK38" s="784"/>
      <c r="WPL38" s="784"/>
      <c r="WPM38" s="784"/>
      <c r="WPN38" s="784"/>
      <c r="WPO38" s="784"/>
      <c r="WPP38" s="784"/>
      <c r="WPQ38" s="784"/>
      <c r="WPR38" s="784"/>
      <c r="WPS38" s="784"/>
      <c r="WPT38" s="784"/>
      <c r="WPU38" s="784"/>
      <c r="WPV38" s="784"/>
      <c r="WPW38" s="784"/>
      <c r="WPX38" s="784"/>
      <c r="WPY38" s="784"/>
      <c r="WPZ38" s="784"/>
      <c r="WQA38" s="784"/>
      <c r="WQB38" s="784"/>
      <c r="WQC38" s="784"/>
      <c r="WQD38" s="784"/>
      <c r="WQE38" s="784"/>
      <c r="WQF38" s="784"/>
      <c r="WQG38" s="784"/>
      <c r="WQH38" s="784"/>
      <c r="WQI38" s="784"/>
      <c r="WQJ38" s="784"/>
      <c r="WQK38" s="784"/>
      <c r="WQL38" s="784"/>
      <c r="WQM38" s="784"/>
      <c r="WQN38" s="784"/>
      <c r="WQO38" s="784"/>
      <c r="WQP38" s="784"/>
      <c r="WQQ38" s="784"/>
      <c r="WQR38" s="784"/>
      <c r="WQS38" s="784"/>
      <c r="WQT38" s="784"/>
      <c r="WQU38" s="784"/>
      <c r="WQV38" s="784"/>
      <c r="WQW38" s="784"/>
      <c r="WQX38" s="784"/>
      <c r="WQY38" s="784"/>
      <c r="WQZ38" s="784"/>
      <c r="WRA38" s="784"/>
      <c r="WRB38" s="784"/>
      <c r="WRC38" s="784"/>
      <c r="WRD38" s="784"/>
      <c r="WRE38" s="784"/>
      <c r="WRF38" s="784"/>
      <c r="WRG38" s="784"/>
      <c r="WRH38" s="784"/>
      <c r="WRI38" s="784"/>
      <c r="WRJ38" s="784"/>
      <c r="WRK38" s="784"/>
      <c r="WRL38" s="784"/>
      <c r="WRM38" s="784"/>
      <c r="WRN38" s="784"/>
      <c r="WRO38" s="784"/>
      <c r="WRP38" s="784"/>
      <c r="WRQ38" s="784"/>
      <c r="WRR38" s="784"/>
      <c r="WRS38" s="784"/>
      <c r="WRT38" s="784"/>
      <c r="WRU38" s="784"/>
      <c r="WRV38" s="784"/>
      <c r="WRW38" s="784"/>
      <c r="WRX38" s="784"/>
      <c r="WRY38" s="784"/>
      <c r="WRZ38" s="784"/>
      <c r="WSA38" s="784"/>
      <c r="WSB38" s="784"/>
      <c r="WSC38" s="784"/>
      <c r="WSD38" s="784"/>
      <c r="WSE38" s="784"/>
      <c r="WSF38" s="784"/>
      <c r="WSG38" s="784"/>
      <c r="WSH38" s="784"/>
      <c r="WSI38" s="784"/>
      <c r="WSJ38" s="784"/>
      <c r="WSK38" s="784"/>
      <c r="WSL38" s="784"/>
      <c r="WSM38" s="784"/>
      <c r="WSN38" s="784"/>
      <c r="WSO38" s="784"/>
      <c r="WSP38" s="784"/>
      <c r="WSQ38" s="784"/>
      <c r="WSR38" s="784"/>
      <c r="WSS38" s="784"/>
      <c r="WST38" s="784"/>
      <c r="WSU38" s="784"/>
      <c r="WSV38" s="784"/>
      <c r="WSW38" s="784"/>
      <c r="WSX38" s="784"/>
      <c r="WSY38" s="784"/>
      <c r="WSZ38" s="784"/>
      <c r="WTA38" s="784"/>
      <c r="WTB38" s="784"/>
      <c r="WTC38" s="784"/>
      <c r="WTD38" s="784"/>
      <c r="WTE38" s="784"/>
      <c r="WTF38" s="784"/>
      <c r="WTG38" s="784"/>
      <c r="WTH38" s="784"/>
      <c r="WTI38" s="784"/>
      <c r="WTJ38" s="784"/>
      <c r="WTK38" s="784"/>
      <c r="WTL38" s="784"/>
      <c r="WTM38" s="784"/>
      <c r="WTN38" s="784"/>
      <c r="WTO38" s="784"/>
      <c r="WTP38" s="784"/>
      <c r="WTQ38" s="784"/>
      <c r="WTR38" s="784"/>
      <c r="WTS38" s="784"/>
      <c r="WTT38" s="784"/>
      <c r="WTU38" s="784"/>
      <c r="WTV38" s="784"/>
      <c r="WTW38" s="784"/>
      <c r="WTX38" s="784"/>
      <c r="WTY38" s="784"/>
      <c r="WTZ38" s="784"/>
      <c r="WUA38" s="784"/>
      <c r="WUB38" s="784"/>
      <c r="WUC38" s="784"/>
      <c r="WUD38" s="784"/>
      <c r="WUE38" s="784"/>
      <c r="WUF38" s="784"/>
      <c r="WUG38" s="784"/>
      <c r="WUH38" s="784"/>
      <c r="WUI38" s="784"/>
      <c r="WUJ38" s="784"/>
      <c r="WUK38" s="784"/>
      <c r="WUL38" s="784"/>
      <c r="WUM38" s="784"/>
      <c r="WUN38" s="784"/>
      <c r="WUO38" s="784"/>
      <c r="WUP38" s="784"/>
      <c r="WUQ38" s="784"/>
      <c r="WUR38" s="784"/>
      <c r="WUS38" s="784"/>
      <c r="WUT38" s="784"/>
      <c r="WUU38" s="784"/>
      <c r="WUV38" s="784"/>
      <c r="WUW38" s="784"/>
      <c r="WUX38" s="784"/>
      <c r="WUY38" s="784"/>
      <c r="WUZ38" s="784"/>
      <c r="WVA38" s="784"/>
      <c r="WVB38" s="784"/>
      <c r="WVC38" s="784"/>
      <c r="WVD38" s="784"/>
      <c r="WVE38" s="784"/>
      <c r="WVF38" s="784"/>
      <c r="WVG38" s="784"/>
      <c r="WVH38" s="784"/>
      <c r="WVI38" s="784"/>
      <c r="WVJ38" s="784"/>
      <c r="WVK38" s="784"/>
      <c r="WVL38" s="784"/>
      <c r="WVM38" s="784"/>
      <c r="WVN38" s="784"/>
      <c r="WVO38" s="784"/>
      <c r="WVP38" s="784"/>
      <c r="WVQ38" s="784"/>
      <c r="WVR38" s="784"/>
      <c r="WVS38" s="784"/>
      <c r="WVT38" s="784"/>
      <c r="WVU38" s="784"/>
      <c r="WVV38" s="784"/>
      <c r="WVW38" s="784"/>
      <c r="WVX38" s="784"/>
      <c r="WVY38" s="784"/>
      <c r="WVZ38" s="784"/>
      <c r="WWA38" s="784"/>
      <c r="WWB38" s="784"/>
      <c r="WWC38" s="784"/>
      <c r="WWD38" s="784"/>
      <c r="WWE38" s="784"/>
      <c r="WWF38" s="784"/>
      <c r="WWG38" s="784"/>
      <c r="WWH38" s="784"/>
      <c r="WWI38" s="784"/>
      <c r="WWJ38" s="784"/>
      <c r="WWK38" s="784"/>
      <c r="WWL38" s="784"/>
      <c r="WWM38" s="784"/>
      <c r="WWN38" s="784"/>
      <c r="WWO38" s="784"/>
      <c r="WWP38" s="784"/>
      <c r="WWQ38" s="784"/>
      <c r="WWR38" s="784"/>
      <c r="WWS38" s="784"/>
      <c r="WWT38" s="784"/>
      <c r="WWU38" s="784"/>
      <c r="WWV38" s="784"/>
      <c r="WWW38" s="784"/>
      <c r="WWX38" s="784"/>
      <c r="WWY38" s="784"/>
      <c r="WWZ38" s="784"/>
      <c r="WXA38" s="784"/>
      <c r="WXB38" s="784"/>
      <c r="WXC38" s="784"/>
      <c r="WXD38" s="784"/>
      <c r="WXE38" s="784"/>
      <c r="WXF38" s="784"/>
      <c r="WXG38" s="784"/>
      <c r="WXH38" s="784"/>
      <c r="WXI38" s="784"/>
      <c r="WXJ38" s="784"/>
      <c r="WXK38" s="784"/>
      <c r="WXL38" s="784"/>
      <c r="WXM38" s="784"/>
      <c r="WXN38" s="784"/>
      <c r="WXO38" s="784"/>
      <c r="WXP38" s="784"/>
      <c r="WXQ38" s="784"/>
      <c r="WXR38" s="784"/>
      <c r="WXS38" s="784"/>
      <c r="WXT38" s="784"/>
      <c r="WXU38" s="784"/>
      <c r="WXV38" s="784"/>
      <c r="WXW38" s="784"/>
      <c r="WXX38" s="784"/>
      <c r="WXY38" s="784"/>
      <c r="WXZ38" s="784"/>
      <c r="WYA38" s="784"/>
      <c r="WYB38" s="784"/>
      <c r="WYC38" s="784"/>
      <c r="WYD38" s="784"/>
      <c r="WYE38" s="784"/>
      <c r="WYF38" s="784"/>
      <c r="WYG38" s="784"/>
      <c r="WYH38" s="784"/>
      <c r="WYI38" s="784"/>
      <c r="WYJ38" s="784"/>
      <c r="WYK38" s="784"/>
      <c r="WYL38" s="784"/>
      <c r="WYM38" s="784"/>
      <c r="WYN38" s="784"/>
      <c r="WYO38" s="784"/>
      <c r="WYP38" s="784"/>
      <c r="WYQ38" s="784"/>
      <c r="WYR38" s="784"/>
      <c r="WYS38" s="784"/>
      <c r="WYT38" s="784"/>
      <c r="WYU38" s="784"/>
      <c r="WYV38" s="784"/>
      <c r="WYW38" s="784"/>
      <c r="WYX38" s="784"/>
      <c r="WYY38" s="784"/>
      <c r="WYZ38" s="784"/>
      <c r="WZA38" s="784"/>
      <c r="WZB38" s="784"/>
      <c r="WZC38" s="784"/>
      <c r="WZD38" s="784"/>
      <c r="WZE38" s="784"/>
      <c r="WZF38" s="784"/>
      <c r="WZG38" s="784"/>
      <c r="WZH38" s="784"/>
      <c r="WZI38" s="784"/>
      <c r="WZJ38" s="784"/>
      <c r="WZK38" s="784"/>
      <c r="WZL38" s="784"/>
      <c r="WZM38" s="784"/>
      <c r="WZN38" s="784"/>
      <c r="WZO38" s="784"/>
      <c r="WZP38" s="784"/>
      <c r="WZQ38" s="784"/>
      <c r="WZR38" s="784"/>
      <c r="WZS38" s="784"/>
      <c r="WZT38" s="784"/>
      <c r="WZU38" s="784"/>
      <c r="WZV38" s="784"/>
      <c r="WZW38" s="784"/>
      <c r="WZX38" s="784"/>
      <c r="WZY38" s="784"/>
      <c r="WZZ38" s="784"/>
      <c r="XAA38" s="784"/>
      <c r="XAB38" s="784"/>
      <c r="XAC38" s="784"/>
      <c r="XAD38" s="784"/>
      <c r="XAE38" s="784"/>
      <c r="XAF38" s="784"/>
      <c r="XAG38" s="784"/>
      <c r="XAH38" s="784"/>
      <c r="XAI38" s="784"/>
      <c r="XAJ38" s="784"/>
      <c r="XAK38" s="784"/>
      <c r="XAL38" s="784"/>
      <c r="XAM38" s="784"/>
      <c r="XAN38" s="784"/>
      <c r="XAO38" s="784"/>
      <c r="XAP38" s="784"/>
      <c r="XAQ38" s="784"/>
      <c r="XAR38" s="784"/>
      <c r="XAS38" s="784"/>
      <c r="XAT38" s="784"/>
      <c r="XAU38" s="784"/>
      <c r="XAV38" s="784"/>
      <c r="XAW38" s="784"/>
      <c r="XAX38" s="784"/>
      <c r="XAY38" s="784"/>
      <c r="XAZ38" s="784"/>
      <c r="XBA38" s="784"/>
      <c r="XBB38" s="784"/>
      <c r="XBC38" s="784"/>
      <c r="XBD38" s="784"/>
      <c r="XBE38" s="784"/>
      <c r="XBF38" s="784"/>
      <c r="XBG38" s="784"/>
      <c r="XBH38" s="784"/>
      <c r="XBI38" s="784"/>
      <c r="XBJ38" s="784"/>
      <c r="XBK38" s="784"/>
      <c r="XBL38" s="784"/>
      <c r="XBM38" s="784"/>
      <c r="XBN38" s="784"/>
      <c r="XBO38" s="784"/>
      <c r="XBP38" s="784"/>
      <c r="XBQ38" s="784"/>
      <c r="XBR38" s="784"/>
      <c r="XBS38" s="784"/>
      <c r="XBT38" s="784"/>
      <c r="XBU38" s="784"/>
      <c r="XBV38" s="784"/>
      <c r="XBW38" s="784"/>
      <c r="XBX38" s="784"/>
      <c r="XBY38" s="784"/>
      <c r="XBZ38" s="784"/>
      <c r="XCA38" s="784"/>
      <c r="XCB38" s="784"/>
      <c r="XCC38" s="784"/>
      <c r="XCD38" s="784"/>
      <c r="XCE38" s="784"/>
      <c r="XCF38" s="784"/>
      <c r="XCG38" s="784"/>
      <c r="XCH38" s="784"/>
      <c r="XCI38" s="784"/>
      <c r="XCJ38" s="784"/>
      <c r="XCK38" s="784"/>
      <c r="XCL38" s="784"/>
      <c r="XCM38" s="784"/>
      <c r="XCN38" s="784"/>
      <c r="XCO38" s="784"/>
      <c r="XCP38" s="784"/>
      <c r="XCQ38" s="784"/>
      <c r="XCR38" s="784"/>
      <c r="XCS38" s="784"/>
      <c r="XCT38" s="784"/>
      <c r="XCU38" s="784"/>
      <c r="XCV38" s="784"/>
      <c r="XCW38" s="784"/>
      <c r="XCX38" s="784"/>
      <c r="XCY38" s="784"/>
      <c r="XCZ38" s="784"/>
      <c r="XDA38" s="784"/>
      <c r="XDB38" s="784"/>
      <c r="XDC38" s="784"/>
      <c r="XDD38" s="784"/>
      <c r="XDE38" s="784"/>
      <c r="XDF38" s="784"/>
      <c r="XDG38" s="784"/>
      <c r="XDH38" s="784"/>
      <c r="XDI38" s="784"/>
      <c r="XDJ38" s="784"/>
      <c r="XDK38" s="784"/>
      <c r="XDL38" s="784"/>
      <c r="XDM38" s="784"/>
      <c r="XDN38" s="784"/>
      <c r="XDO38" s="784"/>
      <c r="XDP38" s="784"/>
      <c r="XDQ38" s="784"/>
      <c r="XDR38" s="784"/>
      <c r="XDS38" s="784"/>
      <c r="XDT38" s="784"/>
      <c r="XDU38" s="784"/>
      <c r="XDV38" s="784"/>
      <c r="XDW38" s="784"/>
      <c r="XDX38" s="784"/>
      <c r="XDY38" s="784"/>
      <c r="XDZ38" s="784"/>
      <c r="XEA38" s="784"/>
      <c r="XEB38" s="784"/>
      <c r="XEC38" s="784"/>
      <c r="XED38" s="784"/>
      <c r="XEE38" s="784"/>
      <c r="XEF38" s="784"/>
      <c r="XEG38" s="784"/>
      <c r="XEH38" s="784"/>
      <c r="XEI38" s="784"/>
      <c r="XEJ38" s="784"/>
      <c r="XEK38" s="784"/>
      <c r="XEL38" s="784"/>
      <c r="XEM38" s="784"/>
      <c r="XEN38" s="784"/>
      <c r="XEO38" s="784"/>
      <c r="XEP38" s="784"/>
      <c r="XEQ38" s="784"/>
      <c r="XER38" s="784"/>
      <c r="XES38" s="784"/>
      <c r="XET38" s="784"/>
      <c r="XEU38" s="784"/>
      <c r="XEV38" s="784"/>
      <c r="XEW38" s="784"/>
      <c r="XEX38" s="784"/>
      <c r="XEY38" s="784"/>
      <c r="XEZ38" s="784"/>
      <c r="XFA38" s="784"/>
      <c r="XFB38" s="784"/>
      <c r="XFC38" s="784"/>
      <c r="XFD38" s="784"/>
    </row>
    <row r="39" spans="1:16384" s="111" customFormat="1" ht="24" customHeight="1" x14ac:dyDescent="0.3">
      <c r="A39" s="613" t="s">
        <v>18</v>
      </c>
      <c r="B39" s="614"/>
      <c r="C39" s="614"/>
      <c r="D39" s="614"/>
      <c r="E39" s="614"/>
      <c r="F39" s="614"/>
      <c r="G39" s="614"/>
      <c r="H39" s="614"/>
      <c r="I39" s="613"/>
      <c r="J39" s="614"/>
      <c r="K39" s="614"/>
      <c r="L39" s="614"/>
      <c r="M39" s="614"/>
      <c r="N39" s="614"/>
      <c r="O39" s="614"/>
      <c r="P39" s="614"/>
      <c r="Q39" s="613"/>
      <c r="R39" s="614"/>
      <c r="S39" s="614"/>
      <c r="T39" s="614"/>
      <c r="U39" s="614"/>
      <c r="V39" s="614"/>
      <c r="W39" s="614"/>
      <c r="X39" s="614"/>
      <c r="Y39" s="613"/>
      <c r="Z39" s="614"/>
      <c r="AA39" s="614"/>
      <c r="AB39" s="614"/>
      <c r="AC39" s="614"/>
      <c r="AD39" s="614"/>
      <c r="AE39" s="614"/>
      <c r="AF39" s="614"/>
      <c r="AG39" s="613"/>
      <c r="AH39" s="614"/>
      <c r="AI39" s="614"/>
      <c r="AJ39" s="614"/>
      <c r="AK39" s="614"/>
      <c r="AL39" s="614"/>
      <c r="AM39" s="614"/>
      <c r="AN39" s="614"/>
      <c r="AO39" s="613"/>
      <c r="AP39" s="614"/>
      <c r="AQ39" s="614"/>
      <c r="AR39" s="614"/>
      <c r="AS39" s="614"/>
      <c r="AT39" s="614"/>
      <c r="AU39" s="614"/>
      <c r="AV39" s="614"/>
      <c r="AW39" s="613"/>
      <c r="AX39" s="614"/>
      <c r="AY39" s="614"/>
      <c r="AZ39" s="614"/>
      <c r="BA39" s="614"/>
      <c r="BB39" s="614"/>
      <c r="BC39" s="614"/>
      <c r="BD39" s="614"/>
      <c r="BE39" s="613"/>
      <c r="BF39" s="614"/>
      <c r="BG39" s="614"/>
      <c r="BH39" s="614"/>
      <c r="BI39" s="614"/>
      <c r="BJ39" s="614"/>
      <c r="BK39" s="614"/>
      <c r="BL39" s="614"/>
      <c r="BM39" s="613"/>
      <c r="BN39" s="614"/>
      <c r="BO39" s="614"/>
      <c r="BP39" s="614"/>
      <c r="BQ39" s="614"/>
      <c r="BR39" s="614"/>
      <c r="BS39" s="614"/>
      <c r="BT39" s="614"/>
      <c r="BU39" s="613"/>
      <c r="BV39" s="614"/>
      <c r="BW39" s="614"/>
      <c r="BX39" s="614"/>
      <c r="BY39" s="614"/>
      <c r="BZ39" s="614"/>
      <c r="CA39" s="614"/>
      <c r="CB39" s="614"/>
      <c r="CC39" s="613"/>
      <c r="CD39" s="614"/>
      <c r="CE39" s="614"/>
      <c r="CF39" s="614"/>
      <c r="CG39" s="614"/>
      <c r="CH39" s="614"/>
      <c r="CI39" s="614"/>
      <c r="CJ39" s="614"/>
      <c r="CK39" s="613"/>
      <c r="CL39" s="614"/>
      <c r="CM39" s="614"/>
      <c r="CN39" s="614"/>
      <c r="CO39" s="614"/>
      <c r="CP39" s="614"/>
      <c r="CQ39" s="614"/>
      <c r="CR39" s="614"/>
      <c r="CS39" s="613"/>
      <c r="CT39" s="614"/>
      <c r="CU39" s="614"/>
      <c r="CV39" s="614"/>
      <c r="CW39" s="614"/>
      <c r="CX39" s="614"/>
      <c r="CY39" s="614"/>
      <c r="CZ39" s="614"/>
      <c r="DA39" s="613"/>
      <c r="DB39" s="614"/>
      <c r="DC39" s="614"/>
      <c r="DD39" s="614"/>
      <c r="DE39" s="614"/>
      <c r="DF39" s="614"/>
      <c r="DG39" s="614"/>
      <c r="DH39" s="614"/>
      <c r="DI39" s="613"/>
      <c r="DJ39" s="614"/>
      <c r="DK39" s="614"/>
      <c r="DL39" s="614"/>
      <c r="DM39" s="614"/>
      <c r="DN39" s="614"/>
      <c r="DO39" s="614"/>
      <c r="DP39" s="614"/>
      <c r="DQ39" s="613"/>
      <c r="DR39" s="614"/>
      <c r="DS39" s="614"/>
      <c r="DT39" s="614"/>
      <c r="DU39" s="614"/>
      <c r="DV39" s="614"/>
      <c r="DW39" s="614"/>
      <c r="DX39" s="614"/>
      <c r="DY39" s="613"/>
      <c r="DZ39" s="614"/>
      <c r="EA39" s="614"/>
      <c r="EB39" s="614"/>
      <c r="EC39" s="614"/>
      <c r="ED39" s="614"/>
      <c r="EE39" s="614"/>
      <c r="EF39" s="614"/>
      <c r="EG39" s="613"/>
      <c r="EH39" s="614"/>
      <c r="EI39" s="614"/>
      <c r="EJ39" s="614"/>
      <c r="EK39" s="614"/>
      <c r="EL39" s="614"/>
      <c r="EM39" s="614"/>
      <c r="EN39" s="614"/>
      <c r="EO39" s="613"/>
      <c r="EP39" s="614"/>
      <c r="EQ39" s="614"/>
      <c r="ER39" s="614"/>
      <c r="ES39" s="614"/>
      <c r="ET39" s="614"/>
      <c r="EU39" s="614"/>
      <c r="EV39" s="614"/>
      <c r="EW39" s="613"/>
      <c r="EX39" s="614"/>
      <c r="EY39" s="614"/>
      <c r="EZ39" s="614"/>
      <c r="FA39" s="614"/>
      <c r="FB39" s="614"/>
      <c r="FC39" s="614"/>
      <c r="FD39" s="614"/>
      <c r="FE39" s="613"/>
      <c r="FF39" s="614"/>
      <c r="FG39" s="614"/>
      <c r="FH39" s="614"/>
      <c r="FI39" s="614"/>
      <c r="FJ39" s="614"/>
      <c r="FK39" s="614"/>
      <c r="FL39" s="614"/>
      <c r="FM39" s="613"/>
      <c r="FN39" s="614"/>
      <c r="FO39" s="614"/>
      <c r="FP39" s="614"/>
      <c r="FQ39" s="614"/>
      <c r="FR39" s="614"/>
      <c r="FS39" s="614"/>
      <c r="FT39" s="614"/>
      <c r="FU39" s="613"/>
      <c r="FV39" s="614"/>
      <c r="FW39" s="614"/>
      <c r="FX39" s="614"/>
      <c r="FY39" s="614"/>
      <c r="FZ39" s="614"/>
      <c r="GA39" s="614"/>
      <c r="GB39" s="614"/>
      <c r="GC39" s="613"/>
      <c r="GD39" s="614"/>
      <c r="GE39" s="614"/>
      <c r="GF39" s="614"/>
      <c r="GG39" s="614"/>
      <c r="GH39" s="614"/>
      <c r="GI39" s="614"/>
      <c r="GJ39" s="614"/>
      <c r="GK39" s="613"/>
      <c r="GL39" s="614"/>
      <c r="GM39" s="614"/>
      <c r="GN39" s="614"/>
      <c r="GO39" s="614"/>
      <c r="GP39" s="614"/>
      <c r="GQ39" s="614"/>
      <c r="GR39" s="614"/>
      <c r="GS39" s="613"/>
      <c r="GT39" s="614"/>
      <c r="GU39" s="614"/>
      <c r="GV39" s="614"/>
      <c r="GW39" s="614"/>
      <c r="GX39" s="614"/>
      <c r="GY39" s="614"/>
      <c r="GZ39" s="614"/>
      <c r="HA39" s="613"/>
      <c r="HB39" s="614"/>
      <c r="HC39" s="614"/>
      <c r="HD39" s="614"/>
      <c r="HE39" s="614"/>
      <c r="HF39" s="614"/>
      <c r="HG39" s="614"/>
      <c r="HH39" s="614"/>
      <c r="HI39" s="613"/>
      <c r="HJ39" s="614"/>
      <c r="HK39" s="614"/>
      <c r="HL39" s="614"/>
      <c r="HM39" s="614"/>
      <c r="HN39" s="614"/>
      <c r="HO39" s="614"/>
      <c r="HP39" s="614"/>
      <c r="HQ39" s="613"/>
      <c r="HR39" s="614"/>
      <c r="HS39" s="614"/>
      <c r="HT39" s="614"/>
      <c r="HU39" s="614"/>
      <c r="HV39" s="614"/>
      <c r="HW39" s="614"/>
      <c r="HX39" s="614"/>
      <c r="HY39" s="613"/>
      <c r="HZ39" s="614"/>
      <c r="IA39" s="614"/>
      <c r="IB39" s="614"/>
      <c r="IC39" s="614"/>
      <c r="ID39" s="614"/>
      <c r="IE39" s="614"/>
      <c r="IF39" s="614"/>
      <c r="IG39" s="613"/>
      <c r="IH39" s="614"/>
      <c r="II39" s="614"/>
      <c r="IJ39" s="614"/>
      <c r="IK39" s="614"/>
      <c r="IL39" s="614"/>
      <c r="IM39" s="614"/>
      <c r="IN39" s="614"/>
      <c r="IO39" s="613"/>
      <c r="IP39" s="614"/>
      <c r="IQ39" s="614"/>
      <c r="IR39" s="614"/>
      <c r="IS39" s="614"/>
      <c r="IT39" s="614"/>
      <c r="IU39" s="614"/>
      <c r="IV39" s="614"/>
      <c r="IW39" s="613"/>
      <c r="IX39" s="614"/>
      <c r="IY39" s="614"/>
      <c r="IZ39" s="614"/>
      <c r="JA39" s="614"/>
      <c r="JB39" s="614"/>
      <c r="JC39" s="614"/>
      <c r="JD39" s="614"/>
      <c r="JE39" s="613"/>
      <c r="JF39" s="614"/>
      <c r="JG39" s="614"/>
      <c r="JH39" s="614"/>
      <c r="JI39" s="614"/>
      <c r="JJ39" s="614"/>
      <c r="JK39" s="614"/>
      <c r="JL39" s="614"/>
      <c r="JM39" s="613"/>
      <c r="JN39" s="614"/>
      <c r="JO39" s="614"/>
      <c r="JP39" s="614"/>
      <c r="JQ39" s="614"/>
      <c r="JR39" s="614"/>
      <c r="JS39" s="614"/>
      <c r="JT39" s="614"/>
      <c r="JU39" s="613"/>
      <c r="JV39" s="614"/>
      <c r="JW39" s="614"/>
      <c r="JX39" s="614"/>
      <c r="JY39" s="614"/>
      <c r="JZ39" s="614"/>
      <c r="KA39" s="614"/>
      <c r="KB39" s="614"/>
      <c r="KC39" s="613"/>
      <c r="KD39" s="614"/>
      <c r="KE39" s="614"/>
      <c r="KF39" s="614"/>
      <c r="KG39" s="614"/>
      <c r="KH39" s="614"/>
      <c r="KI39" s="614"/>
      <c r="KJ39" s="614"/>
      <c r="KK39" s="613"/>
      <c r="KL39" s="614"/>
      <c r="KM39" s="614"/>
      <c r="KN39" s="614"/>
      <c r="KO39" s="614"/>
      <c r="KP39" s="614"/>
      <c r="KQ39" s="614"/>
      <c r="KR39" s="614"/>
      <c r="KS39" s="613"/>
      <c r="KT39" s="614"/>
      <c r="KU39" s="614"/>
      <c r="KV39" s="614"/>
      <c r="KW39" s="614"/>
      <c r="KX39" s="614"/>
      <c r="KY39" s="614"/>
      <c r="KZ39" s="614"/>
      <c r="LA39" s="613"/>
      <c r="LB39" s="614"/>
      <c r="LC39" s="614"/>
      <c r="LD39" s="614"/>
      <c r="LE39" s="614"/>
      <c r="LF39" s="614"/>
      <c r="LG39" s="614"/>
      <c r="LH39" s="614"/>
      <c r="LI39" s="613"/>
      <c r="LJ39" s="614"/>
      <c r="LK39" s="614"/>
      <c r="LL39" s="614"/>
      <c r="LM39" s="614"/>
      <c r="LN39" s="614"/>
      <c r="LO39" s="614"/>
      <c r="LP39" s="614"/>
      <c r="LQ39" s="613"/>
      <c r="LR39" s="614"/>
      <c r="LS39" s="614"/>
      <c r="LT39" s="614"/>
      <c r="LU39" s="614"/>
      <c r="LV39" s="614"/>
      <c r="LW39" s="614"/>
      <c r="LX39" s="614"/>
      <c r="LY39" s="613"/>
      <c r="LZ39" s="614"/>
      <c r="MA39" s="614"/>
      <c r="MB39" s="614"/>
      <c r="MC39" s="614"/>
      <c r="MD39" s="614"/>
      <c r="ME39" s="614"/>
      <c r="MF39" s="614"/>
      <c r="MG39" s="613"/>
      <c r="MH39" s="614"/>
      <c r="MI39" s="614"/>
      <c r="MJ39" s="614"/>
      <c r="MK39" s="614"/>
      <c r="ML39" s="614"/>
      <c r="MM39" s="614"/>
      <c r="MN39" s="614"/>
      <c r="MO39" s="613"/>
      <c r="MP39" s="614"/>
      <c r="MQ39" s="614"/>
      <c r="MR39" s="614"/>
      <c r="MS39" s="614"/>
      <c r="MT39" s="614"/>
      <c r="MU39" s="614"/>
      <c r="MV39" s="614"/>
      <c r="MW39" s="613"/>
      <c r="MX39" s="614"/>
      <c r="MY39" s="614"/>
      <c r="MZ39" s="614"/>
      <c r="NA39" s="614"/>
      <c r="NB39" s="614"/>
      <c r="NC39" s="614"/>
      <c r="ND39" s="614"/>
      <c r="NE39" s="613"/>
      <c r="NF39" s="614"/>
      <c r="NG39" s="614"/>
      <c r="NH39" s="614"/>
      <c r="NI39" s="614"/>
      <c r="NJ39" s="614"/>
      <c r="NK39" s="614"/>
      <c r="NL39" s="614"/>
      <c r="NM39" s="613"/>
      <c r="NN39" s="614"/>
      <c r="NO39" s="614"/>
      <c r="NP39" s="614"/>
      <c r="NQ39" s="614"/>
      <c r="NR39" s="614"/>
      <c r="NS39" s="614"/>
      <c r="NT39" s="614"/>
      <c r="NU39" s="613"/>
      <c r="NV39" s="614"/>
      <c r="NW39" s="614"/>
      <c r="NX39" s="614"/>
      <c r="NY39" s="614"/>
      <c r="NZ39" s="614"/>
      <c r="OA39" s="614"/>
      <c r="OB39" s="614"/>
      <c r="OC39" s="613"/>
      <c r="OD39" s="614"/>
      <c r="OE39" s="614"/>
      <c r="OF39" s="614"/>
      <c r="OG39" s="614"/>
      <c r="OH39" s="614"/>
      <c r="OI39" s="614"/>
      <c r="OJ39" s="614"/>
      <c r="OK39" s="613"/>
      <c r="OL39" s="614"/>
      <c r="OM39" s="614"/>
      <c r="ON39" s="614"/>
      <c r="OO39" s="614"/>
      <c r="OP39" s="614"/>
      <c r="OQ39" s="614"/>
      <c r="OR39" s="614"/>
      <c r="OS39" s="613"/>
      <c r="OT39" s="614"/>
      <c r="OU39" s="614"/>
      <c r="OV39" s="614"/>
      <c r="OW39" s="614"/>
      <c r="OX39" s="614"/>
      <c r="OY39" s="614"/>
      <c r="OZ39" s="614"/>
      <c r="PA39" s="613"/>
      <c r="PB39" s="614"/>
      <c r="PC39" s="614"/>
      <c r="PD39" s="614"/>
      <c r="PE39" s="614"/>
      <c r="PF39" s="614"/>
      <c r="PG39" s="614"/>
      <c r="PH39" s="614"/>
      <c r="PI39" s="613"/>
      <c r="PJ39" s="614"/>
      <c r="PK39" s="614"/>
      <c r="PL39" s="614"/>
      <c r="PM39" s="614"/>
      <c r="PN39" s="614"/>
      <c r="PO39" s="614"/>
      <c r="PP39" s="614"/>
      <c r="PQ39" s="613"/>
      <c r="PR39" s="614"/>
      <c r="PS39" s="614"/>
      <c r="PT39" s="614"/>
      <c r="PU39" s="614"/>
      <c r="PV39" s="614"/>
      <c r="PW39" s="614"/>
      <c r="PX39" s="614"/>
      <c r="PY39" s="613"/>
      <c r="PZ39" s="614"/>
      <c r="QA39" s="614"/>
      <c r="QB39" s="614"/>
      <c r="QC39" s="614"/>
      <c r="QD39" s="614"/>
      <c r="QE39" s="614"/>
      <c r="QF39" s="614"/>
      <c r="QG39" s="613"/>
      <c r="QH39" s="614"/>
      <c r="QI39" s="614"/>
      <c r="QJ39" s="614"/>
      <c r="QK39" s="614"/>
      <c r="QL39" s="614"/>
      <c r="QM39" s="614"/>
      <c r="QN39" s="614"/>
      <c r="QO39" s="613"/>
      <c r="QP39" s="614"/>
      <c r="QQ39" s="614"/>
      <c r="QR39" s="614"/>
      <c r="QS39" s="614"/>
      <c r="QT39" s="614"/>
      <c r="QU39" s="614"/>
      <c r="QV39" s="614"/>
      <c r="QW39" s="613"/>
      <c r="QX39" s="614"/>
      <c r="QY39" s="614"/>
      <c r="QZ39" s="614"/>
      <c r="RA39" s="614"/>
      <c r="RB39" s="614"/>
      <c r="RC39" s="614"/>
      <c r="RD39" s="614"/>
      <c r="RE39" s="613"/>
      <c r="RF39" s="614"/>
      <c r="RG39" s="614"/>
      <c r="RH39" s="614"/>
      <c r="RI39" s="614"/>
      <c r="RJ39" s="614"/>
      <c r="RK39" s="614"/>
      <c r="RL39" s="614"/>
      <c r="RM39" s="613"/>
      <c r="RN39" s="614"/>
      <c r="RO39" s="614"/>
      <c r="RP39" s="614"/>
      <c r="RQ39" s="614"/>
      <c r="RR39" s="614"/>
      <c r="RS39" s="614"/>
      <c r="RT39" s="614"/>
      <c r="RU39" s="613"/>
      <c r="RV39" s="614"/>
      <c r="RW39" s="614"/>
      <c r="RX39" s="614"/>
      <c r="RY39" s="614"/>
      <c r="RZ39" s="614"/>
      <c r="SA39" s="614"/>
      <c r="SB39" s="614"/>
      <c r="SC39" s="613"/>
      <c r="SD39" s="614"/>
      <c r="SE39" s="614"/>
      <c r="SF39" s="614"/>
      <c r="SG39" s="614"/>
      <c r="SH39" s="614"/>
      <c r="SI39" s="614"/>
      <c r="SJ39" s="614"/>
      <c r="SK39" s="613"/>
      <c r="SL39" s="614"/>
      <c r="SM39" s="614"/>
      <c r="SN39" s="614"/>
      <c r="SO39" s="614"/>
      <c r="SP39" s="614"/>
      <c r="SQ39" s="614"/>
      <c r="SR39" s="614"/>
      <c r="SS39" s="613"/>
      <c r="ST39" s="614"/>
      <c r="SU39" s="614"/>
      <c r="SV39" s="614"/>
      <c r="SW39" s="614"/>
      <c r="SX39" s="614"/>
      <c r="SY39" s="614"/>
      <c r="SZ39" s="614"/>
      <c r="TA39" s="613"/>
      <c r="TB39" s="614"/>
      <c r="TC39" s="614"/>
      <c r="TD39" s="614"/>
      <c r="TE39" s="614"/>
      <c r="TF39" s="614"/>
      <c r="TG39" s="614"/>
      <c r="TH39" s="614"/>
      <c r="TI39" s="613"/>
      <c r="TJ39" s="614"/>
      <c r="TK39" s="614"/>
      <c r="TL39" s="614"/>
      <c r="TM39" s="614"/>
      <c r="TN39" s="614"/>
      <c r="TO39" s="614"/>
      <c r="TP39" s="614"/>
      <c r="TQ39" s="613"/>
      <c r="TR39" s="614"/>
      <c r="TS39" s="614"/>
      <c r="TT39" s="614"/>
      <c r="TU39" s="614"/>
      <c r="TV39" s="614"/>
      <c r="TW39" s="614"/>
      <c r="TX39" s="614"/>
      <c r="TY39" s="613"/>
      <c r="TZ39" s="614"/>
      <c r="UA39" s="614"/>
      <c r="UB39" s="614"/>
      <c r="UC39" s="614"/>
      <c r="UD39" s="614"/>
      <c r="UE39" s="614"/>
      <c r="UF39" s="614"/>
      <c r="UG39" s="613"/>
      <c r="UH39" s="614"/>
      <c r="UI39" s="614"/>
      <c r="UJ39" s="614"/>
      <c r="UK39" s="614"/>
      <c r="UL39" s="614"/>
      <c r="UM39" s="614"/>
      <c r="UN39" s="614"/>
      <c r="UO39" s="613"/>
      <c r="UP39" s="614"/>
      <c r="UQ39" s="614"/>
      <c r="UR39" s="614"/>
      <c r="US39" s="614"/>
      <c r="UT39" s="614"/>
      <c r="UU39" s="614"/>
      <c r="UV39" s="614"/>
      <c r="UW39" s="613"/>
      <c r="UX39" s="614"/>
      <c r="UY39" s="614"/>
      <c r="UZ39" s="614"/>
      <c r="VA39" s="614"/>
      <c r="VB39" s="614"/>
      <c r="VC39" s="614"/>
      <c r="VD39" s="614"/>
      <c r="VE39" s="613"/>
      <c r="VF39" s="614"/>
      <c r="VG39" s="614"/>
      <c r="VH39" s="614"/>
      <c r="VI39" s="614"/>
      <c r="VJ39" s="614"/>
      <c r="VK39" s="614"/>
      <c r="VL39" s="614"/>
      <c r="VM39" s="613"/>
      <c r="VN39" s="614"/>
      <c r="VO39" s="614"/>
      <c r="VP39" s="614"/>
      <c r="VQ39" s="614"/>
      <c r="VR39" s="614"/>
      <c r="VS39" s="614"/>
      <c r="VT39" s="614"/>
      <c r="VU39" s="613"/>
      <c r="VV39" s="614"/>
      <c r="VW39" s="614"/>
      <c r="VX39" s="614"/>
      <c r="VY39" s="614"/>
      <c r="VZ39" s="614"/>
      <c r="WA39" s="614"/>
      <c r="WB39" s="614"/>
      <c r="WC39" s="613"/>
      <c r="WD39" s="614"/>
      <c r="WE39" s="614"/>
      <c r="WF39" s="614"/>
      <c r="WG39" s="614"/>
      <c r="WH39" s="614"/>
      <c r="WI39" s="614"/>
      <c r="WJ39" s="614"/>
      <c r="WK39" s="613"/>
      <c r="WL39" s="614"/>
      <c r="WM39" s="614"/>
      <c r="WN39" s="614"/>
      <c r="WO39" s="614"/>
      <c r="WP39" s="614"/>
      <c r="WQ39" s="614"/>
      <c r="WR39" s="614"/>
      <c r="WS39" s="613"/>
      <c r="WT39" s="614"/>
      <c r="WU39" s="614"/>
      <c r="WV39" s="614"/>
      <c r="WW39" s="614"/>
      <c r="WX39" s="614"/>
      <c r="WY39" s="614"/>
      <c r="WZ39" s="614"/>
      <c r="XA39" s="613"/>
      <c r="XB39" s="614"/>
      <c r="XC39" s="614"/>
      <c r="XD39" s="614"/>
      <c r="XE39" s="614"/>
      <c r="XF39" s="614"/>
      <c r="XG39" s="614"/>
      <c r="XH39" s="614"/>
      <c r="XI39" s="613"/>
      <c r="XJ39" s="614"/>
      <c r="XK39" s="614"/>
      <c r="XL39" s="614"/>
      <c r="XM39" s="614"/>
      <c r="XN39" s="614"/>
      <c r="XO39" s="614"/>
      <c r="XP39" s="614"/>
      <c r="XQ39" s="613"/>
      <c r="XR39" s="614"/>
      <c r="XS39" s="614"/>
      <c r="XT39" s="614"/>
      <c r="XU39" s="614"/>
      <c r="XV39" s="614"/>
      <c r="XW39" s="614"/>
      <c r="XX39" s="614"/>
      <c r="XY39" s="613"/>
      <c r="XZ39" s="614"/>
      <c r="YA39" s="614"/>
      <c r="YB39" s="614"/>
      <c r="YC39" s="614"/>
      <c r="YD39" s="614"/>
      <c r="YE39" s="614"/>
      <c r="YF39" s="614"/>
      <c r="YG39" s="613"/>
      <c r="YH39" s="614"/>
      <c r="YI39" s="614"/>
      <c r="YJ39" s="614"/>
      <c r="YK39" s="614"/>
      <c r="YL39" s="614"/>
      <c r="YM39" s="614"/>
      <c r="YN39" s="614"/>
      <c r="YO39" s="613"/>
      <c r="YP39" s="614"/>
      <c r="YQ39" s="614"/>
      <c r="YR39" s="614"/>
      <c r="YS39" s="614"/>
      <c r="YT39" s="614"/>
      <c r="YU39" s="614"/>
      <c r="YV39" s="614"/>
      <c r="YW39" s="613"/>
      <c r="YX39" s="614"/>
      <c r="YY39" s="614"/>
      <c r="YZ39" s="614"/>
      <c r="ZA39" s="614"/>
      <c r="ZB39" s="614"/>
      <c r="ZC39" s="614"/>
      <c r="ZD39" s="614"/>
      <c r="ZE39" s="613"/>
      <c r="ZF39" s="614"/>
      <c r="ZG39" s="614"/>
      <c r="ZH39" s="614"/>
      <c r="ZI39" s="614"/>
      <c r="ZJ39" s="614"/>
      <c r="ZK39" s="614"/>
      <c r="ZL39" s="614"/>
      <c r="ZM39" s="613"/>
      <c r="ZN39" s="614"/>
      <c r="ZO39" s="614"/>
      <c r="ZP39" s="614"/>
      <c r="ZQ39" s="614"/>
      <c r="ZR39" s="614"/>
      <c r="ZS39" s="614"/>
      <c r="ZT39" s="614"/>
      <c r="ZU39" s="613"/>
      <c r="ZV39" s="614"/>
      <c r="ZW39" s="614"/>
      <c r="ZX39" s="614"/>
      <c r="ZY39" s="614"/>
      <c r="ZZ39" s="614"/>
      <c r="AAA39" s="614"/>
      <c r="AAB39" s="614"/>
      <c r="AAC39" s="613"/>
      <c r="AAD39" s="614"/>
      <c r="AAE39" s="614"/>
      <c r="AAF39" s="614"/>
      <c r="AAG39" s="614"/>
      <c r="AAH39" s="614"/>
      <c r="AAI39" s="614"/>
      <c r="AAJ39" s="614"/>
      <c r="AAK39" s="613"/>
      <c r="AAL39" s="614"/>
      <c r="AAM39" s="614"/>
      <c r="AAN39" s="614"/>
      <c r="AAO39" s="614"/>
      <c r="AAP39" s="614"/>
      <c r="AAQ39" s="614"/>
      <c r="AAR39" s="614"/>
      <c r="AAS39" s="613"/>
      <c r="AAT39" s="614"/>
      <c r="AAU39" s="614"/>
      <c r="AAV39" s="614"/>
      <c r="AAW39" s="614"/>
      <c r="AAX39" s="614"/>
      <c r="AAY39" s="614"/>
      <c r="AAZ39" s="614"/>
      <c r="ABA39" s="613"/>
      <c r="ABB39" s="614"/>
      <c r="ABC39" s="614"/>
      <c r="ABD39" s="614"/>
      <c r="ABE39" s="614"/>
      <c r="ABF39" s="614"/>
      <c r="ABG39" s="614"/>
      <c r="ABH39" s="614"/>
      <c r="ABI39" s="613"/>
      <c r="ABJ39" s="614"/>
      <c r="ABK39" s="614"/>
      <c r="ABL39" s="614"/>
      <c r="ABM39" s="614"/>
      <c r="ABN39" s="614"/>
      <c r="ABO39" s="614"/>
      <c r="ABP39" s="614"/>
      <c r="ABQ39" s="613"/>
      <c r="ABR39" s="614"/>
      <c r="ABS39" s="614"/>
      <c r="ABT39" s="614"/>
      <c r="ABU39" s="614"/>
      <c r="ABV39" s="614"/>
      <c r="ABW39" s="614"/>
      <c r="ABX39" s="614"/>
      <c r="ABY39" s="613"/>
      <c r="ABZ39" s="614"/>
      <c r="ACA39" s="614"/>
      <c r="ACB39" s="614"/>
      <c r="ACC39" s="614"/>
      <c r="ACD39" s="614"/>
      <c r="ACE39" s="614"/>
      <c r="ACF39" s="614"/>
      <c r="ACG39" s="613"/>
      <c r="ACH39" s="614"/>
      <c r="ACI39" s="614"/>
      <c r="ACJ39" s="614"/>
      <c r="ACK39" s="614"/>
      <c r="ACL39" s="614"/>
      <c r="ACM39" s="614"/>
      <c r="ACN39" s="614"/>
      <c r="ACO39" s="613"/>
      <c r="ACP39" s="614"/>
      <c r="ACQ39" s="614"/>
      <c r="ACR39" s="614"/>
      <c r="ACS39" s="614"/>
      <c r="ACT39" s="614"/>
      <c r="ACU39" s="614"/>
      <c r="ACV39" s="614"/>
      <c r="ACW39" s="613"/>
      <c r="ACX39" s="614"/>
      <c r="ACY39" s="614"/>
      <c r="ACZ39" s="614"/>
      <c r="ADA39" s="614"/>
      <c r="ADB39" s="614"/>
      <c r="ADC39" s="614"/>
      <c r="ADD39" s="614"/>
      <c r="ADE39" s="613"/>
      <c r="ADF39" s="614"/>
      <c r="ADG39" s="614"/>
      <c r="ADH39" s="614"/>
      <c r="ADI39" s="614"/>
      <c r="ADJ39" s="614"/>
      <c r="ADK39" s="614"/>
      <c r="ADL39" s="614"/>
      <c r="ADM39" s="613"/>
      <c r="ADN39" s="614"/>
      <c r="ADO39" s="614"/>
      <c r="ADP39" s="614"/>
      <c r="ADQ39" s="614"/>
      <c r="ADR39" s="614"/>
      <c r="ADS39" s="614"/>
      <c r="ADT39" s="614"/>
      <c r="ADU39" s="613"/>
      <c r="ADV39" s="614"/>
      <c r="ADW39" s="614"/>
      <c r="ADX39" s="614"/>
      <c r="ADY39" s="614"/>
      <c r="ADZ39" s="614"/>
      <c r="AEA39" s="614"/>
      <c r="AEB39" s="614"/>
      <c r="AEC39" s="613"/>
      <c r="AED39" s="614"/>
      <c r="AEE39" s="614"/>
      <c r="AEF39" s="614"/>
      <c r="AEG39" s="614"/>
      <c r="AEH39" s="614"/>
      <c r="AEI39" s="614"/>
      <c r="AEJ39" s="614"/>
      <c r="AEK39" s="613"/>
      <c r="AEL39" s="614"/>
      <c r="AEM39" s="614"/>
      <c r="AEN39" s="614"/>
      <c r="AEO39" s="614"/>
      <c r="AEP39" s="614"/>
      <c r="AEQ39" s="614"/>
      <c r="AER39" s="614"/>
      <c r="AES39" s="613"/>
      <c r="AET39" s="614"/>
      <c r="AEU39" s="614"/>
      <c r="AEV39" s="614"/>
      <c r="AEW39" s="614"/>
      <c r="AEX39" s="614"/>
      <c r="AEY39" s="614"/>
      <c r="AEZ39" s="614"/>
      <c r="AFA39" s="613"/>
      <c r="AFB39" s="614"/>
      <c r="AFC39" s="614"/>
      <c r="AFD39" s="614"/>
      <c r="AFE39" s="614"/>
      <c r="AFF39" s="614"/>
      <c r="AFG39" s="614"/>
      <c r="AFH39" s="614"/>
      <c r="AFI39" s="613"/>
      <c r="AFJ39" s="614"/>
      <c r="AFK39" s="614"/>
      <c r="AFL39" s="614"/>
      <c r="AFM39" s="614"/>
      <c r="AFN39" s="614"/>
      <c r="AFO39" s="614"/>
      <c r="AFP39" s="614"/>
      <c r="AFQ39" s="613"/>
      <c r="AFR39" s="614"/>
      <c r="AFS39" s="614"/>
      <c r="AFT39" s="614"/>
      <c r="AFU39" s="614"/>
      <c r="AFV39" s="614"/>
      <c r="AFW39" s="614"/>
      <c r="AFX39" s="614"/>
      <c r="AFY39" s="613"/>
      <c r="AFZ39" s="614"/>
      <c r="AGA39" s="614"/>
      <c r="AGB39" s="614"/>
      <c r="AGC39" s="614"/>
      <c r="AGD39" s="614"/>
      <c r="AGE39" s="614"/>
      <c r="AGF39" s="614"/>
      <c r="AGG39" s="613"/>
      <c r="AGH39" s="614"/>
      <c r="AGI39" s="614"/>
      <c r="AGJ39" s="614"/>
      <c r="AGK39" s="614"/>
      <c r="AGL39" s="614"/>
      <c r="AGM39" s="614"/>
      <c r="AGN39" s="614"/>
      <c r="AGO39" s="613"/>
      <c r="AGP39" s="614"/>
      <c r="AGQ39" s="614"/>
      <c r="AGR39" s="614"/>
      <c r="AGS39" s="614"/>
      <c r="AGT39" s="614"/>
      <c r="AGU39" s="614"/>
      <c r="AGV39" s="614"/>
      <c r="AGW39" s="613"/>
      <c r="AGX39" s="614"/>
      <c r="AGY39" s="614"/>
      <c r="AGZ39" s="614"/>
      <c r="AHA39" s="614"/>
      <c r="AHB39" s="614"/>
      <c r="AHC39" s="614"/>
      <c r="AHD39" s="614"/>
      <c r="AHE39" s="613"/>
      <c r="AHF39" s="614"/>
      <c r="AHG39" s="614"/>
      <c r="AHH39" s="614"/>
      <c r="AHI39" s="614"/>
      <c r="AHJ39" s="614"/>
      <c r="AHK39" s="614"/>
      <c r="AHL39" s="614"/>
      <c r="AHM39" s="613"/>
      <c r="AHN39" s="614"/>
      <c r="AHO39" s="614"/>
      <c r="AHP39" s="614"/>
      <c r="AHQ39" s="614"/>
      <c r="AHR39" s="614"/>
      <c r="AHS39" s="614"/>
      <c r="AHT39" s="614"/>
      <c r="AHU39" s="613"/>
      <c r="AHV39" s="614"/>
      <c r="AHW39" s="614"/>
      <c r="AHX39" s="614"/>
      <c r="AHY39" s="614"/>
      <c r="AHZ39" s="614"/>
      <c r="AIA39" s="614"/>
      <c r="AIB39" s="614"/>
      <c r="AIC39" s="613"/>
      <c r="AID39" s="614"/>
      <c r="AIE39" s="614"/>
      <c r="AIF39" s="614"/>
      <c r="AIG39" s="614"/>
      <c r="AIH39" s="614"/>
      <c r="AII39" s="614"/>
      <c r="AIJ39" s="614"/>
      <c r="AIK39" s="613"/>
      <c r="AIL39" s="614"/>
      <c r="AIM39" s="614"/>
      <c r="AIN39" s="614"/>
      <c r="AIO39" s="614"/>
      <c r="AIP39" s="614"/>
      <c r="AIQ39" s="614"/>
      <c r="AIR39" s="614"/>
      <c r="AIS39" s="613"/>
      <c r="AIT39" s="614"/>
      <c r="AIU39" s="614"/>
      <c r="AIV39" s="614"/>
      <c r="AIW39" s="614"/>
      <c r="AIX39" s="614"/>
      <c r="AIY39" s="614"/>
      <c r="AIZ39" s="614"/>
      <c r="AJA39" s="613"/>
      <c r="AJB39" s="614"/>
      <c r="AJC39" s="614"/>
      <c r="AJD39" s="614"/>
      <c r="AJE39" s="614"/>
      <c r="AJF39" s="614"/>
      <c r="AJG39" s="614"/>
      <c r="AJH39" s="614"/>
      <c r="AJI39" s="613"/>
      <c r="AJJ39" s="614"/>
      <c r="AJK39" s="614"/>
      <c r="AJL39" s="614"/>
      <c r="AJM39" s="614"/>
      <c r="AJN39" s="614"/>
      <c r="AJO39" s="614"/>
      <c r="AJP39" s="614"/>
      <c r="AJQ39" s="613"/>
      <c r="AJR39" s="614"/>
      <c r="AJS39" s="614"/>
      <c r="AJT39" s="614"/>
      <c r="AJU39" s="614"/>
      <c r="AJV39" s="614"/>
      <c r="AJW39" s="614"/>
      <c r="AJX39" s="614"/>
      <c r="AJY39" s="613"/>
      <c r="AJZ39" s="614"/>
      <c r="AKA39" s="614"/>
      <c r="AKB39" s="614"/>
      <c r="AKC39" s="614"/>
      <c r="AKD39" s="614"/>
      <c r="AKE39" s="614"/>
      <c r="AKF39" s="614"/>
      <c r="AKG39" s="613"/>
      <c r="AKH39" s="614"/>
      <c r="AKI39" s="614"/>
      <c r="AKJ39" s="614"/>
      <c r="AKK39" s="614"/>
      <c r="AKL39" s="614"/>
      <c r="AKM39" s="614"/>
      <c r="AKN39" s="614"/>
      <c r="AKO39" s="613"/>
      <c r="AKP39" s="614"/>
      <c r="AKQ39" s="614"/>
      <c r="AKR39" s="614"/>
      <c r="AKS39" s="614"/>
      <c r="AKT39" s="614"/>
      <c r="AKU39" s="614"/>
      <c r="AKV39" s="614"/>
      <c r="AKW39" s="613"/>
      <c r="AKX39" s="614"/>
      <c r="AKY39" s="614"/>
      <c r="AKZ39" s="614"/>
      <c r="ALA39" s="614"/>
      <c r="ALB39" s="614"/>
      <c r="ALC39" s="614"/>
      <c r="ALD39" s="614"/>
      <c r="ALE39" s="613"/>
      <c r="ALF39" s="614"/>
      <c r="ALG39" s="614"/>
      <c r="ALH39" s="614"/>
      <c r="ALI39" s="614"/>
      <c r="ALJ39" s="614"/>
      <c r="ALK39" s="614"/>
      <c r="ALL39" s="614"/>
      <c r="ALM39" s="613"/>
      <c r="ALN39" s="614"/>
      <c r="ALO39" s="614"/>
      <c r="ALP39" s="614"/>
      <c r="ALQ39" s="614"/>
      <c r="ALR39" s="614"/>
      <c r="ALS39" s="614"/>
      <c r="ALT39" s="614"/>
      <c r="ALU39" s="613"/>
      <c r="ALV39" s="614"/>
      <c r="ALW39" s="614"/>
      <c r="ALX39" s="614"/>
      <c r="ALY39" s="614"/>
      <c r="ALZ39" s="614"/>
      <c r="AMA39" s="614"/>
      <c r="AMB39" s="614"/>
      <c r="AMC39" s="613"/>
      <c r="AMD39" s="614"/>
      <c r="AME39" s="614"/>
      <c r="AMF39" s="614"/>
      <c r="AMG39" s="614"/>
      <c r="AMH39" s="614"/>
      <c r="AMI39" s="614"/>
      <c r="AMJ39" s="614"/>
      <c r="AMK39" s="613"/>
      <c r="AML39" s="614"/>
      <c r="AMM39" s="614"/>
      <c r="AMN39" s="614"/>
      <c r="AMO39" s="614"/>
      <c r="AMP39" s="614"/>
      <c r="AMQ39" s="614"/>
      <c r="AMR39" s="614"/>
      <c r="AMS39" s="613"/>
      <c r="AMT39" s="614"/>
      <c r="AMU39" s="614"/>
      <c r="AMV39" s="614"/>
      <c r="AMW39" s="614"/>
      <c r="AMX39" s="614"/>
      <c r="AMY39" s="614"/>
      <c r="AMZ39" s="614"/>
      <c r="ANA39" s="613"/>
      <c r="ANB39" s="614"/>
      <c r="ANC39" s="614"/>
      <c r="AND39" s="614"/>
      <c r="ANE39" s="614"/>
      <c r="ANF39" s="614"/>
      <c r="ANG39" s="614"/>
      <c r="ANH39" s="614"/>
      <c r="ANI39" s="613"/>
      <c r="ANJ39" s="614"/>
      <c r="ANK39" s="614"/>
      <c r="ANL39" s="614"/>
      <c r="ANM39" s="614"/>
      <c r="ANN39" s="614"/>
      <c r="ANO39" s="614"/>
      <c r="ANP39" s="614"/>
      <c r="ANQ39" s="613"/>
      <c r="ANR39" s="614"/>
      <c r="ANS39" s="614"/>
      <c r="ANT39" s="614"/>
      <c r="ANU39" s="614"/>
      <c r="ANV39" s="614"/>
      <c r="ANW39" s="614"/>
      <c r="ANX39" s="614"/>
      <c r="ANY39" s="613"/>
      <c r="ANZ39" s="614"/>
      <c r="AOA39" s="614"/>
      <c r="AOB39" s="614"/>
      <c r="AOC39" s="614"/>
      <c r="AOD39" s="614"/>
      <c r="AOE39" s="614"/>
      <c r="AOF39" s="614"/>
      <c r="AOG39" s="613"/>
      <c r="AOH39" s="614"/>
      <c r="AOI39" s="614"/>
      <c r="AOJ39" s="614"/>
      <c r="AOK39" s="614"/>
      <c r="AOL39" s="614"/>
      <c r="AOM39" s="614"/>
      <c r="AON39" s="614"/>
      <c r="AOO39" s="613"/>
      <c r="AOP39" s="614"/>
      <c r="AOQ39" s="614"/>
      <c r="AOR39" s="614"/>
      <c r="AOS39" s="614"/>
      <c r="AOT39" s="614"/>
      <c r="AOU39" s="614"/>
      <c r="AOV39" s="614"/>
      <c r="AOW39" s="613"/>
      <c r="AOX39" s="614"/>
      <c r="AOY39" s="614"/>
      <c r="AOZ39" s="614"/>
      <c r="APA39" s="614"/>
      <c r="APB39" s="614"/>
      <c r="APC39" s="614"/>
      <c r="APD39" s="614"/>
      <c r="APE39" s="613"/>
      <c r="APF39" s="614"/>
      <c r="APG39" s="614"/>
      <c r="APH39" s="614"/>
      <c r="API39" s="614"/>
      <c r="APJ39" s="614"/>
      <c r="APK39" s="614"/>
      <c r="APL39" s="614"/>
      <c r="APM39" s="613"/>
      <c r="APN39" s="614"/>
      <c r="APO39" s="614"/>
      <c r="APP39" s="614"/>
      <c r="APQ39" s="614"/>
      <c r="APR39" s="614"/>
      <c r="APS39" s="614"/>
      <c r="APT39" s="614"/>
      <c r="APU39" s="613"/>
      <c r="APV39" s="614"/>
      <c r="APW39" s="614"/>
      <c r="APX39" s="614"/>
      <c r="APY39" s="614"/>
      <c r="APZ39" s="614"/>
      <c r="AQA39" s="614"/>
      <c r="AQB39" s="614"/>
      <c r="AQC39" s="613"/>
      <c r="AQD39" s="614"/>
      <c r="AQE39" s="614"/>
      <c r="AQF39" s="614"/>
      <c r="AQG39" s="614"/>
      <c r="AQH39" s="614"/>
      <c r="AQI39" s="614"/>
      <c r="AQJ39" s="614"/>
      <c r="AQK39" s="613"/>
      <c r="AQL39" s="614"/>
      <c r="AQM39" s="614"/>
      <c r="AQN39" s="614"/>
      <c r="AQO39" s="614"/>
      <c r="AQP39" s="614"/>
      <c r="AQQ39" s="614"/>
      <c r="AQR39" s="614"/>
      <c r="AQS39" s="613"/>
      <c r="AQT39" s="614"/>
      <c r="AQU39" s="614"/>
      <c r="AQV39" s="614"/>
      <c r="AQW39" s="614"/>
      <c r="AQX39" s="614"/>
      <c r="AQY39" s="614"/>
      <c r="AQZ39" s="614"/>
      <c r="ARA39" s="613"/>
      <c r="ARB39" s="614"/>
      <c r="ARC39" s="614"/>
      <c r="ARD39" s="614"/>
      <c r="ARE39" s="614"/>
      <c r="ARF39" s="614"/>
      <c r="ARG39" s="614"/>
      <c r="ARH39" s="614"/>
      <c r="ARI39" s="613"/>
      <c r="ARJ39" s="614"/>
      <c r="ARK39" s="614"/>
      <c r="ARL39" s="614"/>
      <c r="ARM39" s="614"/>
      <c r="ARN39" s="614"/>
      <c r="ARO39" s="614"/>
      <c r="ARP39" s="614"/>
      <c r="ARQ39" s="613"/>
      <c r="ARR39" s="614"/>
      <c r="ARS39" s="614"/>
      <c r="ART39" s="614"/>
      <c r="ARU39" s="614"/>
      <c r="ARV39" s="614"/>
      <c r="ARW39" s="614"/>
      <c r="ARX39" s="614"/>
      <c r="ARY39" s="613"/>
      <c r="ARZ39" s="614"/>
      <c r="ASA39" s="614"/>
      <c r="ASB39" s="614"/>
      <c r="ASC39" s="614"/>
      <c r="ASD39" s="614"/>
      <c r="ASE39" s="614"/>
      <c r="ASF39" s="614"/>
      <c r="ASG39" s="613"/>
      <c r="ASH39" s="614"/>
      <c r="ASI39" s="614"/>
      <c r="ASJ39" s="614"/>
      <c r="ASK39" s="614"/>
      <c r="ASL39" s="614"/>
      <c r="ASM39" s="614"/>
      <c r="ASN39" s="614"/>
      <c r="ASO39" s="613"/>
      <c r="ASP39" s="614"/>
      <c r="ASQ39" s="614"/>
      <c r="ASR39" s="614"/>
      <c r="ASS39" s="614"/>
      <c r="AST39" s="614"/>
      <c r="ASU39" s="614"/>
      <c r="ASV39" s="614"/>
      <c r="ASW39" s="613"/>
      <c r="ASX39" s="614"/>
      <c r="ASY39" s="614"/>
      <c r="ASZ39" s="614"/>
      <c r="ATA39" s="614"/>
      <c r="ATB39" s="614"/>
      <c r="ATC39" s="614"/>
      <c r="ATD39" s="614"/>
      <c r="ATE39" s="613"/>
      <c r="ATF39" s="614"/>
      <c r="ATG39" s="614"/>
      <c r="ATH39" s="614"/>
      <c r="ATI39" s="614"/>
      <c r="ATJ39" s="614"/>
      <c r="ATK39" s="614"/>
      <c r="ATL39" s="614"/>
      <c r="ATM39" s="613"/>
      <c r="ATN39" s="614"/>
      <c r="ATO39" s="614"/>
      <c r="ATP39" s="614"/>
      <c r="ATQ39" s="614"/>
      <c r="ATR39" s="614"/>
      <c r="ATS39" s="614"/>
      <c r="ATT39" s="614"/>
      <c r="ATU39" s="613"/>
      <c r="ATV39" s="614"/>
      <c r="ATW39" s="614"/>
      <c r="ATX39" s="614"/>
      <c r="ATY39" s="614"/>
      <c r="ATZ39" s="614"/>
      <c r="AUA39" s="614"/>
      <c r="AUB39" s="614"/>
      <c r="AUC39" s="613"/>
      <c r="AUD39" s="614"/>
      <c r="AUE39" s="614"/>
      <c r="AUF39" s="614"/>
      <c r="AUG39" s="614"/>
      <c r="AUH39" s="614"/>
      <c r="AUI39" s="614"/>
      <c r="AUJ39" s="614"/>
      <c r="AUK39" s="613"/>
      <c r="AUL39" s="614"/>
      <c r="AUM39" s="614"/>
      <c r="AUN39" s="614"/>
      <c r="AUO39" s="614"/>
      <c r="AUP39" s="614"/>
      <c r="AUQ39" s="614"/>
      <c r="AUR39" s="614"/>
      <c r="AUS39" s="613"/>
      <c r="AUT39" s="614"/>
      <c r="AUU39" s="614"/>
      <c r="AUV39" s="614"/>
      <c r="AUW39" s="614"/>
      <c r="AUX39" s="614"/>
      <c r="AUY39" s="614"/>
      <c r="AUZ39" s="614"/>
      <c r="AVA39" s="613"/>
      <c r="AVB39" s="614"/>
      <c r="AVC39" s="614"/>
      <c r="AVD39" s="614"/>
      <c r="AVE39" s="614"/>
      <c r="AVF39" s="614"/>
      <c r="AVG39" s="614"/>
      <c r="AVH39" s="614"/>
      <c r="AVI39" s="613"/>
      <c r="AVJ39" s="614"/>
      <c r="AVK39" s="614"/>
      <c r="AVL39" s="614"/>
      <c r="AVM39" s="614"/>
      <c r="AVN39" s="614"/>
      <c r="AVO39" s="614"/>
      <c r="AVP39" s="614"/>
      <c r="AVQ39" s="613"/>
      <c r="AVR39" s="614"/>
      <c r="AVS39" s="614"/>
      <c r="AVT39" s="614"/>
      <c r="AVU39" s="614"/>
      <c r="AVV39" s="614"/>
      <c r="AVW39" s="614"/>
      <c r="AVX39" s="614"/>
      <c r="AVY39" s="613"/>
      <c r="AVZ39" s="614"/>
      <c r="AWA39" s="614"/>
      <c r="AWB39" s="614"/>
      <c r="AWC39" s="614"/>
      <c r="AWD39" s="614"/>
      <c r="AWE39" s="614"/>
      <c r="AWF39" s="614"/>
      <c r="AWG39" s="613"/>
      <c r="AWH39" s="614"/>
      <c r="AWI39" s="614"/>
      <c r="AWJ39" s="614"/>
      <c r="AWK39" s="614"/>
      <c r="AWL39" s="614"/>
      <c r="AWM39" s="614"/>
      <c r="AWN39" s="614"/>
      <c r="AWO39" s="613"/>
      <c r="AWP39" s="614"/>
      <c r="AWQ39" s="614"/>
      <c r="AWR39" s="614"/>
      <c r="AWS39" s="614"/>
      <c r="AWT39" s="614"/>
      <c r="AWU39" s="614"/>
      <c r="AWV39" s="614"/>
      <c r="AWW39" s="613"/>
      <c r="AWX39" s="614"/>
      <c r="AWY39" s="614"/>
      <c r="AWZ39" s="614"/>
      <c r="AXA39" s="614"/>
      <c r="AXB39" s="614"/>
      <c r="AXC39" s="614"/>
      <c r="AXD39" s="614"/>
      <c r="AXE39" s="613"/>
      <c r="AXF39" s="614"/>
      <c r="AXG39" s="614"/>
      <c r="AXH39" s="614"/>
      <c r="AXI39" s="614"/>
      <c r="AXJ39" s="614"/>
      <c r="AXK39" s="614"/>
      <c r="AXL39" s="614"/>
      <c r="AXM39" s="613"/>
      <c r="AXN39" s="614"/>
      <c r="AXO39" s="614"/>
      <c r="AXP39" s="614"/>
      <c r="AXQ39" s="614"/>
      <c r="AXR39" s="614"/>
      <c r="AXS39" s="614"/>
      <c r="AXT39" s="614"/>
      <c r="AXU39" s="613"/>
      <c r="AXV39" s="614"/>
      <c r="AXW39" s="614"/>
      <c r="AXX39" s="614"/>
      <c r="AXY39" s="614"/>
      <c r="AXZ39" s="614"/>
      <c r="AYA39" s="614"/>
      <c r="AYB39" s="614"/>
      <c r="AYC39" s="613"/>
      <c r="AYD39" s="614"/>
      <c r="AYE39" s="614"/>
      <c r="AYF39" s="614"/>
      <c r="AYG39" s="614"/>
      <c r="AYH39" s="614"/>
      <c r="AYI39" s="614"/>
      <c r="AYJ39" s="614"/>
      <c r="AYK39" s="613"/>
      <c r="AYL39" s="614"/>
      <c r="AYM39" s="614"/>
      <c r="AYN39" s="614"/>
      <c r="AYO39" s="614"/>
      <c r="AYP39" s="614"/>
      <c r="AYQ39" s="614"/>
      <c r="AYR39" s="614"/>
      <c r="AYS39" s="613"/>
      <c r="AYT39" s="614"/>
      <c r="AYU39" s="614"/>
      <c r="AYV39" s="614"/>
      <c r="AYW39" s="614"/>
      <c r="AYX39" s="614"/>
      <c r="AYY39" s="614"/>
      <c r="AYZ39" s="614"/>
      <c r="AZA39" s="613"/>
      <c r="AZB39" s="614"/>
      <c r="AZC39" s="614"/>
      <c r="AZD39" s="614"/>
      <c r="AZE39" s="614"/>
      <c r="AZF39" s="614"/>
      <c r="AZG39" s="614"/>
      <c r="AZH39" s="614"/>
      <c r="AZI39" s="613"/>
      <c r="AZJ39" s="614"/>
      <c r="AZK39" s="614"/>
      <c r="AZL39" s="614"/>
      <c r="AZM39" s="614"/>
      <c r="AZN39" s="614"/>
      <c r="AZO39" s="614"/>
      <c r="AZP39" s="614"/>
      <c r="AZQ39" s="613"/>
      <c r="AZR39" s="614"/>
      <c r="AZS39" s="614"/>
      <c r="AZT39" s="614"/>
      <c r="AZU39" s="614"/>
      <c r="AZV39" s="614"/>
      <c r="AZW39" s="614"/>
      <c r="AZX39" s="614"/>
      <c r="AZY39" s="613"/>
      <c r="AZZ39" s="614"/>
      <c r="BAA39" s="614"/>
      <c r="BAB39" s="614"/>
      <c r="BAC39" s="614"/>
      <c r="BAD39" s="614"/>
      <c r="BAE39" s="614"/>
      <c r="BAF39" s="614"/>
      <c r="BAG39" s="613"/>
      <c r="BAH39" s="614"/>
      <c r="BAI39" s="614"/>
      <c r="BAJ39" s="614"/>
      <c r="BAK39" s="614"/>
      <c r="BAL39" s="614"/>
      <c r="BAM39" s="614"/>
      <c r="BAN39" s="614"/>
      <c r="BAO39" s="613"/>
      <c r="BAP39" s="614"/>
      <c r="BAQ39" s="614"/>
      <c r="BAR39" s="614"/>
      <c r="BAS39" s="614"/>
      <c r="BAT39" s="614"/>
      <c r="BAU39" s="614"/>
      <c r="BAV39" s="614"/>
      <c r="BAW39" s="613"/>
      <c r="BAX39" s="614"/>
      <c r="BAY39" s="614"/>
      <c r="BAZ39" s="614"/>
      <c r="BBA39" s="614"/>
      <c r="BBB39" s="614"/>
      <c r="BBC39" s="614"/>
      <c r="BBD39" s="614"/>
      <c r="BBE39" s="613"/>
      <c r="BBF39" s="614"/>
      <c r="BBG39" s="614"/>
      <c r="BBH39" s="614"/>
      <c r="BBI39" s="614"/>
      <c r="BBJ39" s="614"/>
      <c r="BBK39" s="614"/>
      <c r="BBL39" s="614"/>
      <c r="BBM39" s="613"/>
      <c r="BBN39" s="614"/>
      <c r="BBO39" s="614"/>
      <c r="BBP39" s="614"/>
      <c r="BBQ39" s="614"/>
      <c r="BBR39" s="614"/>
      <c r="BBS39" s="614"/>
      <c r="BBT39" s="614"/>
      <c r="BBU39" s="613"/>
      <c r="BBV39" s="614"/>
      <c r="BBW39" s="614"/>
      <c r="BBX39" s="614"/>
      <c r="BBY39" s="614"/>
      <c r="BBZ39" s="614"/>
      <c r="BCA39" s="614"/>
      <c r="BCB39" s="614"/>
      <c r="BCC39" s="613"/>
      <c r="BCD39" s="614"/>
      <c r="BCE39" s="614"/>
      <c r="BCF39" s="614"/>
      <c r="BCG39" s="614"/>
      <c r="BCH39" s="614"/>
      <c r="BCI39" s="614"/>
      <c r="BCJ39" s="614"/>
      <c r="BCK39" s="613"/>
      <c r="BCL39" s="614"/>
      <c r="BCM39" s="614"/>
      <c r="BCN39" s="614"/>
      <c r="BCO39" s="614"/>
      <c r="BCP39" s="614"/>
      <c r="BCQ39" s="614"/>
      <c r="BCR39" s="614"/>
      <c r="BCS39" s="613"/>
      <c r="BCT39" s="614"/>
      <c r="BCU39" s="614"/>
      <c r="BCV39" s="614"/>
      <c r="BCW39" s="614"/>
      <c r="BCX39" s="614"/>
      <c r="BCY39" s="614"/>
      <c r="BCZ39" s="614"/>
      <c r="BDA39" s="613"/>
      <c r="BDB39" s="614"/>
      <c r="BDC39" s="614"/>
      <c r="BDD39" s="614"/>
      <c r="BDE39" s="614"/>
      <c r="BDF39" s="614"/>
      <c r="BDG39" s="614"/>
      <c r="BDH39" s="614"/>
      <c r="BDI39" s="613"/>
      <c r="BDJ39" s="614"/>
      <c r="BDK39" s="614"/>
      <c r="BDL39" s="614"/>
      <c r="BDM39" s="614"/>
      <c r="BDN39" s="614"/>
      <c r="BDO39" s="614"/>
      <c r="BDP39" s="614"/>
      <c r="BDQ39" s="613"/>
      <c r="BDR39" s="614"/>
      <c r="BDS39" s="614"/>
      <c r="BDT39" s="614"/>
      <c r="BDU39" s="614"/>
      <c r="BDV39" s="614"/>
      <c r="BDW39" s="614"/>
      <c r="BDX39" s="614"/>
      <c r="BDY39" s="613"/>
      <c r="BDZ39" s="614"/>
      <c r="BEA39" s="614"/>
      <c r="BEB39" s="614"/>
      <c r="BEC39" s="614"/>
      <c r="BED39" s="614"/>
      <c r="BEE39" s="614"/>
      <c r="BEF39" s="614"/>
      <c r="BEG39" s="613"/>
      <c r="BEH39" s="614"/>
      <c r="BEI39" s="614"/>
      <c r="BEJ39" s="614"/>
      <c r="BEK39" s="614"/>
      <c r="BEL39" s="614"/>
      <c r="BEM39" s="614"/>
      <c r="BEN39" s="614"/>
      <c r="BEO39" s="613"/>
      <c r="BEP39" s="614"/>
      <c r="BEQ39" s="614"/>
      <c r="BER39" s="614"/>
      <c r="BES39" s="614"/>
      <c r="BET39" s="614"/>
      <c r="BEU39" s="614"/>
      <c r="BEV39" s="614"/>
      <c r="BEW39" s="613"/>
      <c r="BEX39" s="614"/>
      <c r="BEY39" s="614"/>
      <c r="BEZ39" s="614"/>
      <c r="BFA39" s="614"/>
      <c r="BFB39" s="614"/>
      <c r="BFC39" s="614"/>
      <c r="BFD39" s="614"/>
      <c r="BFE39" s="613"/>
      <c r="BFF39" s="614"/>
      <c r="BFG39" s="614"/>
      <c r="BFH39" s="614"/>
      <c r="BFI39" s="614"/>
      <c r="BFJ39" s="614"/>
      <c r="BFK39" s="614"/>
      <c r="BFL39" s="614"/>
      <c r="BFM39" s="613"/>
      <c r="BFN39" s="614"/>
      <c r="BFO39" s="614"/>
      <c r="BFP39" s="614"/>
      <c r="BFQ39" s="614"/>
      <c r="BFR39" s="614"/>
      <c r="BFS39" s="614"/>
      <c r="BFT39" s="614"/>
      <c r="BFU39" s="613"/>
      <c r="BFV39" s="614"/>
      <c r="BFW39" s="614"/>
      <c r="BFX39" s="614"/>
      <c r="BFY39" s="614"/>
      <c r="BFZ39" s="614"/>
      <c r="BGA39" s="614"/>
      <c r="BGB39" s="614"/>
      <c r="BGC39" s="613"/>
      <c r="BGD39" s="614"/>
      <c r="BGE39" s="614"/>
      <c r="BGF39" s="614"/>
      <c r="BGG39" s="614"/>
      <c r="BGH39" s="614"/>
      <c r="BGI39" s="614"/>
      <c r="BGJ39" s="614"/>
      <c r="BGK39" s="613"/>
      <c r="BGL39" s="614"/>
      <c r="BGM39" s="614"/>
      <c r="BGN39" s="614"/>
      <c r="BGO39" s="614"/>
      <c r="BGP39" s="614"/>
      <c r="BGQ39" s="614"/>
      <c r="BGR39" s="614"/>
      <c r="BGS39" s="613"/>
      <c r="BGT39" s="614"/>
      <c r="BGU39" s="614"/>
      <c r="BGV39" s="614"/>
      <c r="BGW39" s="614"/>
      <c r="BGX39" s="614"/>
      <c r="BGY39" s="614"/>
      <c r="BGZ39" s="614"/>
      <c r="BHA39" s="613"/>
      <c r="BHB39" s="614"/>
      <c r="BHC39" s="614"/>
      <c r="BHD39" s="614"/>
      <c r="BHE39" s="614"/>
      <c r="BHF39" s="614"/>
      <c r="BHG39" s="614"/>
      <c r="BHH39" s="614"/>
      <c r="BHI39" s="613"/>
      <c r="BHJ39" s="614"/>
      <c r="BHK39" s="614"/>
      <c r="BHL39" s="614"/>
      <c r="BHM39" s="614"/>
      <c r="BHN39" s="614"/>
      <c r="BHO39" s="614"/>
      <c r="BHP39" s="614"/>
      <c r="BHQ39" s="613"/>
      <c r="BHR39" s="614"/>
      <c r="BHS39" s="614"/>
      <c r="BHT39" s="614"/>
      <c r="BHU39" s="614"/>
      <c r="BHV39" s="614"/>
      <c r="BHW39" s="614"/>
      <c r="BHX39" s="614"/>
      <c r="BHY39" s="613"/>
      <c r="BHZ39" s="614"/>
      <c r="BIA39" s="614"/>
      <c r="BIB39" s="614"/>
      <c r="BIC39" s="614"/>
      <c r="BID39" s="614"/>
      <c r="BIE39" s="614"/>
      <c r="BIF39" s="614"/>
      <c r="BIG39" s="613"/>
      <c r="BIH39" s="614"/>
      <c r="BII39" s="614"/>
      <c r="BIJ39" s="614"/>
      <c r="BIK39" s="614"/>
      <c r="BIL39" s="614"/>
      <c r="BIM39" s="614"/>
      <c r="BIN39" s="614"/>
      <c r="BIO39" s="613"/>
      <c r="BIP39" s="614"/>
      <c r="BIQ39" s="614"/>
      <c r="BIR39" s="614"/>
      <c r="BIS39" s="614"/>
      <c r="BIT39" s="614"/>
      <c r="BIU39" s="614"/>
      <c r="BIV39" s="614"/>
      <c r="BIW39" s="613"/>
      <c r="BIX39" s="614"/>
      <c r="BIY39" s="614"/>
      <c r="BIZ39" s="614"/>
      <c r="BJA39" s="614"/>
      <c r="BJB39" s="614"/>
      <c r="BJC39" s="614"/>
      <c r="BJD39" s="614"/>
      <c r="BJE39" s="613"/>
      <c r="BJF39" s="614"/>
      <c r="BJG39" s="614"/>
      <c r="BJH39" s="614"/>
      <c r="BJI39" s="614"/>
      <c r="BJJ39" s="614"/>
      <c r="BJK39" s="614"/>
      <c r="BJL39" s="614"/>
      <c r="BJM39" s="613"/>
      <c r="BJN39" s="614"/>
      <c r="BJO39" s="614"/>
      <c r="BJP39" s="614"/>
      <c r="BJQ39" s="614"/>
      <c r="BJR39" s="614"/>
      <c r="BJS39" s="614"/>
      <c r="BJT39" s="614"/>
      <c r="BJU39" s="613"/>
      <c r="BJV39" s="614"/>
      <c r="BJW39" s="614"/>
      <c r="BJX39" s="614"/>
      <c r="BJY39" s="614"/>
      <c r="BJZ39" s="614"/>
      <c r="BKA39" s="614"/>
      <c r="BKB39" s="614"/>
      <c r="BKC39" s="613"/>
      <c r="BKD39" s="614"/>
      <c r="BKE39" s="614"/>
      <c r="BKF39" s="614"/>
      <c r="BKG39" s="614"/>
      <c r="BKH39" s="614"/>
      <c r="BKI39" s="614"/>
      <c r="BKJ39" s="614"/>
      <c r="BKK39" s="613"/>
      <c r="BKL39" s="614"/>
      <c r="BKM39" s="614"/>
      <c r="BKN39" s="614"/>
      <c r="BKO39" s="614"/>
      <c r="BKP39" s="614"/>
      <c r="BKQ39" s="614"/>
      <c r="BKR39" s="614"/>
      <c r="BKS39" s="613"/>
      <c r="BKT39" s="614"/>
      <c r="BKU39" s="614"/>
      <c r="BKV39" s="614"/>
      <c r="BKW39" s="614"/>
      <c r="BKX39" s="614"/>
      <c r="BKY39" s="614"/>
      <c r="BKZ39" s="614"/>
      <c r="BLA39" s="613"/>
      <c r="BLB39" s="614"/>
      <c r="BLC39" s="614"/>
      <c r="BLD39" s="614"/>
      <c r="BLE39" s="614"/>
      <c r="BLF39" s="614"/>
      <c r="BLG39" s="614"/>
      <c r="BLH39" s="614"/>
      <c r="BLI39" s="613"/>
      <c r="BLJ39" s="614"/>
      <c r="BLK39" s="614"/>
      <c r="BLL39" s="614"/>
      <c r="BLM39" s="614"/>
      <c r="BLN39" s="614"/>
      <c r="BLO39" s="614"/>
      <c r="BLP39" s="614"/>
      <c r="BLQ39" s="613"/>
      <c r="BLR39" s="614"/>
      <c r="BLS39" s="614"/>
      <c r="BLT39" s="614"/>
      <c r="BLU39" s="614"/>
      <c r="BLV39" s="614"/>
      <c r="BLW39" s="614"/>
      <c r="BLX39" s="614"/>
      <c r="BLY39" s="613"/>
      <c r="BLZ39" s="614"/>
      <c r="BMA39" s="614"/>
      <c r="BMB39" s="614"/>
      <c r="BMC39" s="614"/>
      <c r="BMD39" s="614"/>
      <c r="BME39" s="614"/>
      <c r="BMF39" s="614"/>
      <c r="BMG39" s="613"/>
      <c r="BMH39" s="614"/>
      <c r="BMI39" s="614"/>
      <c r="BMJ39" s="614"/>
      <c r="BMK39" s="614"/>
      <c r="BML39" s="614"/>
      <c r="BMM39" s="614"/>
      <c r="BMN39" s="614"/>
      <c r="BMO39" s="613"/>
      <c r="BMP39" s="614"/>
      <c r="BMQ39" s="614"/>
      <c r="BMR39" s="614"/>
      <c r="BMS39" s="614"/>
      <c r="BMT39" s="614"/>
      <c r="BMU39" s="614"/>
      <c r="BMV39" s="614"/>
      <c r="BMW39" s="613"/>
      <c r="BMX39" s="614"/>
      <c r="BMY39" s="614"/>
      <c r="BMZ39" s="614"/>
      <c r="BNA39" s="614"/>
      <c r="BNB39" s="614"/>
      <c r="BNC39" s="614"/>
      <c r="BND39" s="614"/>
      <c r="BNE39" s="613"/>
      <c r="BNF39" s="614"/>
      <c r="BNG39" s="614"/>
      <c r="BNH39" s="614"/>
      <c r="BNI39" s="614"/>
      <c r="BNJ39" s="614"/>
      <c r="BNK39" s="614"/>
      <c r="BNL39" s="614"/>
      <c r="BNM39" s="613"/>
      <c r="BNN39" s="614"/>
      <c r="BNO39" s="614"/>
      <c r="BNP39" s="614"/>
      <c r="BNQ39" s="614"/>
      <c r="BNR39" s="614"/>
      <c r="BNS39" s="614"/>
      <c r="BNT39" s="614"/>
      <c r="BNU39" s="613"/>
      <c r="BNV39" s="614"/>
      <c r="BNW39" s="614"/>
      <c r="BNX39" s="614"/>
      <c r="BNY39" s="614"/>
      <c r="BNZ39" s="614"/>
      <c r="BOA39" s="614"/>
      <c r="BOB39" s="614"/>
      <c r="BOC39" s="613"/>
      <c r="BOD39" s="614"/>
      <c r="BOE39" s="614"/>
      <c r="BOF39" s="614"/>
      <c r="BOG39" s="614"/>
      <c r="BOH39" s="614"/>
      <c r="BOI39" s="614"/>
      <c r="BOJ39" s="614"/>
      <c r="BOK39" s="613"/>
      <c r="BOL39" s="614"/>
      <c r="BOM39" s="614"/>
      <c r="BON39" s="614"/>
      <c r="BOO39" s="614"/>
      <c r="BOP39" s="614"/>
      <c r="BOQ39" s="614"/>
      <c r="BOR39" s="614"/>
      <c r="BOS39" s="613"/>
      <c r="BOT39" s="614"/>
      <c r="BOU39" s="614"/>
      <c r="BOV39" s="614"/>
      <c r="BOW39" s="614"/>
      <c r="BOX39" s="614"/>
      <c r="BOY39" s="614"/>
      <c r="BOZ39" s="614"/>
      <c r="BPA39" s="613"/>
      <c r="BPB39" s="614"/>
      <c r="BPC39" s="614"/>
      <c r="BPD39" s="614"/>
      <c r="BPE39" s="614"/>
      <c r="BPF39" s="614"/>
      <c r="BPG39" s="614"/>
      <c r="BPH39" s="614"/>
      <c r="BPI39" s="613"/>
      <c r="BPJ39" s="614"/>
      <c r="BPK39" s="614"/>
      <c r="BPL39" s="614"/>
      <c r="BPM39" s="614"/>
      <c r="BPN39" s="614"/>
      <c r="BPO39" s="614"/>
      <c r="BPP39" s="614"/>
      <c r="BPQ39" s="613"/>
      <c r="BPR39" s="614"/>
      <c r="BPS39" s="614"/>
      <c r="BPT39" s="614"/>
      <c r="BPU39" s="614"/>
      <c r="BPV39" s="614"/>
      <c r="BPW39" s="614"/>
      <c r="BPX39" s="614"/>
      <c r="BPY39" s="613"/>
      <c r="BPZ39" s="614"/>
      <c r="BQA39" s="614"/>
      <c r="BQB39" s="614"/>
      <c r="BQC39" s="614"/>
      <c r="BQD39" s="614"/>
      <c r="BQE39" s="614"/>
      <c r="BQF39" s="614"/>
      <c r="BQG39" s="613"/>
      <c r="BQH39" s="614"/>
      <c r="BQI39" s="614"/>
      <c r="BQJ39" s="614"/>
      <c r="BQK39" s="614"/>
      <c r="BQL39" s="614"/>
      <c r="BQM39" s="614"/>
      <c r="BQN39" s="614"/>
      <c r="BQO39" s="613"/>
      <c r="BQP39" s="614"/>
      <c r="BQQ39" s="614"/>
      <c r="BQR39" s="614"/>
      <c r="BQS39" s="614"/>
      <c r="BQT39" s="614"/>
      <c r="BQU39" s="614"/>
      <c r="BQV39" s="614"/>
      <c r="BQW39" s="613"/>
      <c r="BQX39" s="614"/>
      <c r="BQY39" s="614"/>
      <c r="BQZ39" s="614"/>
      <c r="BRA39" s="614"/>
      <c r="BRB39" s="614"/>
      <c r="BRC39" s="614"/>
      <c r="BRD39" s="614"/>
      <c r="BRE39" s="613"/>
      <c r="BRF39" s="614"/>
      <c r="BRG39" s="614"/>
      <c r="BRH39" s="614"/>
      <c r="BRI39" s="614"/>
      <c r="BRJ39" s="614"/>
      <c r="BRK39" s="614"/>
      <c r="BRL39" s="614"/>
      <c r="BRM39" s="613"/>
      <c r="BRN39" s="614"/>
      <c r="BRO39" s="614"/>
      <c r="BRP39" s="614"/>
      <c r="BRQ39" s="614"/>
      <c r="BRR39" s="614"/>
      <c r="BRS39" s="614"/>
      <c r="BRT39" s="614"/>
      <c r="BRU39" s="613"/>
      <c r="BRV39" s="614"/>
      <c r="BRW39" s="614"/>
      <c r="BRX39" s="614"/>
      <c r="BRY39" s="614"/>
      <c r="BRZ39" s="614"/>
      <c r="BSA39" s="614"/>
      <c r="BSB39" s="614"/>
      <c r="BSC39" s="613"/>
      <c r="BSD39" s="614"/>
      <c r="BSE39" s="614"/>
      <c r="BSF39" s="614"/>
      <c r="BSG39" s="614"/>
      <c r="BSH39" s="614"/>
      <c r="BSI39" s="614"/>
      <c r="BSJ39" s="614"/>
      <c r="BSK39" s="613"/>
      <c r="BSL39" s="614"/>
      <c r="BSM39" s="614"/>
      <c r="BSN39" s="614"/>
      <c r="BSO39" s="614"/>
      <c r="BSP39" s="614"/>
      <c r="BSQ39" s="614"/>
      <c r="BSR39" s="614"/>
      <c r="BSS39" s="613"/>
      <c r="BST39" s="614"/>
      <c r="BSU39" s="614"/>
      <c r="BSV39" s="614"/>
      <c r="BSW39" s="614"/>
      <c r="BSX39" s="614"/>
      <c r="BSY39" s="614"/>
      <c r="BSZ39" s="614"/>
      <c r="BTA39" s="613"/>
      <c r="BTB39" s="614"/>
      <c r="BTC39" s="614"/>
      <c r="BTD39" s="614"/>
      <c r="BTE39" s="614"/>
      <c r="BTF39" s="614"/>
      <c r="BTG39" s="614"/>
      <c r="BTH39" s="614"/>
      <c r="BTI39" s="613"/>
      <c r="BTJ39" s="614"/>
      <c r="BTK39" s="614"/>
      <c r="BTL39" s="614"/>
      <c r="BTM39" s="614"/>
      <c r="BTN39" s="614"/>
      <c r="BTO39" s="614"/>
      <c r="BTP39" s="614"/>
      <c r="BTQ39" s="613"/>
      <c r="BTR39" s="614"/>
      <c r="BTS39" s="614"/>
      <c r="BTT39" s="614"/>
      <c r="BTU39" s="614"/>
      <c r="BTV39" s="614"/>
      <c r="BTW39" s="614"/>
      <c r="BTX39" s="614"/>
      <c r="BTY39" s="613"/>
      <c r="BTZ39" s="614"/>
      <c r="BUA39" s="614"/>
      <c r="BUB39" s="614"/>
      <c r="BUC39" s="614"/>
      <c r="BUD39" s="614"/>
      <c r="BUE39" s="614"/>
      <c r="BUF39" s="614"/>
      <c r="BUG39" s="613"/>
      <c r="BUH39" s="614"/>
      <c r="BUI39" s="614"/>
      <c r="BUJ39" s="614"/>
      <c r="BUK39" s="614"/>
      <c r="BUL39" s="614"/>
      <c r="BUM39" s="614"/>
      <c r="BUN39" s="614"/>
      <c r="BUO39" s="613"/>
      <c r="BUP39" s="614"/>
      <c r="BUQ39" s="614"/>
      <c r="BUR39" s="614"/>
      <c r="BUS39" s="614"/>
      <c r="BUT39" s="614"/>
      <c r="BUU39" s="614"/>
      <c r="BUV39" s="614"/>
      <c r="BUW39" s="613"/>
      <c r="BUX39" s="614"/>
      <c r="BUY39" s="614"/>
      <c r="BUZ39" s="614"/>
      <c r="BVA39" s="614"/>
      <c r="BVB39" s="614"/>
      <c r="BVC39" s="614"/>
      <c r="BVD39" s="614"/>
      <c r="BVE39" s="613"/>
      <c r="BVF39" s="614"/>
      <c r="BVG39" s="614"/>
      <c r="BVH39" s="614"/>
      <c r="BVI39" s="614"/>
      <c r="BVJ39" s="614"/>
      <c r="BVK39" s="614"/>
      <c r="BVL39" s="614"/>
      <c r="BVM39" s="613"/>
      <c r="BVN39" s="614"/>
      <c r="BVO39" s="614"/>
      <c r="BVP39" s="614"/>
      <c r="BVQ39" s="614"/>
      <c r="BVR39" s="614"/>
      <c r="BVS39" s="614"/>
      <c r="BVT39" s="614"/>
      <c r="BVU39" s="613"/>
      <c r="BVV39" s="614"/>
      <c r="BVW39" s="614"/>
      <c r="BVX39" s="614"/>
      <c r="BVY39" s="614"/>
      <c r="BVZ39" s="614"/>
      <c r="BWA39" s="614"/>
      <c r="BWB39" s="614"/>
      <c r="BWC39" s="613"/>
      <c r="BWD39" s="614"/>
      <c r="BWE39" s="614"/>
      <c r="BWF39" s="614"/>
      <c r="BWG39" s="614"/>
      <c r="BWH39" s="614"/>
      <c r="BWI39" s="614"/>
      <c r="BWJ39" s="614"/>
      <c r="BWK39" s="613"/>
      <c r="BWL39" s="614"/>
      <c r="BWM39" s="614"/>
      <c r="BWN39" s="614"/>
      <c r="BWO39" s="614"/>
      <c r="BWP39" s="614"/>
      <c r="BWQ39" s="614"/>
      <c r="BWR39" s="614"/>
      <c r="BWS39" s="613"/>
      <c r="BWT39" s="614"/>
      <c r="BWU39" s="614"/>
      <c r="BWV39" s="614"/>
      <c r="BWW39" s="614"/>
      <c r="BWX39" s="614"/>
      <c r="BWY39" s="614"/>
      <c r="BWZ39" s="614"/>
      <c r="BXA39" s="613"/>
      <c r="BXB39" s="614"/>
      <c r="BXC39" s="614"/>
      <c r="BXD39" s="614"/>
      <c r="BXE39" s="614"/>
      <c r="BXF39" s="614"/>
      <c r="BXG39" s="614"/>
      <c r="BXH39" s="614"/>
      <c r="BXI39" s="613"/>
      <c r="BXJ39" s="614"/>
      <c r="BXK39" s="614"/>
      <c r="BXL39" s="614"/>
      <c r="BXM39" s="614"/>
      <c r="BXN39" s="614"/>
      <c r="BXO39" s="614"/>
      <c r="BXP39" s="614"/>
      <c r="BXQ39" s="613"/>
      <c r="BXR39" s="614"/>
      <c r="BXS39" s="614"/>
      <c r="BXT39" s="614"/>
      <c r="BXU39" s="614"/>
      <c r="BXV39" s="614"/>
      <c r="BXW39" s="614"/>
      <c r="BXX39" s="614"/>
      <c r="BXY39" s="613"/>
      <c r="BXZ39" s="614"/>
      <c r="BYA39" s="614"/>
      <c r="BYB39" s="614"/>
      <c r="BYC39" s="614"/>
      <c r="BYD39" s="614"/>
      <c r="BYE39" s="614"/>
      <c r="BYF39" s="614"/>
      <c r="BYG39" s="613"/>
      <c r="BYH39" s="614"/>
      <c r="BYI39" s="614"/>
      <c r="BYJ39" s="614"/>
      <c r="BYK39" s="614"/>
      <c r="BYL39" s="614"/>
      <c r="BYM39" s="614"/>
      <c r="BYN39" s="614"/>
      <c r="BYO39" s="613"/>
      <c r="BYP39" s="614"/>
      <c r="BYQ39" s="614"/>
      <c r="BYR39" s="614"/>
      <c r="BYS39" s="614"/>
      <c r="BYT39" s="614"/>
      <c r="BYU39" s="614"/>
      <c r="BYV39" s="614"/>
      <c r="BYW39" s="613"/>
      <c r="BYX39" s="614"/>
      <c r="BYY39" s="614"/>
      <c r="BYZ39" s="614"/>
      <c r="BZA39" s="614"/>
      <c r="BZB39" s="614"/>
      <c r="BZC39" s="614"/>
      <c r="BZD39" s="614"/>
      <c r="BZE39" s="613"/>
      <c r="BZF39" s="614"/>
      <c r="BZG39" s="614"/>
      <c r="BZH39" s="614"/>
      <c r="BZI39" s="614"/>
      <c r="BZJ39" s="614"/>
      <c r="BZK39" s="614"/>
      <c r="BZL39" s="614"/>
      <c r="BZM39" s="613"/>
      <c r="BZN39" s="614"/>
      <c r="BZO39" s="614"/>
      <c r="BZP39" s="614"/>
      <c r="BZQ39" s="614"/>
      <c r="BZR39" s="614"/>
      <c r="BZS39" s="614"/>
      <c r="BZT39" s="614"/>
      <c r="BZU39" s="613"/>
      <c r="BZV39" s="614"/>
      <c r="BZW39" s="614"/>
      <c r="BZX39" s="614"/>
      <c r="BZY39" s="614"/>
      <c r="BZZ39" s="614"/>
      <c r="CAA39" s="614"/>
      <c r="CAB39" s="614"/>
      <c r="CAC39" s="613"/>
      <c r="CAD39" s="614"/>
      <c r="CAE39" s="614"/>
      <c r="CAF39" s="614"/>
      <c r="CAG39" s="614"/>
      <c r="CAH39" s="614"/>
      <c r="CAI39" s="614"/>
      <c r="CAJ39" s="614"/>
      <c r="CAK39" s="613"/>
      <c r="CAL39" s="614"/>
      <c r="CAM39" s="614"/>
      <c r="CAN39" s="614"/>
      <c r="CAO39" s="614"/>
      <c r="CAP39" s="614"/>
      <c r="CAQ39" s="614"/>
      <c r="CAR39" s="614"/>
      <c r="CAS39" s="613"/>
      <c r="CAT39" s="614"/>
      <c r="CAU39" s="614"/>
      <c r="CAV39" s="614"/>
      <c r="CAW39" s="614"/>
      <c r="CAX39" s="614"/>
      <c r="CAY39" s="614"/>
      <c r="CAZ39" s="614"/>
      <c r="CBA39" s="613"/>
      <c r="CBB39" s="614"/>
      <c r="CBC39" s="614"/>
      <c r="CBD39" s="614"/>
      <c r="CBE39" s="614"/>
      <c r="CBF39" s="614"/>
      <c r="CBG39" s="614"/>
      <c r="CBH39" s="614"/>
      <c r="CBI39" s="613"/>
      <c r="CBJ39" s="614"/>
      <c r="CBK39" s="614"/>
      <c r="CBL39" s="614"/>
      <c r="CBM39" s="614"/>
      <c r="CBN39" s="614"/>
      <c r="CBO39" s="614"/>
      <c r="CBP39" s="614"/>
      <c r="CBQ39" s="613"/>
      <c r="CBR39" s="614"/>
      <c r="CBS39" s="614"/>
      <c r="CBT39" s="614"/>
      <c r="CBU39" s="614"/>
      <c r="CBV39" s="614"/>
      <c r="CBW39" s="614"/>
      <c r="CBX39" s="614"/>
      <c r="CBY39" s="613"/>
      <c r="CBZ39" s="614"/>
      <c r="CCA39" s="614"/>
      <c r="CCB39" s="614"/>
      <c r="CCC39" s="614"/>
      <c r="CCD39" s="614"/>
      <c r="CCE39" s="614"/>
      <c r="CCF39" s="614"/>
      <c r="CCG39" s="613"/>
      <c r="CCH39" s="614"/>
      <c r="CCI39" s="614"/>
      <c r="CCJ39" s="614"/>
      <c r="CCK39" s="614"/>
      <c r="CCL39" s="614"/>
      <c r="CCM39" s="614"/>
      <c r="CCN39" s="614"/>
      <c r="CCO39" s="613"/>
      <c r="CCP39" s="614"/>
      <c r="CCQ39" s="614"/>
      <c r="CCR39" s="614"/>
      <c r="CCS39" s="614"/>
      <c r="CCT39" s="614"/>
      <c r="CCU39" s="614"/>
      <c r="CCV39" s="614"/>
      <c r="CCW39" s="613"/>
      <c r="CCX39" s="614"/>
      <c r="CCY39" s="614"/>
      <c r="CCZ39" s="614"/>
      <c r="CDA39" s="614"/>
      <c r="CDB39" s="614"/>
      <c r="CDC39" s="614"/>
      <c r="CDD39" s="614"/>
      <c r="CDE39" s="613"/>
      <c r="CDF39" s="614"/>
      <c r="CDG39" s="614"/>
      <c r="CDH39" s="614"/>
      <c r="CDI39" s="614"/>
      <c r="CDJ39" s="614"/>
      <c r="CDK39" s="614"/>
      <c r="CDL39" s="614"/>
      <c r="CDM39" s="613"/>
      <c r="CDN39" s="614"/>
      <c r="CDO39" s="614"/>
      <c r="CDP39" s="614"/>
      <c r="CDQ39" s="614"/>
      <c r="CDR39" s="614"/>
      <c r="CDS39" s="614"/>
      <c r="CDT39" s="614"/>
      <c r="CDU39" s="613"/>
      <c r="CDV39" s="614"/>
      <c r="CDW39" s="614"/>
      <c r="CDX39" s="614"/>
      <c r="CDY39" s="614"/>
      <c r="CDZ39" s="614"/>
      <c r="CEA39" s="614"/>
      <c r="CEB39" s="614"/>
      <c r="CEC39" s="613"/>
      <c r="CED39" s="614"/>
      <c r="CEE39" s="614"/>
      <c r="CEF39" s="614"/>
      <c r="CEG39" s="614"/>
      <c r="CEH39" s="614"/>
      <c r="CEI39" s="614"/>
      <c r="CEJ39" s="614"/>
      <c r="CEK39" s="613"/>
      <c r="CEL39" s="614"/>
      <c r="CEM39" s="614"/>
      <c r="CEN39" s="614"/>
      <c r="CEO39" s="614"/>
      <c r="CEP39" s="614"/>
      <c r="CEQ39" s="614"/>
      <c r="CER39" s="614"/>
      <c r="CES39" s="613"/>
      <c r="CET39" s="614"/>
      <c r="CEU39" s="614"/>
      <c r="CEV39" s="614"/>
      <c r="CEW39" s="614"/>
      <c r="CEX39" s="614"/>
      <c r="CEY39" s="614"/>
      <c r="CEZ39" s="614"/>
      <c r="CFA39" s="613"/>
      <c r="CFB39" s="614"/>
      <c r="CFC39" s="614"/>
      <c r="CFD39" s="614"/>
      <c r="CFE39" s="614"/>
      <c r="CFF39" s="614"/>
      <c r="CFG39" s="614"/>
      <c r="CFH39" s="614"/>
      <c r="CFI39" s="613"/>
      <c r="CFJ39" s="614"/>
      <c r="CFK39" s="614"/>
      <c r="CFL39" s="614"/>
      <c r="CFM39" s="614"/>
      <c r="CFN39" s="614"/>
      <c r="CFO39" s="614"/>
      <c r="CFP39" s="614"/>
      <c r="CFQ39" s="613"/>
      <c r="CFR39" s="614"/>
      <c r="CFS39" s="614"/>
      <c r="CFT39" s="614"/>
      <c r="CFU39" s="614"/>
      <c r="CFV39" s="614"/>
      <c r="CFW39" s="614"/>
      <c r="CFX39" s="614"/>
      <c r="CFY39" s="613"/>
      <c r="CFZ39" s="614"/>
      <c r="CGA39" s="614"/>
      <c r="CGB39" s="614"/>
      <c r="CGC39" s="614"/>
      <c r="CGD39" s="614"/>
      <c r="CGE39" s="614"/>
      <c r="CGF39" s="614"/>
      <c r="CGG39" s="613"/>
      <c r="CGH39" s="614"/>
      <c r="CGI39" s="614"/>
      <c r="CGJ39" s="614"/>
      <c r="CGK39" s="614"/>
      <c r="CGL39" s="614"/>
      <c r="CGM39" s="614"/>
      <c r="CGN39" s="614"/>
      <c r="CGO39" s="613"/>
      <c r="CGP39" s="614"/>
      <c r="CGQ39" s="614"/>
      <c r="CGR39" s="614"/>
      <c r="CGS39" s="614"/>
      <c r="CGT39" s="614"/>
      <c r="CGU39" s="614"/>
      <c r="CGV39" s="614"/>
      <c r="CGW39" s="613"/>
      <c r="CGX39" s="614"/>
      <c r="CGY39" s="614"/>
      <c r="CGZ39" s="614"/>
      <c r="CHA39" s="614"/>
      <c r="CHB39" s="614"/>
      <c r="CHC39" s="614"/>
      <c r="CHD39" s="614"/>
      <c r="CHE39" s="613"/>
      <c r="CHF39" s="614"/>
      <c r="CHG39" s="614"/>
      <c r="CHH39" s="614"/>
      <c r="CHI39" s="614"/>
      <c r="CHJ39" s="614"/>
      <c r="CHK39" s="614"/>
      <c r="CHL39" s="614"/>
      <c r="CHM39" s="613"/>
      <c r="CHN39" s="614"/>
      <c r="CHO39" s="614"/>
      <c r="CHP39" s="614"/>
      <c r="CHQ39" s="614"/>
      <c r="CHR39" s="614"/>
      <c r="CHS39" s="614"/>
      <c r="CHT39" s="614"/>
      <c r="CHU39" s="613"/>
      <c r="CHV39" s="614"/>
      <c r="CHW39" s="614"/>
      <c r="CHX39" s="614"/>
      <c r="CHY39" s="614"/>
      <c r="CHZ39" s="614"/>
      <c r="CIA39" s="614"/>
      <c r="CIB39" s="614"/>
      <c r="CIC39" s="613"/>
      <c r="CID39" s="614"/>
      <c r="CIE39" s="614"/>
      <c r="CIF39" s="614"/>
      <c r="CIG39" s="614"/>
      <c r="CIH39" s="614"/>
      <c r="CII39" s="614"/>
      <c r="CIJ39" s="614"/>
      <c r="CIK39" s="613"/>
      <c r="CIL39" s="614"/>
      <c r="CIM39" s="614"/>
      <c r="CIN39" s="614"/>
      <c r="CIO39" s="614"/>
      <c r="CIP39" s="614"/>
      <c r="CIQ39" s="614"/>
      <c r="CIR39" s="614"/>
      <c r="CIS39" s="613"/>
      <c r="CIT39" s="614"/>
      <c r="CIU39" s="614"/>
      <c r="CIV39" s="614"/>
      <c r="CIW39" s="614"/>
      <c r="CIX39" s="614"/>
      <c r="CIY39" s="614"/>
      <c r="CIZ39" s="614"/>
      <c r="CJA39" s="613"/>
      <c r="CJB39" s="614"/>
      <c r="CJC39" s="614"/>
      <c r="CJD39" s="614"/>
      <c r="CJE39" s="614"/>
      <c r="CJF39" s="614"/>
      <c r="CJG39" s="614"/>
      <c r="CJH39" s="614"/>
      <c r="CJI39" s="613"/>
      <c r="CJJ39" s="614"/>
      <c r="CJK39" s="614"/>
      <c r="CJL39" s="614"/>
      <c r="CJM39" s="614"/>
      <c r="CJN39" s="614"/>
      <c r="CJO39" s="614"/>
      <c r="CJP39" s="614"/>
      <c r="CJQ39" s="613"/>
      <c r="CJR39" s="614"/>
      <c r="CJS39" s="614"/>
      <c r="CJT39" s="614"/>
      <c r="CJU39" s="614"/>
      <c r="CJV39" s="614"/>
      <c r="CJW39" s="614"/>
      <c r="CJX39" s="614"/>
      <c r="CJY39" s="613"/>
      <c r="CJZ39" s="614"/>
      <c r="CKA39" s="614"/>
      <c r="CKB39" s="614"/>
      <c r="CKC39" s="614"/>
      <c r="CKD39" s="614"/>
      <c r="CKE39" s="614"/>
      <c r="CKF39" s="614"/>
      <c r="CKG39" s="613"/>
      <c r="CKH39" s="614"/>
      <c r="CKI39" s="614"/>
      <c r="CKJ39" s="614"/>
      <c r="CKK39" s="614"/>
      <c r="CKL39" s="614"/>
      <c r="CKM39" s="614"/>
      <c r="CKN39" s="614"/>
      <c r="CKO39" s="613"/>
      <c r="CKP39" s="614"/>
      <c r="CKQ39" s="614"/>
      <c r="CKR39" s="614"/>
      <c r="CKS39" s="614"/>
      <c r="CKT39" s="614"/>
      <c r="CKU39" s="614"/>
      <c r="CKV39" s="614"/>
      <c r="CKW39" s="613"/>
      <c r="CKX39" s="614"/>
      <c r="CKY39" s="614"/>
      <c r="CKZ39" s="614"/>
      <c r="CLA39" s="614"/>
      <c r="CLB39" s="614"/>
      <c r="CLC39" s="614"/>
      <c r="CLD39" s="614"/>
      <c r="CLE39" s="613"/>
      <c r="CLF39" s="614"/>
      <c r="CLG39" s="614"/>
      <c r="CLH39" s="614"/>
      <c r="CLI39" s="614"/>
      <c r="CLJ39" s="614"/>
      <c r="CLK39" s="614"/>
      <c r="CLL39" s="614"/>
      <c r="CLM39" s="613"/>
      <c r="CLN39" s="614"/>
      <c r="CLO39" s="614"/>
      <c r="CLP39" s="614"/>
      <c r="CLQ39" s="614"/>
      <c r="CLR39" s="614"/>
      <c r="CLS39" s="614"/>
      <c r="CLT39" s="614"/>
      <c r="CLU39" s="613"/>
      <c r="CLV39" s="614"/>
      <c r="CLW39" s="614"/>
      <c r="CLX39" s="614"/>
      <c r="CLY39" s="614"/>
      <c r="CLZ39" s="614"/>
      <c r="CMA39" s="614"/>
      <c r="CMB39" s="614"/>
      <c r="CMC39" s="613"/>
      <c r="CMD39" s="614"/>
      <c r="CME39" s="614"/>
      <c r="CMF39" s="614"/>
      <c r="CMG39" s="614"/>
      <c r="CMH39" s="614"/>
      <c r="CMI39" s="614"/>
      <c r="CMJ39" s="614"/>
      <c r="CMK39" s="613"/>
      <c r="CML39" s="614"/>
      <c r="CMM39" s="614"/>
      <c r="CMN39" s="614"/>
      <c r="CMO39" s="614"/>
      <c r="CMP39" s="614"/>
      <c r="CMQ39" s="614"/>
      <c r="CMR39" s="614"/>
      <c r="CMS39" s="613"/>
      <c r="CMT39" s="614"/>
      <c r="CMU39" s="614"/>
      <c r="CMV39" s="614"/>
      <c r="CMW39" s="614"/>
      <c r="CMX39" s="614"/>
      <c r="CMY39" s="614"/>
      <c r="CMZ39" s="614"/>
      <c r="CNA39" s="613"/>
      <c r="CNB39" s="614"/>
      <c r="CNC39" s="614"/>
      <c r="CND39" s="614"/>
      <c r="CNE39" s="614"/>
      <c r="CNF39" s="614"/>
      <c r="CNG39" s="614"/>
      <c r="CNH39" s="614"/>
      <c r="CNI39" s="613"/>
      <c r="CNJ39" s="614"/>
      <c r="CNK39" s="614"/>
      <c r="CNL39" s="614"/>
      <c r="CNM39" s="614"/>
      <c r="CNN39" s="614"/>
      <c r="CNO39" s="614"/>
      <c r="CNP39" s="614"/>
      <c r="CNQ39" s="613"/>
      <c r="CNR39" s="614"/>
      <c r="CNS39" s="614"/>
      <c r="CNT39" s="614"/>
      <c r="CNU39" s="614"/>
      <c r="CNV39" s="614"/>
      <c r="CNW39" s="614"/>
      <c r="CNX39" s="614"/>
      <c r="CNY39" s="613"/>
      <c r="CNZ39" s="614"/>
      <c r="COA39" s="614"/>
      <c r="COB39" s="614"/>
      <c r="COC39" s="614"/>
      <c r="COD39" s="614"/>
      <c r="COE39" s="614"/>
      <c r="COF39" s="614"/>
      <c r="COG39" s="613"/>
      <c r="COH39" s="614"/>
      <c r="COI39" s="614"/>
      <c r="COJ39" s="614"/>
      <c r="COK39" s="614"/>
      <c r="COL39" s="614"/>
      <c r="COM39" s="614"/>
      <c r="CON39" s="614"/>
      <c r="COO39" s="613"/>
      <c r="COP39" s="614"/>
      <c r="COQ39" s="614"/>
      <c r="COR39" s="614"/>
      <c r="COS39" s="614"/>
      <c r="COT39" s="614"/>
      <c r="COU39" s="614"/>
      <c r="COV39" s="614"/>
      <c r="COW39" s="613"/>
      <c r="COX39" s="614"/>
      <c r="COY39" s="614"/>
      <c r="COZ39" s="614"/>
      <c r="CPA39" s="614"/>
      <c r="CPB39" s="614"/>
      <c r="CPC39" s="614"/>
      <c r="CPD39" s="614"/>
      <c r="CPE39" s="613"/>
      <c r="CPF39" s="614"/>
      <c r="CPG39" s="614"/>
      <c r="CPH39" s="614"/>
      <c r="CPI39" s="614"/>
      <c r="CPJ39" s="614"/>
      <c r="CPK39" s="614"/>
      <c r="CPL39" s="614"/>
      <c r="CPM39" s="613"/>
      <c r="CPN39" s="614"/>
      <c r="CPO39" s="614"/>
      <c r="CPP39" s="614"/>
      <c r="CPQ39" s="614"/>
      <c r="CPR39" s="614"/>
      <c r="CPS39" s="614"/>
      <c r="CPT39" s="614"/>
      <c r="CPU39" s="613"/>
      <c r="CPV39" s="614"/>
      <c r="CPW39" s="614"/>
      <c r="CPX39" s="614"/>
      <c r="CPY39" s="614"/>
      <c r="CPZ39" s="614"/>
      <c r="CQA39" s="614"/>
      <c r="CQB39" s="614"/>
      <c r="CQC39" s="613"/>
      <c r="CQD39" s="614"/>
      <c r="CQE39" s="614"/>
      <c r="CQF39" s="614"/>
      <c r="CQG39" s="614"/>
      <c r="CQH39" s="614"/>
      <c r="CQI39" s="614"/>
      <c r="CQJ39" s="614"/>
      <c r="CQK39" s="613"/>
      <c r="CQL39" s="614"/>
      <c r="CQM39" s="614"/>
      <c r="CQN39" s="614"/>
      <c r="CQO39" s="614"/>
      <c r="CQP39" s="614"/>
      <c r="CQQ39" s="614"/>
      <c r="CQR39" s="614"/>
      <c r="CQS39" s="613"/>
      <c r="CQT39" s="614"/>
      <c r="CQU39" s="614"/>
      <c r="CQV39" s="614"/>
      <c r="CQW39" s="614"/>
      <c r="CQX39" s="614"/>
      <c r="CQY39" s="614"/>
      <c r="CQZ39" s="614"/>
      <c r="CRA39" s="613"/>
      <c r="CRB39" s="614"/>
      <c r="CRC39" s="614"/>
      <c r="CRD39" s="614"/>
      <c r="CRE39" s="614"/>
      <c r="CRF39" s="614"/>
      <c r="CRG39" s="614"/>
      <c r="CRH39" s="614"/>
      <c r="CRI39" s="613"/>
      <c r="CRJ39" s="614"/>
      <c r="CRK39" s="614"/>
      <c r="CRL39" s="614"/>
      <c r="CRM39" s="614"/>
      <c r="CRN39" s="614"/>
      <c r="CRO39" s="614"/>
      <c r="CRP39" s="614"/>
      <c r="CRQ39" s="613"/>
      <c r="CRR39" s="614"/>
      <c r="CRS39" s="614"/>
      <c r="CRT39" s="614"/>
      <c r="CRU39" s="614"/>
      <c r="CRV39" s="614"/>
      <c r="CRW39" s="614"/>
      <c r="CRX39" s="614"/>
      <c r="CRY39" s="613"/>
      <c r="CRZ39" s="614"/>
      <c r="CSA39" s="614"/>
      <c r="CSB39" s="614"/>
      <c r="CSC39" s="614"/>
      <c r="CSD39" s="614"/>
      <c r="CSE39" s="614"/>
      <c r="CSF39" s="614"/>
      <c r="CSG39" s="613"/>
      <c r="CSH39" s="614"/>
      <c r="CSI39" s="614"/>
      <c r="CSJ39" s="614"/>
      <c r="CSK39" s="614"/>
      <c r="CSL39" s="614"/>
      <c r="CSM39" s="614"/>
      <c r="CSN39" s="614"/>
      <c r="CSO39" s="613"/>
      <c r="CSP39" s="614"/>
      <c r="CSQ39" s="614"/>
      <c r="CSR39" s="614"/>
      <c r="CSS39" s="614"/>
      <c r="CST39" s="614"/>
      <c r="CSU39" s="614"/>
      <c r="CSV39" s="614"/>
      <c r="CSW39" s="613"/>
      <c r="CSX39" s="614"/>
      <c r="CSY39" s="614"/>
      <c r="CSZ39" s="614"/>
      <c r="CTA39" s="614"/>
      <c r="CTB39" s="614"/>
      <c r="CTC39" s="614"/>
      <c r="CTD39" s="614"/>
      <c r="CTE39" s="613"/>
      <c r="CTF39" s="614"/>
      <c r="CTG39" s="614"/>
      <c r="CTH39" s="614"/>
      <c r="CTI39" s="614"/>
      <c r="CTJ39" s="614"/>
      <c r="CTK39" s="614"/>
      <c r="CTL39" s="614"/>
      <c r="CTM39" s="613"/>
      <c r="CTN39" s="614"/>
      <c r="CTO39" s="614"/>
      <c r="CTP39" s="614"/>
      <c r="CTQ39" s="614"/>
      <c r="CTR39" s="614"/>
      <c r="CTS39" s="614"/>
      <c r="CTT39" s="614"/>
      <c r="CTU39" s="613"/>
      <c r="CTV39" s="614"/>
      <c r="CTW39" s="614"/>
      <c r="CTX39" s="614"/>
      <c r="CTY39" s="614"/>
      <c r="CTZ39" s="614"/>
      <c r="CUA39" s="614"/>
      <c r="CUB39" s="614"/>
      <c r="CUC39" s="613"/>
      <c r="CUD39" s="614"/>
      <c r="CUE39" s="614"/>
      <c r="CUF39" s="614"/>
      <c r="CUG39" s="614"/>
      <c r="CUH39" s="614"/>
      <c r="CUI39" s="614"/>
      <c r="CUJ39" s="614"/>
      <c r="CUK39" s="613"/>
      <c r="CUL39" s="614"/>
      <c r="CUM39" s="614"/>
      <c r="CUN39" s="614"/>
      <c r="CUO39" s="614"/>
      <c r="CUP39" s="614"/>
      <c r="CUQ39" s="614"/>
      <c r="CUR39" s="614"/>
      <c r="CUS39" s="613"/>
      <c r="CUT39" s="614"/>
      <c r="CUU39" s="614"/>
      <c r="CUV39" s="614"/>
      <c r="CUW39" s="614"/>
      <c r="CUX39" s="614"/>
      <c r="CUY39" s="614"/>
      <c r="CUZ39" s="614"/>
      <c r="CVA39" s="613"/>
      <c r="CVB39" s="614"/>
      <c r="CVC39" s="614"/>
      <c r="CVD39" s="614"/>
      <c r="CVE39" s="614"/>
      <c r="CVF39" s="614"/>
      <c r="CVG39" s="614"/>
      <c r="CVH39" s="614"/>
      <c r="CVI39" s="613"/>
      <c r="CVJ39" s="614"/>
      <c r="CVK39" s="614"/>
      <c r="CVL39" s="614"/>
      <c r="CVM39" s="614"/>
      <c r="CVN39" s="614"/>
      <c r="CVO39" s="614"/>
      <c r="CVP39" s="614"/>
      <c r="CVQ39" s="613"/>
      <c r="CVR39" s="614"/>
      <c r="CVS39" s="614"/>
      <c r="CVT39" s="614"/>
      <c r="CVU39" s="614"/>
      <c r="CVV39" s="614"/>
      <c r="CVW39" s="614"/>
      <c r="CVX39" s="614"/>
      <c r="CVY39" s="613"/>
      <c r="CVZ39" s="614"/>
      <c r="CWA39" s="614"/>
      <c r="CWB39" s="614"/>
      <c r="CWC39" s="614"/>
      <c r="CWD39" s="614"/>
      <c r="CWE39" s="614"/>
      <c r="CWF39" s="614"/>
      <c r="CWG39" s="613"/>
      <c r="CWH39" s="614"/>
      <c r="CWI39" s="614"/>
      <c r="CWJ39" s="614"/>
      <c r="CWK39" s="614"/>
      <c r="CWL39" s="614"/>
      <c r="CWM39" s="614"/>
      <c r="CWN39" s="614"/>
      <c r="CWO39" s="613"/>
      <c r="CWP39" s="614"/>
      <c r="CWQ39" s="614"/>
      <c r="CWR39" s="614"/>
      <c r="CWS39" s="614"/>
      <c r="CWT39" s="614"/>
      <c r="CWU39" s="614"/>
      <c r="CWV39" s="614"/>
      <c r="CWW39" s="613"/>
      <c r="CWX39" s="614"/>
      <c r="CWY39" s="614"/>
      <c r="CWZ39" s="614"/>
      <c r="CXA39" s="614"/>
      <c r="CXB39" s="614"/>
      <c r="CXC39" s="614"/>
      <c r="CXD39" s="614"/>
      <c r="CXE39" s="613"/>
      <c r="CXF39" s="614"/>
      <c r="CXG39" s="614"/>
      <c r="CXH39" s="614"/>
      <c r="CXI39" s="614"/>
      <c r="CXJ39" s="614"/>
      <c r="CXK39" s="614"/>
      <c r="CXL39" s="614"/>
      <c r="CXM39" s="613"/>
      <c r="CXN39" s="614"/>
      <c r="CXO39" s="614"/>
      <c r="CXP39" s="614"/>
      <c r="CXQ39" s="614"/>
      <c r="CXR39" s="614"/>
      <c r="CXS39" s="614"/>
      <c r="CXT39" s="614"/>
      <c r="CXU39" s="613"/>
      <c r="CXV39" s="614"/>
      <c r="CXW39" s="614"/>
      <c r="CXX39" s="614"/>
      <c r="CXY39" s="614"/>
      <c r="CXZ39" s="614"/>
      <c r="CYA39" s="614"/>
      <c r="CYB39" s="614"/>
      <c r="CYC39" s="613"/>
      <c r="CYD39" s="614"/>
      <c r="CYE39" s="614"/>
      <c r="CYF39" s="614"/>
      <c r="CYG39" s="614"/>
      <c r="CYH39" s="614"/>
      <c r="CYI39" s="614"/>
      <c r="CYJ39" s="614"/>
      <c r="CYK39" s="613"/>
      <c r="CYL39" s="614"/>
      <c r="CYM39" s="614"/>
      <c r="CYN39" s="614"/>
      <c r="CYO39" s="614"/>
      <c r="CYP39" s="614"/>
      <c r="CYQ39" s="614"/>
      <c r="CYR39" s="614"/>
      <c r="CYS39" s="613"/>
      <c r="CYT39" s="614"/>
      <c r="CYU39" s="614"/>
      <c r="CYV39" s="614"/>
      <c r="CYW39" s="614"/>
      <c r="CYX39" s="614"/>
      <c r="CYY39" s="614"/>
      <c r="CYZ39" s="614"/>
      <c r="CZA39" s="613"/>
      <c r="CZB39" s="614"/>
      <c r="CZC39" s="614"/>
      <c r="CZD39" s="614"/>
      <c r="CZE39" s="614"/>
      <c r="CZF39" s="614"/>
      <c r="CZG39" s="614"/>
      <c r="CZH39" s="614"/>
      <c r="CZI39" s="613"/>
      <c r="CZJ39" s="614"/>
      <c r="CZK39" s="614"/>
      <c r="CZL39" s="614"/>
      <c r="CZM39" s="614"/>
      <c r="CZN39" s="614"/>
      <c r="CZO39" s="614"/>
      <c r="CZP39" s="614"/>
      <c r="CZQ39" s="613"/>
      <c r="CZR39" s="614"/>
      <c r="CZS39" s="614"/>
      <c r="CZT39" s="614"/>
      <c r="CZU39" s="614"/>
      <c r="CZV39" s="614"/>
      <c r="CZW39" s="614"/>
      <c r="CZX39" s="614"/>
      <c r="CZY39" s="613"/>
      <c r="CZZ39" s="614"/>
      <c r="DAA39" s="614"/>
      <c r="DAB39" s="614"/>
      <c r="DAC39" s="614"/>
      <c r="DAD39" s="614"/>
      <c r="DAE39" s="614"/>
      <c r="DAF39" s="614"/>
      <c r="DAG39" s="613"/>
      <c r="DAH39" s="614"/>
      <c r="DAI39" s="614"/>
      <c r="DAJ39" s="614"/>
      <c r="DAK39" s="614"/>
      <c r="DAL39" s="614"/>
      <c r="DAM39" s="614"/>
      <c r="DAN39" s="614"/>
      <c r="DAO39" s="613"/>
      <c r="DAP39" s="614"/>
      <c r="DAQ39" s="614"/>
      <c r="DAR39" s="614"/>
      <c r="DAS39" s="614"/>
      <c r="DAT39" s="614"/>
      <c r="DAU39" s="614"/>
      <c r="DAV39" s="614"/>
      <c r="DAW39" s="613"/>
      <c r="DAX39" s="614"/>
      <c r="DAY39" s="614"/>
      <c r="DAZ39" s="614"/>
      <c r="DBA39" s="614"/>
      <c r="DBB39" s="614"/>
      <c r="DBC39" s="614"/>
      <c r="DBD39" s="614"/>
      <c r="DBE39" s="613"/>
      <c r="DBF39" s="614"/>
      <c r="DBG39" s="614"/>
      <c r="DBH39" s="614"/>
      <c r="DBI39" s="614"/>
      <c r="DBJ39" s="614"/>
      <c r="DBK39" s="614"/>
      <c r="DBL39" s="614"/>
      <c r="DBM39" s="613"/>
      <c r="DBN39" s="614"/>
      <c r="DBO39" s="614"/>
      <c r="DBP39" s="614"/>
      <c r="DBQ39" s="614"/>
      <c r="DBR39" s="614"/>
      <c r="DBS39" s="614"/>
      <c r="DBT39" s="614"/>
      <c r="DBU39" s="613"/>
      <c r="DBV39" s="614"/>
      <c r="DBW39" s="614"/>
      <c r="DBX39" s="614"/>
      <c r="DBY39" s="614"/>
      <c r="DBZ39" s="614"/>
      <c r="DCA39" s="614"/>
      <c r="DCB39" s="614"/>
      <c r="DCC39" s="613"/>
      <c r="DCD39" s="614"/>
      <c r="DCE39" s="614"/>
      <c r="DCF39" s="614"/>
      <c r="DCG39" s="614"/>
      <c r="DCH39" s="614"/>
      <c r="DCI39" s="614"/>
      <c r="DCJ39" s="614"/>
      <c r="DCK39" s="613"/>
      <c r="DCL39" s="614"/>
      <c r="DCM39" s="614"/>
      <c r="DCN39" s="614"/>
      <c r="DCO39" s="614"/>
      <c r="DCP39" s="614"/>
      <c r="DCQ39" s="614"/>
      <c r="DCR39" s="614"/>
      <c r="DCS39" s="613"/>
      <c r="DCT39" s="614"/>
      <c r="DCU39" s="614"/>
      <c r="DCV39" s="614"/>
      <c r="DCW39" s="614"/>
      <c r="DCX39" s="614"/>
      <c r="DCY39" s="614"/>
      <c r="DCZ39" s="614"/>
      <c r="DDA39" s="613"/>
      <c r="DDB39" s="614"/>
      <c r="DDC39" s="614"/>
      <c r="DDD39" s="614"/>
      <c r="DDE39" s="614"/>
      <c r="DDF39" s="614"/>
      <c r="DDG39" s="614"/>
      <c r="DDH39" s="614"/>
      <c r="DDI39" s="613"/>
      <c r="DDJ39" s="614"/>
      <c r="DDK39" s="614"/>
      <c r="DDL39" s="614"/>
      <c r="DDM39" s="614"/>
      <c r="DDN39" s="614"/>
      <c r="DDO39" s="614"/>
      <c r="DDP39" s="614"/>
      <c r="DDQ39" s="613"/>
      <c r="DDR39" s="614"/>
      <c r="DDS39" s="614"/>
      <c r="DDT39" s="614"/>
      <c r="DDU39" s="614"/>
      <c r="DDV39" s="614"/>
      <c r="DDW39" s="614"/>
      <c r="DDX39" s="614"/>
      <c r="DDY39" s="613"/>
      <c r="DDZ39" s="614"/>
      <c r="DEA39" s="614"/>
      <c r="DEB39" s="614"/>
      <c r="DEC39" s="614"/>
      <c r="DED39" s="614"/>
      <c r="DEE39" s="614"/>
      <c r="DEF39" s="614"/>
      <c r="DEG39" s="613"/>
      <c r="DEH39" s="614"/>
      <c r="DEI39" s="614"/>
      <c r="DEJ39" s="614"/>
      <c r="DEK39" s="614"/>
      <c r="DEL39" s="614"/>
      <c r="DEM39" s="614"/>
      <c r="DEN39" s="614"/>
      <c r="DEO39" s="613"/>
      <c r="DEP39" s="614"/>
      <c r="DEQ39" s="614"/>
      <c r="DER39" s="614"/>
      <c r="DES39" s="614"/>
      <c r="DET39" s="614"/>
      <c r="DEU39" s="614"/>
      <c r="DEV39" s="614"/>
      <c r="DEW39" s="613"/>
      <c r="DEX39" s="614"/>
      <c r="DEY39" s="614"/>
      <c r="DEZ39" s="614"/>
      <c r="DFA39" s="614"/>
      <c r="DFB39" s="614"/>
      <c r="DFC39" s="614"/>
      <c r="DFD39" s="614"/>
      <c r="DFE39" s="613"/>
      <c r="DFF39" s="614"/>
      <c r="DFG39" s="614"/>
      <c r="DFH39" s="614"/>
      <c r="DFI39" s="614"/>
      <c r="DFJ39" s="614"/>
      <c r="DFK39" s="614"/>
      <c r="DFL39" s="614"/>
      <c r="DFM39" s="613"/>
      <c r="DFN39" s="614"/>
      <c r="DFO39" s="614"/>
      <c r="DFP39" s="614"/>
      <c r="DFQ39" s="614"/>
      <c r="DFR39" s="614"/>
      <c r="DFS39" s="614"/>
      <c r="DFT39" s="614"/>
      <c r="DFU39" s="613"/>
      <c r="DFV39" s="614"/>
      <c r="DFW39" s="614"/>
      <c r="DFX39" s="614"/>
      <c r="DFY39" s="614"/>
      <c r="DFZ39" s="614"/>
      <c r="DGA39" s="614"/>
      <c r="DGB39" s="614"/>
      <c r="DGC39" s="613"/>
      <c r="DGD39" s="614"/>
      <c r="DGE39" s="614"/>
      <c r="DGF39" s="614"/>
      <c r="DGG39" s="614"/>
      <c r="DGH39" s="614"/>
      <c r="DGI39" s="614"/>
      <c r="DGJ39" s="614"/>
      <c r="DGK39" s="613"/>
      <c r="DGL39" s="614"/>
      <c r="DGM39" s="614"/>
      <c r="DGN39" s="614"/>
      <c r="DGO39" s="614"/>
      <c r="DGP39" s="614"/>
      <c r="DGQ39" s="614"/>
      <c r="DGR39" s="614"/>
      <c r="DGS39" s="613"/>
      <c r="DGT39" s="614"/>
      <c r="DGU39" s="614"/>
      <c r="DGV39" s="614"/>
      <c r="DGW39" s="614"/>
      <c r="DGX39" s="614"/>
      <c r="DGY39" s="614"/>
      <c r="DGZ39" s="614"/>
      <c r="DHA39" s="613"/>
      <c r="DHB39" s="614"/>
      <c r="DHC39" s="614"/>
      <c r="DHD39" s="614"/>
      <c r="DHE39" s="614"/>
      <c r="DHF39" s="614"/>
      <c r="DHG39" s="614"/>
      <c r="DHH39" s="614"/>
      <c r="DHI39" s="613"/>
      <c r="DHJ39" s="614"/>
      <c r="DHK39" s="614"/>
      <c r="DHL39" s="614"/>
      <c r="DHM39" s="614"/>
      <c r="DHN39" s="614"/>
      <c r="DHO39" s="614"/>
      <c r="DHP39" s="614"/>
      <c r="DHQ39" s="613"/>
      <c r="DHR39" s="614"/>
      <c r="DHS39" s="614"/>
      <c r="DHT39" s="614"/>
      <c r="DHU39" s="614"/>
      <c r="DHV39" s="614"/>
      <c r="DHW39" s="614"/>
      <c r="DHX39" s="614"/>
      <c r="DHY39" s="613"/>
      <c r="DHZ39" s="614"/>
      <c r="DIA39" s="614"/>
      <c r="DIB39" s="614"/>
      <c r="DIC39" s="614"/>
      <c r="DID39" s="614"/>
      <c r="DIE39" s="614"/>
      <c r="DIF39" s="614"/>
      <c r="DIG39" s="613"/>
      <c r="DIH39" s="614"/>
      <c r="DII39" s="614"/>
      <c r="DIJ39" s="614"/>
      <c r="DIK39" s="614"/>
      <c r="DIL39" s="614"/>
      <c r="DIM39" s="614"/>
      <c r="DIN39" s="614"/>
      <c r="DIO39" s="613"/>
      <c r="DIP39" s="614"/>
      <c r="DIQ39" s="614"/>
      <c r="DIR39" s="614"/>
      <c r="DIS39" s="614"/>
      <c r="DIT39" s="614"/>
      <c r="DIU39" s="614"/>
      <c r="DIV39" s="614"/>
      <c r="DIW39" s="613"/>
      <c r="DIX39" s="614"/>
      <c r="DIY39" s="614"/>
      <c r="DIZ39" s="614"/>
      <c r="DJA39" s="614"/>
      <c r="DJB39" s="614"/>
      <c r="DJC39" s="614"/>
      <c r="DJD39" s="614"/>
      <c r="DJE39" s="613"/>
      <c r="DJF39" s="614"/>
      <c r="DJG39" s="614"/>
      <c r="DJH39" s="614"/>
      <c r="DJI39" s="614"/>
      <c r="DJJ39" s="614"/>
      <c r="DJK39" s="614"/>
      <c r="DJL39" s="614"/>
      <c r="DJM39" s="613"/>
      <c r="DJN39" s="614"/>
      <c r="DJO39" s="614"/>
      <c r="DJP39" s="614"/>
      <c r="DJQ39" s="614"/>
      <c r="DJR39" s="614"/>
      <c r="DJS39" s="614"/>
      <c r="DJT39" s="614"/>
      <c r="DJU39" s="613"/>
      <c r="DJV39" s="614"/>
      <c r="DJW39" s="614"/>
      <c r="DJX39" s="614"/>
      <c r="DJY39" s="614"/>
      <c r="DJZ39" s="614"/>
      <c r="DKA39" s="614"/>
      <c r="DKB39" s="614"/>
      <c r="DKC39" s="613"/>
      <c r="DKD39" s="614"/>
      <c r="DKE39" s="614"/>
      <c r="DKF39" s="614"/>
      <c r="DKG39" s="614"/>
      <c r="DKH39" s="614"/>
      <c r="DKI39" s="614"/>
      <c r="DKJ39" s="614"/>
      <c r="DKK39" s="613"/>
      <c r="DKL39" s="614"/>
      <c r="DKM39" s="614"/>
      <c r="DKN39" s="614"/>
      <c r="DKO39" s="614"/>
      <c r="DKP39" s="614"/>
      <c r="DKQ39" s="614"/>
      <c r="DKR39" s="614"/>
      <c r="DKS39" s="613"/>
      <c r="DKT39" s="614"/>
      <c r="DKU39" s="614"/>
      <c r="DKV39" s="614"/>
      <c r="DKW39" s="614"/>
      <c r="DKX39" s="614"/>
      <c r="DKY39" s="614"/>
      <c r="DKZ39" s="614"/>
      <c r="DLA39" s="613"/>
      <c r="DLB39" s="614"/>
      <c r="DLC39" s="614"/>
      <c r="DLD39" s="614"/>
      <c r="DLE39" s="614"/>
      <c r="DLF39" s="614"/>
      <c r="DLG39" s="614"/>
      <c r="DLH39" s="614"/>
      <c r="DLI39" s="613"/>
      <c r="DLJ39" s="614"/>
      <c r="DLK39" s="614"/>
      <c r="DLL39" s="614"/>
      <c r="DLM39" s="614"/>
      <c r="DLN39" s="614"/>
      <c r="DLO39" s="614"/>
      <c r="DLP39" s="614"/>
      <c r="DLQ39" s="613"/>
      <c r="DLR39" s="614"/>
      <c r="DLS39" s="614"/>
      <c r="DLT39" s="614"/>
      <c r="DLU39" s="614"/>
      <c r="DLV39" s="614"/>
      <c r="DLW39" s="614"/>
      <c r="DLX39" s="614"/>
      <c r="DLY39" s="613"/>
      <c r="DLZ39" s="614"/>
      <c r="DMA39" s="614"/>
      <c r="DMB39" s="614"/>
      <c r="DMC39" s="614"/>
      <c r="DMD39" s="614"/>
      <c r="DME39" s="614"/>
      <c r="DMF39" s="614"/>
      <c r="DMG39" s="613"/>
      <c r="DMH39" s="614"/>
      <c r="DMI39" s="614"/>
      <c r="DMJ39" s="614"/>
      <c r="DMK39" s="614"/>
      <c r="DML39" s="614"/>
      <c r="DMM39" s="614"/>
      <c r="DMN39" s="614"/>
      <c r="DMO39" s="613"/>
      <c r="DMP39" s="614"/>
      <c r="DMQ39" s="614"/>
      <c r="DMR39" s="614"/>
      <c r="DMS39" s="614"/>
      <c r="DMT39" s="614"/>
      <c r="DMU39" s="614"/>
      <c r="DMV39" s="614"/>
      <c r="DMW39" s="613"/>
      <c r="DMX39" s="614"/>
      <c r="DMY39" s="614"/>
      <c r="DMZ39" s="614"/>
      <c r="DNA39" s="614"/>
      <c r="DNB39" s="614"/>
      <c r="DNC39" s="614"/>
      <c r="DND39" s="614"/>
      <c r="DNE39" s="613"/>
      <c r="DNF39" s="614"/>
      <c r="DNG39" s="614"/>
      <c r="DNH39" s="614"/>
      <c r="DNI39" s="614"/>
      <c r="DNJ39" s="614"/>
      <c r="DNK39" s="614"/>
      <c r="DNL39" s="614"/>
      <c r="DNM39" s="613"/>
      <c r="DNN39" s="614"/>
      <c r="DNO39" s="614"/>
      <c r="DNP39" s="614"/>
      <c r="DNQ39" s="614"/>
      <c r="DNR39" s="614"/>
      <c r="DNS39" s="614"/>
      <c r="DNT39" s="614"/>
      <c r="DNU39" s="613"/>
      <c r="DNV39" s="614"/>
      <c r="DNW39" s="614"/>
      <c r="DNX39" s="614"/>
      <c r="DNY39" s="614"/>
      <c r="DNZ39" s="614"/>
      <c r="DOA39" s="614"/>
      <c r="DOB39" s="614"/>
      <c r="DOC39" s="613"/>
      <c r="DOD39" s="614"/>
      <c r="DOE39" s="614"/>
      <c r="DOF39" s="614"/>
      <c r="DOG39" s="614"/>
      <c r="DOH39" s="614"/>
      <c r="DOI39" s="614"/>
      <c r="DOJ39" s="614"/>
      <c r="DOK39" s="613"/>
      <c r="DOL39" s="614"/>
      <c r="DOM39" s="614"/>
      <c r="DON39" s="614"/>
      <c r="DOO39" s="614"/>
      <c r="DOP39" s="614"/>
      <c r="DOQ39" s="614"/>
      <c r="DOR39" s="614"/>
      <c r="DOS39" s="613"/>
      <c r="DOT39" s="614"/>
      <c r="DOU39" s="614"/>
      <c r="DOV39" s="614"/>
      <c r="DOW39" s="614"/>
      <c r="DOX39" s="614"/>
      <c r="DOY39" s="614"/>
      <c r="DOZ39" s="614"/>
      <c r="DPA39" s="613"/>
      <c r="DPB39" s="614"/>
      <c r="DPC39" s="614"/>
      <c r="DPD39" s="614"/>
      <c r="DPE39" s="614"/>
      <c r="DPF39" s="614"/>
      <c r="DPG39" s="614"/>
      <c r="DPH39" s="614"/>
      <c r="DPI39" s="613"/>
      <c r="DPJ39" s="614"/>
      <c r="DPK39" s="614"/>
      <c r="DPL39" s="614"/>
      <c r="DPM39" s="614"/>
      <c r="DPN39" s="614"/>
      <c r="DPO39" s="614"/>
      <c r="DPP39" s="614"/>
      <c r="DPQ39" s="613"/>
      <c r="DPR39" s="614"/>
      <c r="DPS39" s="614"/>
      <c r="DPT39" s="614"/>
      <c r="DPU39" s="614"/>
      <c r="DPV39" s="614"/>
      <c r="DPW39" s="614"/>
      <c r="DPX39" s="614"/>
      <c r="DPY39" s="613"/>
      <c r="DPZ39" s="614"/>
      <c r="DQA39" s="614"/>
      <c r="DQB39" s="614"/>
      <c r="DQC39" s="614"/>
      <c r="DQD39" s="614"/>
      <c r="DQE39" s="614"/>
      <c r="DQF39" s="614"/>
      <c r="DQG39" s="613"/>
      <c r="DQH39" s="614"/>
      <c r="DQI39" s="614"/>
      <c r="DQJ39" s="614"/>
      <c r="DQK39" s="614"/>
      <c r="DQL39" s="614"/>
      <c r="DQM39" s="614"/>
      <c r="DQN39" s="614"/>
      <c r="DQO39" s="613"/>
      <c r="DQP39" s="614"/>
      <c r="DQQ39" s="614"/>
      <c r="DQR39" s="614"/>
      <c r="DQS39" s="614"/>
      <c r="DQT39" s="614"/>
      <c r="DQU39" s="614"/>
      <c r="DQV39" s="614"/>
      <c r="DQW39" s="613"/>
      <c r="DQX39" s="614"/>
      <c r="DQY39" s="614"/>
      <c r="DQZ39" s="614"/>
      <c r="DRA39" s="614"/>
      <c r="DRB39" s="614"/>
      <c r="DRC39" s="614"/>
      <c r="DRD39" s="614"/>
      <c r="DRE39" s="613"/>
      <c r="DRF39" s="614"/>
      <c r="DRG39" s="614"/>
      <c r="DRH39" s="614"/>
      <c r="DRI39" s="614"/>
      <c r="DRJ39" s="614"/>
      <c r="DRK39" s="614"/>
      <c r="DRL39" s="614"/>
      <c r="DRM39" s="613"/>
      <c r="DRN39" s="614"/>
      <c r="DRO39" s="614"/>
      <c r="DRP39" s="614"/>
      <c r="DRQ39" s="614"/>
      <c r="DRR39" s="614"/>
      <c r="DRS39" s="614"/>
      <c r="DRT39" s="614"/>
      <c r="DRU39" s="613"/>
      <c r="DRV39" s="614"/>
      <c r="DRW39" s="614"/>
      <c r="DRX39" s="614"/>
      <c r="DRY39" s="614"/>
      <c r="DRZ39" s="614"/>
      <c r="DSA39" s="614"/>
      <c r="DSB39" s="614"/>
      <c r="DSC39" s="613"/>
      <c r="DSD39" s="614"/>
      <c r="DSE39" s="614"/>
      <c r="DSF39" s="614"/>
      <c r="DSG39" s="614"/>
      <c r="DSH39" s="614"/>
      <c r="DSI39" s="614"/>
      <c r="DSJ39" s="614"/>
      <c r="DSK39" s="613"/>
      <c r="DSL39" s="614"/>
      <c r="DSM39" s="614"/>
      <c r="DSN39" s="614"/>
      <c r="DSO39" s="614"/>
      <c r="DSP39" s="614"/>
      <c r="DSQ39" s="614"/>
      <c r="DSR39" s="614"/>
      <c r="DSS39" s="613"/>
      <c r="DST39" s="614"/>
      <c r="DSU39" s="614"/>
      <c r="DSV39" s="614"/>
      <c r="DSW39" s="614"/>
      <c r="DSX39" s="614"/>
      <c r="DSY39" s="614"/>
      <c r="DSZ39" s="614"/>
      <c r="DTA39" s="613"/>
      <c r="DTB39" s="614"/>
      <c r="DTC39" s="614"/>
      <c r="DTD39" s="614"/>
      <c r="DTE39" s="614"/>
      <c r="DTF39" s="614"/>
      <c r="DTG39" s="614"/>
      <c r="DTH39" s="614"/>
      <c r="DTI39" s="613"/>
      <c r="DTJ39" s="614"/>
      <c r="DTK39" s="614"/>
      <c r="DTL39" s="614"/>
      <c r="DTM39" s="614"/>
      <c r="DTN39" s="614"/>
      <c r="DTO39" s="614"/>
      <c r="DTP39" s="614"/>
      <c r="DTQ39" s="613"/>
      <c r="DTR39" s="614"/>
      <c r="DTS39" s="614"/>
      <c r="DTT39" s="614"/>
      <c r="DTU39" s="614"/>
      <c r="DTV39" s="614"/>
      <c r="DTW39" s="614"/>
      <c r="DTX39" s="614"/>
      <c r="DTY39" s="613"/>
      <c r="DTZ39" s="614"/>
      <c r="DUA39" s="614"/>
      <c r="DUB39" s="614"/>
      <c r="DUC39" s="614"/>
      <c r="DUD39" s="614"/>
      <c r="DUE39" s="614"/>
      <c r="DUF39" s="614"/>
      <c r="DUG39" s="613"/>
      <c r="DUH39" s="614"/>
      <c r="DUI39" s="614"/>
      <c r="DUJ39" s="614"/>
      <c r="DUK39" s="614"/>
      <c r="DUL39" s="614"/>
      <c r="DUM39" s="614"/>
      <c r="DUN39" s="614"/>
      <c r="DUO39" s="613"/>
      <c r="DUP39" s="614"/>
      <c r="DUQ39" s="614"/>
      <c r="DUR39" s="614"/>
      <c r="DUS39" s="614"/>
      <c r="DUT39" s="614"/>
      <c r="DUU39" s="614"/>
      <c r="DUV39" s="614"/>
      <c r="DUW39" s="613"/>
      <c r="DUX39" s="614"/>
      <c r="DUY39" s="614"/>
      <c r="DUZ39" s="614"/>
      <c r="DVA39" s="614"/>
      <c r="DVB39" s="614"/>
      <c r="DVC39" s="614"/>
      <c r="DVD39" s="614"/>
      <c r="DVE39" s="613"/>
      <c r="DVF39" s="614"/>
      <c r="DVG39" s="614"/>
      <c r="DVH39" s="614"/>
      <c r="DVI39" s="614"/>
      <c r="DVJ39" s="614"/>
      <c r="DVK39" s="614"/>
      <c r="DVL39" s="614"/>
      <c r="DVM39" s="613"/>
      <c r="DVN39" s="614"/>
      <c r="DVO39" s="614"/>
      <c r="DVP39" s="614"/>
      <c r="DVQ39" s="614"/>
      <c r="DVR39" s="614"/>
      <c r="DVS39" s="614"/>
      <c r="DVT39" s="614"/>
      <c r="DVU39" s="613"/>
      <c r="DVV39" s="614"/>
      <c r="DVW39" s="614"/>
      <c r="DVX39" s="614"/>
      <c r="DVY39" s="614"/>
      <c r="DVZ39" s="614"/>
      <c r="DWA39" s="614"/>
      <c r="DWB39" s="614"/>
      <c r="DWC39" s="613"/>
      <c r="DWD39" s="614"/>
      <c r="DWE39" s="614"/>
      <c r="DWF39" s="614"/>
      <c r="DWG39" s="614"/>
      <c r="DWH39" s="614"/>
      <c r="DWI39" s="614"/>
      <c r="DWJ39" s="614"/>
      <c r="DWK39" s="613"/>
      <c r="DWL39" s="614"/>
      <c r="DWM39" s="614"/>
      <c r="DWN39" s="614"/>
      <c r="DWO39" s="614"/>
      <c r="DWP39" s="614"/>
      <c r="DWQ39" s="614"/>
      <c r="DWR39" s="614"/>
      <c r="DWS39" s="613"/>
      <c r="DWT39" s="614"/>
      <c r="DWU39" s="614"/>
      <c r="DWV39" s="614"/>
      <c r="DWW39" s="614"/>
      <c r="DWX39" s="614"/>
      <c r="DWY39" s="614"/>
      <c r="DWZ39" s="614"/>
      <c r="DXA39" s="613"/>
      <c r="DXB39" s="614"/>
      <c r="DXC39" s="614"/>
      <c r="DXD39" s="614"/>
      <c r="DXE39" s="614"/>
      <c r="DXF39" s="614"/>
      <c r="DXG39" s="614"/>
      <c r="DXH39" s="614"/>
      <c r="DXI39" s="613"/>
      <c r="DXJ39" s="614"/>
      <c r="DXK39" s="614"/>
      <c r="DXL39" s="614"/>
      <c r="DXM39" s="614"/>
      <c r="DXN39" s="614"/>
      <c r="DXO39" s="614"/>
      <c r="DXP39" s="614"/>
      <c r="DXQ39" s="613"/>
      <c r="DXR39" s="614"/>
      <c r="DXS39" s="614"/>
      <c r="DXT39" s="614"/>
      <c r="DXU39" s="614"/>
      <c r="DXV39" s="614"/>
      <c r="DXW39" s="614"/>
      <c r="DXX39" s="614"/>
      <c r="DXY39" s="613"/>
      <c r="DXZ39" s="614"/>
      <c r="DYA39" s="614"/>
      <c r="DYB39" s="614"/>
      <c r="DYC39" s="614"/>
      <c r="DYD39" s="614"/>
      <c r="DYE39" s="614"/>
      <c r="DYF39" s="614"/>
      <c r="DYG39" s="613"/>
      <c r="DYH39" s="614"/>
      <c r="DYI39" s="614"/>
      <c r="DYJ39" s="614"/>
      <c r="DYK39" s="614"/>
      <c r="DYL39" s="614"/>
      <c r="DYM39" s="614"/>
      <c r="DYN39" s="614"/>
      <c r="DYO39" s="613"/>
      <c r="DYP39" s="614"/>
      <c r="DYQ39" s="614"/>
      <c r="DYR39" s="614"/>
      <c r="DYS39" s="614"/>
      <c r="DYT39" s="614"/>
      <c r="DYU39" s="614"/>
      <c r="DYV39" s="614"/>
      <c r="DYW39" s="613"/>
      <c r="DYX39" s="614"/>
      <c r="DYY39" s="614"/>
      <c r="DYZ39" s="614"/>
      <c r="DZA39" s="614"/>
      <c r="DZB39" s="614"/>
      <c r="DZC39" s="614"/>
      <c r="DZD39" s="614"/>
      <c r="DZE39" s="613"/>
      <c r="DZF39" s="614"/>
      <c r="DZG39" s="614"/>
      <c r="DZH39" s="614"/>
      <c r="DZI39" s="614"/>
      <c r="DZJ39" s="614"/>
      <c r="DZK39" s="614"/>
      <c r="DZL39" s="614"/>
      <c r="DZM39" s="613"/>
      <c r="DZN39" s="614"/>
      <c r="DZO39" s="614"/>
      <c r="DZP39" s="614"/>
      <c r="DZQ39" s="614"/>
      <c r="DZR39" s="614"/>
      <c r="DZS39" s="614"/>
      <c r="DZT39" s="614"/>
      <c r="DZU39" s="613"/>
      <c r="DZV39" s="614"/>
      <c r="DZW39" s="614"/>
      <c r="DZX39" s="614"/>
      <c r="DZY39" s="614"/>
      <c r="DZZ39" s="614"/>
      <c r="EAA39" s="614"/>
      <c r="EAB39" s="614"/>
      <c r="EAC39" s="613"/>
      <c r="EAD39" s="614"/>
      <c r="EAE39" s="614"/>
      <c r="EAF39" s="614"/>
      <c r="EAG39" s="614"/>
      <c r="EAH39" s="614"/>
      <c r="EAI39" s="614"/>
      <c r="EAJ39" s="614"/>
      <c r="EAK39" s="613"/>
      <c r="EAL39" s="614"/>
      <c r="EAM39" s="614"/>
      <c r="EAN39" s="614"/>
      <c r="EAO39" s="614"/>
      <c r="EAP39" s="614"/>
      <c r="EAQ39" s="614"/>
      <c r="EAR39" s="614"/>
      <c r="EAS39" s="613"/>
      <c r="EAT39" s="614"/>
      <c r="EAU39" s="614"/>
      <c r="EAV39" s="614"/>
      <c r="EAW39" s="614"/>
      <c r="EAX39" s="614"/>
      <c r="EAY39" s="614"/>
      <c r="EAZ39" s="614"/>
      <c r="EBA39" s="613"/>
      <c r="EBB39" s="614"/>
      <c r="EBC39" s="614"/>
      <c r="EBD39" s="614"/>
      <c r="EBE39" s="614"/>
      <c r="EBF39" s="614"/>
      <c r="EBG39" s="614"/>
      <c r="EBH39" s="614"/>
      <c r="EBI39" s="613"/>
      <c r="EBJ39" s="614"/>
      <c r="EBK39" s="614"/>
      <c r="EBL39" s="614"/>
      <c r="EBM39" s="614"/>
      <c r="EBN39" s="614"/>
      <c r="EBO39" s="614"/>
      <c r="EBP39" s="614"/>
      <c r="EBQ39" s="613"/>
      <c r="EBR39" s="614"/>
      <c r="EBS39" s="614"/>
      <c r="EBT39" s="614"/>
      <c r="EBU39" s="614"/>
      <c r="EBV39" s="614"/>
      <c r="EBW39" s="614"/>
      <c r="EBX39" s="614"/>
      <c r="EBY39" s="613"/>
      <c r="EBZ39" s="614"/>
      <c r="ECA39" s="614"/>
      <c r="ECB39" s="614"/>
      <c r="ECC39" s="614"/>
      <c r="ECD39" s="614"/>
      <c r="ECE39" s="614"/>
      <c r="ECF39" s="614"/>
      <c r="ECG39" s="613"/>
      <c r="ECH39" s="614"/>
      <c r="ECI39" s="614"/>
      <c r="ECJ39" s="614"/>
      <c r="ECK39" s="614"/>
      <c r="ECL39" s="614"/>
      <c r="ECM39" s="614"/>
      <c r="ECN39" s="614"/>
      <c r="ECO39" s="613"/>
      <c r="ECP39" s="614"/>
      <c r="ECQ39" s="614"/>
      <c r="ECR39" s="614"/>
      <c r="ECS39" s="614"/>
      <c r="ECT39" s="614"/>
      <c r="ECU39" s="614"/>
      <c r="ECV39" s="614"/>
      <c r="ECW39" s="613"/>
      <c r="ECX39" s="614"/>
      <c r="ECY39" s="614"/>
      <c r="ECZ39" s="614"/>
      <c r="EDA39" s="614"/>
      <c r="EDB39" s="614"/>
      <c r="EDC39" s="614"/>
      <c r="EDD39" s="614"/>
      <c r="EDE39" s="613"/>
      <c r="EDF39" s="614"/>
      <c r="EDG39" s="614"/>
      <c r="EDH39" s="614"/>
      <c r="EDI39" s="614"/>
      <c r="EDJ39" s="614"/>
      <c r="EDK39" s="614"/>
      <c r="EDL39" s="614"/>
      <c r="EDM39" s="613"/>
      <c r="EDN39" s="614"/>
      <c r="EDO39" s="614"/>
      <c r="EDP39" s="614"/>
      <c r="EDQ39" s="614"/>
      <c r="EDR39" s="614"/>
      <c r="EDS39" s="614"/>
      <c r="EDT39" s="614"/>
      <c r="EDU39" s="613"/>
      <c r="EDV39" s="614"/>
      <c r="EDW39" s="614"/>
      <c r="EDX39" s="614"/>
      <c r="EDY39" s="614"/>
      <c r="EDZ39" s="614"/>
      <c r="EEA39" s="614"/>
      <c r="EEB39" s="614"/>
      <c r="EEC39" s="613"/>
      <c r="EED39" s="614"/>
      <c r="EEE39" s="614"/>
      <c r="EEF39" s="614"/>
      <c r="EEG39" s="614"/>
      <c r="EEH39" s="614"/>
      <c r="EEI39" s="614"/>
      <c r="EEJ39" s="614"/>
      <c r="EEK39" s="613"/>
      <c r="EEL39" s="614"/>
      <c r="EEM39" s="614"/>
      <c r="EEN39" s="614"/>
      <c r="EEO39" s="614"/>
      <c r="EEP39" s="614"/>
      <c r="EEQ39" s="614"/>
      <c r="EER39" s="614"/>
      <c r="EES39" s="613"/>
      <c r="EET39" s="614"/>
      <c r="EEU39" s="614"/>
      <c r="EEV39" s="614"/>
      <c r="EEW39" s="614"/>
      <c r="EEX39" s="614"/>
      <c r="EEY39" s="614"/>
      <c r="EEZ39" s="614"/>
      <c r="EFA39" s="613"/>
      <c r="EFB39" s="614"/>
      <c r="EFC39" s="614"/>
      <c r="EFD39" s="614"/>
      <c r="EFE39" s="614"/>
      <c r="EFF39" s="614"/>
      <c r="EFG39" s="614"/>
      <c r="EFH39" s="614"/>
      <c r="EFI39" s="613"/>
      <c r="EFJ39" s="614"/>
      <c r="EFK39" s="614"/>
      <c r="EFL39" s="614"/>
      <c r="EFM39" s="614"/>
      <c r="EFN39" s="614"/>
      <c r="EFO39" s="614"/>
      <c r="EFP39" s="614"/>
      <c r="EFQ39" s="613"/>
      <c r="EFR39" s="614"/>
      <c r="EFS39" s="614"/>
      <c r="EFT39" s="614"/>
      <c r="EFU39" s="614"/>
      <c r="EFV39" s="614"/>
      <c r="EFW39" s="614"/>
      <c r="EFX39" s="614"/>
      <c r="EFY39" s="613"/>
      <c r="EFZ39" s="614"/>
      <c r="EGA39" s="614"/>
      <c r="EGB39" s="614"/>
      <c r="EGC39" s="614"/>
      <c r="EGD39" s="614"/>
      <c r="EGE39" s="614"/>
      <c r="EGF39" s="614"/>
      <c r="EGG39" s="613"/>
      <c r="EGH39" s="614"/>
      <c r="EGI39" s="614"/>
      <c r="EGJ39" s="614"/>
      <c r="EGK39" s="614"/>
      <c r="EGL39" s="614"/>
      <c r="EGM39" s="614"/>
      <c r="EGN39" s="614"/>
      <c r="EGO39" s="613"/>
      <c r="EGP39" s="614"/>
      <c r="EGQ39" s="614"/>
      <c r="EGR39" s="614"/>
      <c r="EGS39" s="614"/>
      <c r="EGT39" s="614"/>
      <c r="EGU39" s="614"/>
      <c r="EGV39" s="614"/>
      <c r="EGW39" s="613"/>
      <c r="EGX39" s="614"/>
      <c r="EGY39" s="614"/>
      <c r="EGZ39" s="614"/>
      <c r="EHA39" s="614"/>
      <c r="EHB39" s="614"/>
      <c r="EHC39" s="614"/>
      <c r="EHD39" s="614"/>
      <c r="EHE39" s="613"/>
      <c r="EHF39" s="614"/>
      <c r="EHG39" s="614"/>
      <c r="EHH39" s="614"/>
      <c r="EHI39" s="614"/>
      <c r="EHJ39" s="614"/>
      <c r="EHK39" s="614"/>
      <c r="EHL39" s="614"/>
      <c r="EHM39" s="613"/>
      <c r="EHN39" s="614"/>
      <c r="EHO39" s="614"/>
      <c r="EHP39" s="614"/>
      <c r="EHQ39" s="614"/>
      <c r="EHR39" s="614"/>
      <c r="EHS39" s="614"/>
      <c r="EHT39" s="614"/>
      <c r="EHU39" s="613"/>
      <c r="EHV39" s="614"/>
      <c r="EHW39" s="614"/>
      <c r="EHX39" s="614"/>
      <c r="EHY39" s="614"/>
      <c r="EHZ39" s="614"/>
      <c r="EIA39" s="614"/>
      <c r="EIB39" s="614"/>
      <c r="EIC39" s="613"/>
      <c r="EID39" s="614"/>
      <c r="EIE39" s="614"/>
      <c r="EIF39" s="614"/>
      <c r="EIG39" s="614"/>
      <c r="EIH39" s="614"/>
      <c r="EII39" s="614"/>
      <c r="EIJ39" s="614"/>
      <c r="EIK39" s="613"/>
      <c r="EIL39" s="614"/>
      <c r="EIM39" s="614"/>
      <c r="EIN39" s="614"/>
      <c r="EIO39" s="614"/>
      <c r="EIP39" s="614"/>
      <c r="EIQ39" s="614"/>
      <c r="EIR39" s="614"/>
      <c r="EIS39" s="613"/>
      <c r="EIT39" s="614"/>
      <c r="EIU39" s="614"/>
      <c r="EIV39" s="614"/>
      <c r="EIW39" s="614"/>
      <c r="EIX39" s="614"/>
      <c r="EIY39" s="614"/>
      <c r="EIZ39" s="614"/>
      <c r="EJA39" s="613"/>
      <c r="EJB39" s="614"/>
      <c r="EJC39" s="614"/>
      <c r="EJD39" s="614"/>
      <c r="EJE39" s="614"/>
      <c r="EJF39" s="614"/>
      <c r="EJG39" s="614"/>
      <c r="EJH39" s="614"/>
      <c r="EJI39" s="613"/>
      <c r="EJJ39" s="614"/>
      <c r="EJK39" s="614"/>
      <c r="EJL39" s="614"/>
      <c r="EJM39" s="614"/>
      <c r="EJN39" s="614"/>
      <c r="EJO39" s="614"/>
      <c r="EJP39" s="614"/>
      <c r="EJQ39" s="613"/>
      <c r="EJR39" s="614"/>
      <c r="EJS39" s="614"/>
      <c r="EJT39" s="614"/>
      <c r="EJU39" s="614"/>
      <c r="EJV39" s="614"/>
      <c r="EJW39" s="614"/>
      <c r="EJX39" s="614"/>
      <c r="EJY39" s="613"/>
      <c r="EJZ39" s="614"/>
      <c r="EKA39" s="614"/>
      <c r="EKB39" s="614"/>
      <c r="EKC39" s="614"/>
      <c r="EKD39" s="614"/>
      <c r="EKE39" s="614"/>
      <c r="EKF39" s="614"/>
      <c r="EKG39" s="613"/>
      <c r="EKH39" s="614"/>
      <c r="EKI39" s="614"/>
      <c r="EKJ39" s="614"/>
      <c r="EKK39" s="614"/>
      <c r="EKL39" s="614"/>
      <c r="EKM39" s="614"/>
      <c r="EKN39" s="614"/>
      <c r="EKO39" s="613"/>
      <c r="EKP39" s="614"/>
      <c r="EKQ39" s="614"/>
      <c r="EKR39" s="614"/>
      <c r="EKS39" s="614"/>
      <c r="EKT39" s="614"/>
      <c r="EKU39" s="614"/>
      <c r="EKV39" s="614"/>
      <c r="EKW39" s="613"/>
      <c r="EKX39" s="614"/>
      <c r="EKY39" s="614"/>
      <c r="EKZ39" s="614"/>
      <c r="ELA39" s="614"/>
      <c r="ELB39" s="614"/>
      <c r="ELC39" s="614"/>
      <c r="ELD39" s="614"/>
      <c r="ELE39" s="613"/>
      <c r="ELF39" s="614"/>
      <c r="ELG39" s="614"/>
      <c r="ELH39" s="614"/>
      <c r="ELI39" s="614"/>
      <c r="ELJ39" s="614"/>
      <c r="ELK39" s="614"/>
      <c r="ELL39" s="614"/>
      <c r="ELM39" s="613"/>
      <c r="ELN39" s="614"/>
      <c r="ELO39" s="614"/>
      <c r="ELP39" s="614"/>
      <c r="ELQ39" s="614"/>
      <c r="ELR39" s="614"/>
      <c r="ELS39" s="614"/>
      <c r="ELT39" s="614"/>
      <c r="ELU39" s="613"/>
      <c r="ELV39" s="614"/>
      <c r="ELW39" s="614"/>
      <c r="ELX39" s="614"/>
      <c r="ELY39" s="614"/>
      <c r="ELZ39" s="614"/>
      <c r="EMA39" s="614"/>
      <c r="EMB39" s="614"/>
      <c r="EMC39" s="613"/>
      <c r="EMD39" s="614"/>
      <c r="EME39" s="614"/>
      <c r="EMF39" s="614"/>
      <c r="EMG39" s="614"/>
      <c r="EMH39" s="614"/>
      <c r="EMI39" s="614"/>
      <c r="EMJ39" s="614"/>
      <c r="EMK39" s="613"/>
      <c r="EML39" s="614"/>
      <c r="EMM39" s="614"/>
      <c r="EMN39" s="614"/>
      <c r="EMO39" s="614"/>
      <c r="EMP39" s="614"/>
      <c r="EMQ39" s="614"/>
      <c r="EMR39" s="614"/>
      <c r="EMS39" s="613"/>
      <c r="EMT39" s="614"/>
      <c r="EMU39" s="614"/>
      <c r="EMV39" s="614"/>
      <c r="EMW39" s="614"/>
      <c r="EMX39" s="614"/>
      <c r="EMY39" s="614"/>
      <c r="EMZ39" s="614"/>
      <c r="ENA39" s="613"/>
      <c r="ENB39" s="614"/>
      <c r="ENC39" s="614"/>
      <c r="END39" s="614"/>
      <c r="ENE39" s="614"/>
      <c r="ENF39" s="614"/>
      <c r="ENG39" s="614"/>
      <c r="ENH39" s="614"/>
      <c r="ENI39" s="613"/>
      <c r="ENJ39" s="614"/>
      <c r="ENK39" s="614"/>
      <c r="ENL39" s="614"/>
      <c r="ENM39" s="614"/>
      <c r="ENN39" s="614"/>
      <c r="ENO39" s="614"/>
      <c r="ENP39" s="614"/>
      <c r="ENQ39" s="613"/>
      <c r="ENR39" s="614"/>
      <c r="ENS39" s="614"/>
      <c r="ENT39" s="614"/>
      <c r="ENU39" s="614"/>
      <c r="ENV39" s="614"/>
      <c r="ENW39" s="614"/>
      <c r="ENX39" s="614"/>
      <c r="ENY39" s="613"/>
      <c r="ENZ39" s="614"/>
      <c r="EOA39" s="614"/>
      <c r="EOB39" s="614"/>
      <c r="EOC39" s="614"/>
      <c r="EOD39" s="614"/>
      <c r="EOE39" s="614"/>
      <c r="EOF39" s="614"/>
      <c r="EOG39" s="613"/>
      <c r="EOH39" s="614"/>
      <c r="EOI39" s="614"/>
      <c r="EOJ39" s="614"/>
      <c r="EOK39" s="614"/>
      <c r="EOL39" s="614"/>
      <c r="EOM39" s="614"/>
      <c r="EON39" s="614"/>
      <c r="EOO39" s="613"/>
      <c r="EOP39" s="614"/>
      <c r="EOQ39" s="614"/>
      <c r="EOR39" s="614"/>
      <c r="EOS39" s="614"/>
      <c r="EOT39" s="614"/>
      <c r="EOU39" s="614"/>
      <c r="EOV39" s="614"/>
      <c r="EOW39" s="613"/>
      <c r="EOX39" s="614"/>
      <c r="EOY39" s="614"/>
      <c r="EOZ39" s="614"/>
      <c r="EPA39" s="614"/>
      <c r="EPB39" s="614"/>
      <c r="EPC39" s="614"/>
      <c r="EPD39" s="614"/>
      <c r="EPE39" s="613"/>
      <c r="EPF39" s="614"/>
      <c r="EPG39" s="614"/>
      <c r="EPH39" s="614"/>
      <c r="EPI39" s="614"/>
      <c r="EPJ39" s="614"/>
      <c r="EPK39" s="614"/>
      <c r="EPL39" s="614"/>
      <c r="EPM39" s="613"/>
      <c r="EPN39" s="614"/>
      <c r="EPO39" s="614"/>
      <c r="EPP39" s="614"/>
      <c r="EPQ39" s="614"/>
      <c r="EPR39" s="614"/>
      <c r="EPS39" s="614"/>
      <c r="EPT39" s="614"/>
      <c r="EPU39" s="613"/>
      <c r="EPV39" s="614"/>
      <c r="EPW39" s="614"/>
      <c r="EPX39" s="614"/>
      <c r="EPY39" s="614"/>
      <c r="EPZ39" s="614"/>
      <c r="EQA39" s="614"/>
      <c r="EQB39" s="614"/>
      <c r="EQC39" s="613"/>
      <c r="EQD39" s="614"/>
      <c r="EQE39" s="614"/>
      <c r="EQF39" s="614"/>
      <c r="EQG39" s="614"/>
      <c r="EQH39" s="614"/>
      <c r="EQI39" s="614"/>
      <c r="EQJ39" s="614"/>
      <c r="EQK39" s="613"/>
      <c r="EQL39" s="614"/>
      <c r="EQM39" s="614"/>
      <c r="EQN39" s="614"/>
      <c r="EQO39" s="614"/>
      <c r="EQP39" s="614"/>
      <c r="EQQ39" s="614"/>
      <c r="EQR39" s="614"/>
      <c r="EQS39" s="613"/>
      <c r="EQT39" s="614"/>
      <c r="EQU39" s="614"/>
      <c r="EQV39" s="614"/>
      <c r="EQW39" s="614"/>
      <c r="EQX39" s="614"/>
      <c r="EQY39" s="614"/>
      <c r="EQZ39" s="614"/>
      <c r="ERA39" s="613"/>
      <c r="ERB39" s="614"/>
      <c r="ERC39" s="614"/>
      <c r="ERD39" s="614"/>
      <c r="ERE39" s="614"/>
      <c r="ERF39" s="614"/>
      <c r="ERG39" s="614"/>
      <c r="ERH39" s="614"/>
      <c r="ERI39" s="613"/>
      <c r="ERJ39" s="614"/>
      <c r="ERK39" s="614"/>
      <c r="ERL39" s="614"/>
      <c r="ERM39" s="614"/>
      <c r="ERN39" s="614"/>
      <c r="ERO39" s="614"/>
      <c r="ERP39" s="614"/>
      <c r="ERQ39" s="613"/>
      <c r="ERR39" s="614"/>
      <c r="ERS39" s="614"/>
      <c r="ERT39" s="614"/>
      <c r="ERU39" s="614"/>
      <c r="ERV39" s="614"/>
      <c r="ERW39" s="614"/>
      <c r="ERX39" s="614"/>
      <c r="ERY39" s="613"/>
      <c r="ERZ39" s="614"/>
      <c r="ESA39" s="614"/>
      <c r="ESB39" s="614"/>
      <c r="ESC39" s="614"/>
      <c r="ESD39" s="614"/>
      <c r="ESE39" s="614"/>
      <c r="ESF39" s="614"/>
      <c r="ESG39" s="613"/>
      <c r="ESH39" s="614"/>
      <c r="ESI39" s="614"/>
      <c r="ESJ39" s="614"/>
      <c r="ESK39" s="614"/>
      <c r="ESL39" s="614"/>
      <c r="ESM39" s="614"/>
      <c r="ESN39" s="614"/>
      <c r="ESO39" s="613"/>
      <c r="ESP39" s="614"/>
      <c r="ESQ39" s="614"/>
      <c r="ESR39" s="614"/>
      <c r="ESS39" s="614"/>
      <c r="EST39" s="614"/>
      <c r="ESU39" s="614"/>
      <c r="ESV39" s="614"/>
      <c r="ESW39" s="613"/>
      <c r="ESX39" s="614"/>
      <c r="ESY39" s="614"/>
      <c r="ESZ39" s="614"/>
      <c r="ETA39" s="614"/>
      <c r="ETB39" s="614"/>
      <c r="ETC39" s="614"/>
      <c r="ETD39" s="614"/>
      <c r="ETE39" s="613"/>
      <c r="ETF39" s="614"/>
      <c r="ETG39" s="614"/>
      <c r="ETH39" s="614"/>
      <c r="ETI39" s="614"/>
      <c r="ETJ39" s="614"/>
      <c r="ETK39" s="614"/>
      <c r="ETL39" s="614"/>
      <c r="ETM39" s="613"/>
      <c r="ETN39" s="614"/>
      <c r="ETO39" s="614"/>
      <c r="ETP39" s="614"/>
      <c r="ETQ39" s="614"/>
      <c r="ETR39" s="614"/>
      <c r="ETS39" s="614"/>
      <c r="ETT39" s="614"/>
      <c r="ETU39" s="613"/>
      <c r="ETV39" s="614"/>
      <c r="ETW39" s="614"/>
      <c r="ETX39" s="614"/>
      <c r="ETY39" s="614"/>
      <c r="ETZ39" s="614"/>
      <c r="EUA39" s="614"/>
      <c r="EUB39" s="614"/>
      <c r="EUC39" s="613"/>
      <c r="EUD39" s="614"/>
      <c r="EUE39" s="614"/>
      <c r="EUF39" s="614"/>
      <c r="EUG39" s="614"/>
      <c r="EUH39" s="614"/>
      <c r="EUI39" s="614"/>
      <c r="EUJ39" s="614"/>
      <c r="EUK39" s="613"/>
      <c r="EUL39" s="614"/>
      <c r="EUM39" s="614"/>
      <c r="EUN39" s="614"/>
      <c r="EUO39" s="614"/>
      <c r="EUP39" s="614"/>
      <c r="EUQ39" s="614"/>
      <c r="EUR39" s="614"/>
      <c r="EUS39" s="613"/>
      <c r="EUT39" s="614"/>
      <c r="EUU39" s="614"/>
      <c r="EUV39" s="614"/>
      <c r="EUW39" s="614"/>
      <c r="EUX39" s="614"/>
      <c r="EUY39" s="614"/>
      <c r="EUZ39" s="614"/>
      <c r="EVA39" s="613"/>
      <c r="EVB39" s="614"/>
      <c r="EVC39" s="614"/>
      <c r="EVD39" s="614"/>
      <c r="EVE39" s="614"/>
      <c r="EVF39" s="614"/>
      <c r="EVG39" s="614"/>
      <c r="EVH39" s="614"/>
      <c r="EVI39" s="613"/>
      <c r="EVJ39" s="614"/>
      <c r="EVK39" s="614"/>
      <c r="EVL39" s="614"/>
      <c r="EVM39" s="614"/>
      <c r="EVN39" s="614"/>
      <c r="EVO39" s="614"/>
      <c r="EVP39" s="614"/>
      <c r="EVQ39" s="613"/>
      <c r="EVR39" s="614"/>
      <c r="EVS39" s="614"/>
      <c r="EVT39" s="614"/>
      <c r="EVU39" s="614"/>
      <c r="EVV39" s="614"/>
      <c r="EVW39" s="614"/>
      <c r="EVX39" s="614"/>
      <c r="EVY39" s="613"/>
      <c r="EVZ39" s="614"/>
      <c r="EWA39" s="614"/>
      <c r="EWB39" s="614"/>
      <c r="EWC39" s="614"/>
      <c r="EWD39" s="614"/>
      <c r="EWE39" s="614"/>
      <c r="EWF39" s="614"/>
      <c r="EWG39" s="613"/>
      <c r="EWH39" s="614"/>
      <c r="EWI39" s="614"/>
      <c r="EWJ39" s="614"/>
      <c r="EWK39" s="614"/>
      <c r="EWL39" s="614"/>
      <c r="EWM39" s="614"/>
      <c r="EWN39" s="614"/>
      <c r="EWO39" s="613"/>
      <c r="EWP39" s="614"/>
      <c r="EWQ39" s="614"/>
      <c r="EWR39" s="614"/>
      <c r="EWS39" s="614"/>
      <c r="EWT39" s="614"/>
      <c r="EWU39" s="614"/>
      <c r="EWV39" s="614"/>
      <c r="EWW39" s="613"/>
      <c r="EWX39" s="614"/>
      <c r="EWY39" s="614"/>
      <c r="EWZ39" s="614"/>
      <c r="EXA39" s="614"/>
      <c r="EXB39" s="614"/>
      <c r="EXC39" s="614"/>
      <c r="EXD39" s="614"/>
      <c r="EXE39" s="613"/>
      <c r="EXF39" s="614"/>
      <c r="EXG39" s="614"/>
      <c r="EXH39" s="614"/>
      <c r="EXI39" s="614"/>
      <c r="EXJ39" s="614"/>
      <c r="EXK39" s="614"/>
      <c r="EXL39" s="614"/>
      <c r="EXM39" s="613"/>
      <c r="EXN39" s="614"/>
      <c r="EXO39" s="614"/>
      <c r="EXP39" s="614"/>
      <c r="EXQ39" s="614"/>
      <c r="EXR39" s="614"/>
      <c r="EXS39" s="614"/>
      <c r="EXT39" s="614"/>
      <c r="EXU39" s="613"/>
      <c r="EXV39" s="614"/>
      <c r="EXW39" s="614"/>
      <c r="EXX39" s="614"/>
      <c r="EXY39" s="614"/>
      <c r="EXZ39" s="614"/>
      <c r="EYA39" s="614"/>
      <c r="EYB39" s="614"/>
      <c r="EYC39" s="613"/>
      <c r="EYD39" s="614"/>
      <c r="EYE39" s="614"/>
      <c r="EYF39" s="614"/>
      <c r="EYG39" s="614"/>
      <c r="EYH39" s="614"/>
      <c r="EYI39" s="614"/>
      <c r="EYJ39" s="614"/>
      <c r="EYK39" s="613"/>
      <c r="EYL39" s="614"/>
      <c r="EYM39" s="614"/>
      <c r="EYN39" s="614"/>
      <c r="EYO39" s="614"/>
      <c r="EYP39" s="614"/>
      <c r="EYQ39" s="614"/>
      <c r="EYR39" s="614"/>
      <c r="EYS39" s="613"/>
      <c r="EYT39" s="614"/>
      <c r="EYU39" s="614"/>
      <c r="EYV39" s="614"/>
      <c r="EYW39" s="614"/>
      <c r="EYX39" s="614"/>
      <c r="EYY39" s="614"/>
      <c r="EYZ39" s="614"/>
      <c r="EZA39" s="613"/>
      <c r="EZB39" s="614"/>
      <c r="EZC39" s="614"/>
      <c r="EZD39" s="614"/>
      <c r="EZE39" s="614"/>
      <c r="EZF39" s="614"/>
      <c r="EZG39" s="614"/>
      <c r="EZH39" s="614"/>
      <c r="EZI39" s="613"/>
      <c r="EZJ39" s="614"/>
      <c r="EZK39" s="614"/>
      <c r="EZL39" s="614"/>
      <c r="EZM39" s="614"/>
      <c r="EZN39" s="614"/>
      <c r="EZO39" s="614"/>
      <c r="EZP39" s="614"/>
      <c r="EZQ39" s="613"/>
      <c r="EZR39" s="614"/>
      <c r="EZS39" s="614"/>
      <c r="EZT39" s="614"/>
      <c r="EZU39" s="614"/>
      <c r="EZV39" s="614"/>
      <c r="EZW39" s="614"/>
      <c r="EZX39" s="614"/>
      <c r="EZY39" s="613"/>
      <c r="EZZ39" s="614"/>
      <c r="FAA39" s="614"/>
      <c r="FAB39" s="614"/>
      <c r="FAC39" s="614"/>
      <c r="FAD39" s="614"/>
      <c r="FAE39" s="614"/>
      <c r="FAF39" s="614"/>
      <c r="FAG39" s="613"/>
      <c r="FAH39" s="614"/>
      <c r="FAI39" s="614"/>
      <c r="FAJ39" s="614"/>
      <c r="FAK39" s="614"/>
      <c r="FAL39" s="614"/>
      <c r="FAM39" s="614"/>
      <c r="FAN39" s="614"/>
      <c r="FAO39" s="613"/>
      <c r="FAP39" s="614"/>
      <c r="FAQ39" s="614"/>
      <c r="FAR39" s="614"/>
      <c r="FAS39" s="614"/>
      <c r="FAT39" s="614"/>
      <c r="FAU39" s="614"/>
      <c r="FAV39" s="614"/>
      <c r="FAW39" s="613"/>
      <c r="FAX39" s="614"/>
      <c r="FAY39" s="614"/>
      <c r="FAZ39" s="614"/>
      <c r="FBA39" s="614"/>
      <c r="FBB39" s="614"/>
      <c r="FBC39" s="614"/>
      <c r="FBD39" s="614"/>
      <c r="FBE39" s="613"/>
      <c r="FBF39" s="614"/>
      <c r="FBG39" s="614"/>
      <c r="FBH39" s="614"/>
      <c r="FBI39" s="614"/>
      <c r="FBJ39" s="614"/>
      <c r="FBK39" s="614"/>
      <c r="FBL39" s="614"/>
      <c r="FBM39" s="613"/>
      <c r="FBN39" s="614"/>
      <c r="FBO39" s="614"/>
      <c r="FBP39" s="614"/>
      <c r="FBQ39" s="614"/>
      <c r="FBR39" s="614"/>
      <c r="FBS39" s="614"/>
      <c r="FBT39" s="614"/>
      <c r="FBU39" s="613"/>
      <c r="FBV39" s="614"/>
      <c r="FBW39" s="614"/>
      <c r="FBX39" s="614"/>
      <c r="FBY39" s="614"/>
      <c r="FBZ39" s="614"/>
      <c r="FCA39" s="614"/>
      <c r="FCB39" s="614"/>
      <c r="FCC39" s="613"/>
      <c r="FCD39" s="614"/>
      <c r="FCE39" s="614"/>
      <c r="FCF39" s="614"/>
      <c r="FCG39" s="614"/>
      <c r="FCH39" s="614"/>
      <c r="FCI39" s="614"/>
      <c r="FCJ39" s="614"/>
      <c r="FCK39" s="613"/>
      <c r="FCL39" s="614"/>
      <c r="FCM39" s="614"/>
      <c r="FCN39" s="614"/>
      <c r="FCO39" s="614"/>
      <c r="FCP39" s="614"/>
      <c r="FCQ39" s="614"/>
      <c r="FCR39" s="614"/>
      <c r="FCS39" s="613"/>
      <c r="FCT39" s="614"/>
      <c r="FCU39" s="614"/>
      <c r="FCV39" s="614"/>
      <c r="FCW39" s="614"/>
      <c r="FCX39" s="614"/>
      <c r="FCY39" s="614"/>
      <c r="FCZ39" s="614"/>
      <c r="FDA39" s="613"/>
      <c r="FDB39" s="614"/>
      <c r="FDC39" s="614"/>
      <c r="FDD39" s="614"/>
      <c r="FDE39" s="614"/>
      <c r="FDF39" s="614"/>
      <c r="FDG39" s="614"/>
      <c r="FDH39" s="614"/>
      <c r="FDI39" s="613"/>
      <c r="FDJ39" s="614"/>
      <c r="FDK39" s="614"/>
      <c r="FDL39" s="614"/>
      <c r="FDM39" s="614"/>
      <c r="FDN39" s="614"/>
      <c r="FDO39" s="614"/>
      <c r="FDP39" s="614"/>
      <c r="FDQ39" s="613"/>
      <c r="FDR39" s="614"/>
      <c r="FDS39" s="614"/>
      <c r="FDT39" s="614"/>
      <c r="FDU39" s="614"/>
      <c r="FDV39" s="614"/>
      <c r="FDW39" s="614"/>
      <c r="FDX39" s="614"/>
      <c r="FDY39" s="613"/>
      <c r="FDZ39" s="614"/>
      <c r="FEA39" s="614"/>
      <c r="FEB39" s="614"/>
      <c r="FEC39" s="614"/>
      <c r="FED39" s="614"/>
      <c r="FEE39" s="614"/>
      <c r="FEF39" s="614"/>
      <c r="FEG39" s="613"/>
      <c r="FEH39" s="614"/>
      <c r="FEI39" s="614"/>
      <c r="FEJ39" s="614"/>
      <c r="FEK39" s="614"/>
      <c r="FEL39" s="614"/>
      <c r="FEM39" s="614"/>
      <c r="FEN39" s="614"/>
      <c r="FEO39" s="613"/>
      <c r="FEP39" s="614"/>
      <c r="FEQ39" s="614"/>
      <c r="FER39" s="614"/>
      <c r="FES39" s="614"/>
      <c r="FET39" s="614"/>
      <c r="FEU39" s="614"/>
      <c r="FEV39" s="614"/>
      <c r="FEW39" s="613"/>
      <c r="FEX39" s="614"/>
      <c r="FEY39" s="614"/>
      <c r="FEZ39" s="614"/>
      <c r="FFA39" s="614"/>
      <c r="FFB39" s="614"/>
      <c r="FFC39" s="614"/>
      <c r="FFD39" s="614"/>
      <c r="FFE39" s="613"/>
      <c r="FFF39" s="614"/>
      <c r="FFG39" s="614"/>
      <c r="FFH39" s="614"/>
      <c r="FFI39" s="614"/>
      <c r="FFJ39" s="614"/>
      <c r="FFK39" s="614"/>
      <c r="FFL39" s="614"/>
      <c r="FFM39" s="613"/>
      <c r="FFN39" s="614"/>
      <c r="FFO39" s="614"/>
      <c r="FFP39" s="614"/>
      <c r="FFQ39" s="614"/>
      <c r="FFR39" s="614"/>
      <c r="FFS39" s="614"/>
      <c r="FFT39" s="614"/>
      <c r="FFU39" s="613"/>
      <c r="FFV39" s="614"/>
      <c r="FFW39" s="614"/>
      <c r="FFX39" s="614"/>
      <c r="FFY39" s="614"/>
      <c r="FFZ39" s="614"/>
      <c r="FGA39" s="614"/>
      <c r="FGB39" s="614"/>
      <c r="FGC39" s="613"/>
      <c r="FGD39" s="614"/>
      <c r="FGE39" s="614"/>
      <c r="FGF39" s="614"/>
      <c r="FGG39" s="614"/>
      <c r="FGH39" s="614"/>
      <c r="FGI39" s="614"/>
      <c r="FGJ39" s="614"/>
      <c r="FGK39" s="613"/>
      <c r="FGL39" s="614"/>
      <c r="FGM39" s="614"/>
      <c r="FGN39" s="614"/>
      <c r="FGO39" s="614"/>
      <c r="FGP39" s="614"/>
      <c r="FGQ39" s="614"/>
      <c r="FGR39" s="614"/>
      <c r="FGS39" s="613"/>
      <c r="FGT39" s="614"/>
      <c r="FGU39" s="614"/>
      <c r="FGV39" s="614"/>
      <c r="FGW39" s="614"/>
      <c r="FGX39" s="614"/>
      <c r="FGY39" s="614"/>
      <c r="FGZ39" s="614"/>
      <c r="FHA39" s="613"/>
      <c r="FHB39" s="614"/>
      <c r="FHC39" s="614"/>
      <c r="FHD39" s="614"/>
      <c r="FHE39" s="614"/>
      <c r="FHF39" s="614"/>
      <c r="FHG39" s="614"/>
      <c r="FHH39" s="614"/>
      <c r="FHI39" s="613"/>
      <c r="FHJ39" s="614"/>
      <c r="FHK39" s="614"/>
      <c r="FHL39" s="614"/>
      <c r="FHM39" s="614"/>
      <c r="FHN39" s="614"/>
      <c r="FHO39" s="614"/>
      <c r="FHP39" s="614"/>
      <c r="FHQ39" s="613"/>
      <c r="FHR39" s="614"/>
      <c r="FHS39" s="614"/>
      <c r="FHT39" s="614"/>
      <c r="FHU39" s="614"/>
      <c r="FHV39" s="614"/>
      <c r="FHW39" s="614"/>
      <c r="FHX39" s="614"/>
      <c r="FHY39" s="613"/>
      <c r="FHZ39" s="614"/>
      <c r="FIA39" s="614"/>
      <c r="FIB39" s="614"/>
      <c r="FIC39" s="614"/>
      <c r="FID39" s="614"/>
      <c r="FIE39" s="614"/>
      <c r="FIF39" s="614"/>
      <c r="FIG39" s="613"/>
      <c r="FIH39" s="614"/>
      <c r="FII39" s="614"/>
      <c r="FIJ39" s="614"/>
      <c r="FIK39" s="614"/>
      <c r="FIL39" s="614"/>
      <c r="FIM39" s="614"/>
      <c r="FIN39" s="614"/>
      <c r="FIO39" s="613"/>
      <c r="FIP39" s="614"/>
      <c r="FIQ39" s="614"/>
      <c r="FIR39" s="614"/>
      <c r="FIS39" s="614"/>
      <c r="FIT39" s="614"/>
      <c r="FIU39" s="614"/>
      <c r="FIV39" s="614"/>
      <c r="FIW39" s="613"/>
      <c r="FIX39" s="614"/>
      <c r="FIY39" s="614"/>
      <c r="FIZ39" s="614"/>
      <c r="FJA39" s="614"/>
      <c r="FJB39" s="614"/>
      <c r="FJC39" s="614"/>
      <c r="FJD39" s="614"/>
      <c r="FJE39" s="613"/>
      <c r="FJF39" s="614"/>
      <c r="FJG39" s="614"/>
      <c r="FJH39" s="614"/>
      <c r="FJI39" s="614"/>
      <c r="FJJ39" s="614"/>
      <c r="FJK39" s="614"/>
      <c r="FJL39" s="614"/>
      <c r="FJM39" s="613"/>
      <c r="FJN39" s="614"/>
      <c r="FJO39" s="614"/>
      <c r="FJP39" s="614"/>
      <c r="FJQ39" s="614"/>
      <c r="FJR39" s="614"/>
      <c r="FJS39" s="614"/>
      <c r="FJT39" s="614"/>
      <c r="FJU39" s="613"/>
      <c r="FJV39" s="614"/>
      <c r="FJW39" s="614"/>
      <c r="FJX39" s="614"/>
      <c r="FJY39" s="614"/>
      <c r="FJZ39" s="614"/>
      <c r="FKA39" s="614"/>
      <c r="FKB39" s="614"/>
      <c r="FKC39" s="613"/>
      <c r="FKD39" s="614"/>
      <c r="FKE39" s="614"/>
      <c r="FKF39" s="614"/>
      <c r="FKG39" s="614"/>
      <c r="FKH39" s="614"/>
      <c r="FKI39" s="614"/>
      <c r="FKJ39" s="614"/>
      <c r="FKK39" s="613"/>
      <c r="FKL39" s="614"/>
      <c r="FKM39" s="614"/>
      <c r="FKN39" s="614"/>
      <c r="FKO39" s="614"/>
      <c r="FKP39" s="614"/>
      <c r="FKQ39" s="614"/>
      <c r="FKR39" s="614"/>
      <c r="FKS39" s="613"/>
      <c r="FKT39" s="614"/>
      <c r="FKU39" s="614"/>
      <c r="FKV39" s="614"/>
      <c r="FKW39" s="614"/>
      <c r="FKX39" s="614"/>
      <c r="FKY39" s="614"/>
      <c r="FKZ39" s="614"/>
      <c r="FLA39" s="613"/>
      <c r="FLB39" s="614"/>
      <c r="FLC39" s="614"/>
      <c r="FLD39" s="614"/>
      <c r="FLE39" s="614"/>
      <c r="FLF39" s="614"/>
      <c r="FLG39" s="614"/>
      <c r="FLH39" s="614"/>
      <c r="FLI39" s="613"/>
      <c r="FLJ39" s="614"/>
      <c r="FLK39" s="614"/>
      <c r="FLL39" s="614"/>
      <c r="FLM39" s="614"/>
      <c r="FLN39" s="614"/>
      <c r="FLO39" s="614"/>
      <c r="FLP39" s="614"/>
      <c r="FLQ39" s="613"/>
      <c r="FLR39" s="614"/>
      <c r="FLS39" s="614"/>
      <c r="FLT39" s="614"/>
      <c r="FLU39" s="614"/>
      <c r="FLV39" s="614"/>
      <c r="FLW39" s="614"/>
      <c r="FLX39" s="614"/>
      <c r="FLY39" s="613"/>
      <c r="FLZ39" s="614"/>
      <c r="FMA39" s="614"/>
      <c r="FMB39" s="614"/>
      <c r="FMC39" s="614"/>
      <c r="FMD39" s="614"/>
      <c r="FME39" s="614"/>
      <c r="FMF39" s="614"/>
      <c r="FMG39" s="613"/>
      <c r="FMH39" s="614"/>
      <c r="FMI39" s="614"/>
      <c r="FMJ39" s="614"/>
      <c r="FMK39" s="614"/>
      <c r="FML39" s="614"/>
      <c r="FMM39" s="614"/>
      <c r="FMN39" s="614"/>
      <c r="FMO39" s="613"/>
      <c r="FMP39" s="614"/>
      <c r="FMQ39" s="614"/>
      <c r="FMR39" s="614"/>
      <c r="FMS39" s="614"/>
      <c r="FMT39" s="614"/>
      <c r="FMU39" s="614"/>
      <c r="FMV39" s="614"/>
      <c r="FMW39" s="613"/>
      <c r="FMX39" s="614"/>
      <c r="FMY39" s="614"/>
      <c r="FMZ39" s="614"/>
      <c r="FNA39" s="614"/>
      <c r="FNB39" s="614"/>
      <c r="FNC39" s="614"/>
      <c r="FND39" s="614"/>
      <c r="FNE39" s="613"/>
      <c r="FNF39" s="614"/>
      <c r="FNG39" s="614"/>
      <c r="FNH39" s="614"/>
      <c r="FNI39" s="614"/>
      <c r="FNJ39" s="614"/>
      <c r="FNK39" s="614"/>
      <c r="FNL39" s="614"/>
      <c r="FNM39" s="613"/>
      <c r="FNN39" s="614"/>
      <c r="FNO39" s="614"/>
      <c r="FNP39" s="614"/>
      <c r="FNQ39" s="614"/>
      <c r="FNR39" s="614"/>
      <c r="FNS39" s="614"/>
      <c r="FNT39" s="614"/>
      <c r="FNU39" s="613"/>
      <c r="FNV39" s="614"/>
      <c r="FNW39" s="614"/>
      <c r="FNX39" s="614"/>
      <c r="FNY39" s="614"/>
      <c r="FNZ39" s="614"/>
      <c r="FOA39" s="614"/>
      <c r="FOB39" s="614"/>
      <c r="FOC39" s="613"/>
      <c r="FOD39" s="614"/>
      <c r="FOE39" s="614"/>
      <c r="FOF39" s="614"/>
      <c r="FOG39" s="614"/>
      <c r="FOH39" s="614"/>
      <c r="FOI39" s="614"/>
      <c r="FOJ39" s="614"/>
      <c r="FOK39" s="613"/>
      <c r="FOL39" s="614"/>
      <c r="FOM39" s="614"/>
      <c r="FON39" s="614"/>
      <c r="FOO39" s="614"/>
      <c r="FOP39" s="614"/>
      <c r="FOQ39" s="614"/>
      <c r="FOR39" s="614"/>
      <c r="FOS39" s="613"/>
      <c r="FOT39" s="614"/>
      <c r="FOU39" s="614"/>
      <c r="FOV39" s="614"/>
      <c r="FOW39" s="614"/>
      <c r="FOX39" s="614"/>
      <c r="FOY39" s="614"/>
      <c r="FOZ39" s="614"/>
      <c r="FPA39" s="613"/>
      <c r="FPB39" s="614"/>
      <c r="FPC39" s="614"/>
      <c r="FPD39" s="614"/>
      <c r="FPE39" s="614"/>
      <c r="FPF39" s="614"/>
      <c r="FPG39" s="614"/>
      <c r="FPH39" s="614"/>
      <c r="FPI39" s="613"/>
      <c r="FPJ39" s="614"/>
      <c r="FPK39" s="614"/>
      <c r="FPL39" s="614"/>
      <c r="FPM39" s="614"/>
      <c r="FPN39" s="614"/>
      <c r="FPO39" s="614"/>
      <c r="FPP39" s="614"/>
      <c r="FPQ39" s="613"/>
      <c r="FPR39" s="614"/>
      <c r="FPS39" s="614"/>
      <c r="FPT39" s="614"/>
      <c r="FPU39" s="614"/>
      <c r="FPV39" s="614"/>
      <c r="FPW39" s="614"/>
      <c r="FPX39" s="614"/>
      <c r="FPY39" s="613"/>
      <c r="FPZ39" s="614"/>
      <c r="FQA39" s="614"/>
      <c r="FQB39" s="614"/>
      <c r="FQC39" s="614"/>
      <c r="FQD39" s="614"/>
      <c r="FQE39" s="614"/>
      <c r="FQF39" s="614"/>
      <c r="FQG39" s="613"/>
      <c r="FQH39" s="614"/>
      <c r="FQI39" s="614"/>
      <c r="FQJ39" s="614"/>
      <c r="FQK39" s="614"/>
      <c r="FQL39" s="614"/>
      <c r="FQM39" s="614"/>
      <c r="FQN39" s="614"/>
      <c r="FQO39" s="613"/>
      <c r="FQP39" s="614"/>
      <c r="FQQ39" s="614"/>
      <c r="FQR39" s="614"/>
      <c r="FQS39" s="614"/>
      <c r="FQT39" s="614"/>
      <c r="FQU39" s="614"/>
      <c r="FQV39" s="614"/>
      <c r="FQW39" s="613"/>
      <c r="FQX39" s="614"/>
      <c r="FQY39" s="614"/>
      <c r="FQZ39" s="614"/>
      <c r="FRA39" s="614"/>
      <c r="FRB39" s="614"/>
      <c r="FRC39" s="614"/>
      <c r="FRD39" s="614"/>
      <c r="FRE39" s="613"/>
      <c r="FRF39" s="614"/>
      <c r="FRG39" s="614"/>
      <c r="FRH39" s="614"/>
      <c r="FRI39" s="614"/>
      <c r="FRJ39" s="614"/>
      <c r="FRK39" s="614"/>
      <c r="FRL39" s="614"/>
      <c r="FRM39" s="613"/>
      <c r="FRN39" s="614"/>
      <c r="FRO39" s="614"/>
      <c r="FRP39" s="614"/>
      <c r="FRQ39" s="614"/>
      <c r="FRR39" s="614"/>
      <c r="FRS39" s="614"/>
      <c r="FRT39" s="614"/>
      <c r="FRU39" s="613"/>
      <c r="FRV39" s="614"/>
      <c r="FRW39" s="614"/>
      <c r="FRX39" s="614"/>
      <c r="FRY39" s="614"/>
      <c r="FRZ39" s="614"/>
      <c r="FSA39" s="614"/>
      <c r="FSB39" s="614"/>
      <c r="FSC39" s="613"/>
      <c r="FSD39" s="614"/>
      <c r="FSE39" s="614"/>
      <c r="FSF39" s="614"/>
      <c r="FSG39" s="614"/>
      <c r="FSH39" s="614"/>
      <c r="FSI39" s="614"/>
      <c r="FSJ39" s="614"/>
      <c r="FSK39" s="613"/>
      <c r="FSL39" s="614"/>
      <c r="FSM39" s="614"/>
      <c r="FSN39" s="614"/>
      <c r="FSO39" s="614"/>
      <c r="FSP39" s="614"/>
      <c r="FSQ39" s="614"/>
      <c r="FSR39" s="614"/>
      <c r="FSS39" s="613"/>
      <c r="FST39" s="614"/>
      <c r="FSU39" s="614"/>
      <c r="FSV39" s="614"/>
      <c r="FSW39" s="614"/>
      <c r="FSX39" s="614"/>
      <c r="FSY39" s="614"/>
      <c r="FSZ39" s="614"/>
      <c r="FTA39" s="613"/>
      <c r="FTB39" s="614"/>
      <c r="FTC39" s="614"/>
      <c r="FTD39" s="614"/>
      <c r="FTE39" s="614"/>
      <c r="FTF39" s="614"/>
      <c r="FTG39" s="614"/>
      <c r="FTH39" s="614"/>
      <c r="FTI39" s="613"/>
      <c r="FTJ39" s="614"/>
      <c r="FTK39" s="614"/>
      <c r="FTL39" s="614"/>
      <c r="FTM39" s="614"/>
      <c r="FTN39" s="614"/>
      <c r="FTO39" s="614"/>
      <c r="FTP39" s="614"/>
      <c r="FTQ39" s="613"/>
      <c r="FTR39" s="614"/>
      <c r="FTS39" s="614"/>
      <c r="FTT39" s="614"/>
      <c r="FTU39" s="614"/>
      <c r="FTV39" s="614"/>
      <c r="FTW39" s="614"/>
      <c r="FTX39" s="614"/>
      <c r="FTY39" s="613"/>
      <c r="FTZ39" s="614"/>
      <c r="FUA39" s="614"/>
      <c r="FUB39" s="614"/>
      <c r="FUC39" s="614"/>
      <c r="FUD39" s="614"/>
      <c r="FUE39" s="614"/>
      <c r="FUF39" s="614"/>
      <c r="FUG39" s="613"/>
      <c r="FUH39" s="614"/>
      <c r="FUI39" s="614"/>
      <c r="FUJ39" s="614"/>
      <c r="FUK39" s="614"/>
      <c r="FUL39" s="614"/>
      <c r="FUM39" s="614"/>
      <c r="FUN39" s="614"/>
      <c r="FUO39" s="613"/>
      <c r="FUP39" s="614"/>
      <c r="FUQ39" s="614"/>
      <c r="FUR39" s="614"/>
      <c r="FUS39" s="614"/>
      <c r="FUT39" s="614"/>
      <c r="FUU39" s="614"/>
      <c r="FUV39" s="614"/>
      <c r="FUW39" s="613"/>
      <c r="FUX39" s="614"/>
      <c r="FUY39" s="614"/>
      <c r="FUZ39" s="614"/>
      <c r="FVA39" s="614"/>
      <c r="FVB39" s="614"/>
      <c r="FVC39" s="614"/>
      <c r="FVD39" s="614"/>
      <c r="FVE39" s="613"/>
      <c r="FVF39" s="614"/>
      <c r="FVG39" s="614"/>
      <c r="FVH39" s="614"/>
      <c r="FVI39" s="614"/>
      <c r="FVJ39" s="614"/>
      <c r="FVK39" s="614"/>
      <c r="FVL39" s="614"/>
      <c r="FVM39" s="613"/>
      <c r="FVN39" s="614"/>
      <c r="FVO39" s="614"/>
      <c r="FVP39" s="614"/>
      <c r="FVQ39" s="614"/>
      <c r="FVR39" s="614"/>
      <c r="FVS39" s="614"/>
      <c r="FVT39" s="614"/>
      <c r="FVU39" s="613"/>
      <c r="FVV39" s="614"/>
      <c r="FVW39" s="614"/>
      <c r="FVX39" s="614"/>
      <c r="FVY39" s="614"/>
      <c r="FVZ39" s="614"/>
      <c r="FWA39" s="614"/>
      <c r="FWB39" s="614"/>
      <c r="FWC39" s="613"/>
      <c r="FWD39" s="614"/>
      <c r="FWE39" s="614"/>
      <c r="FWF39" s="614"/>
      <c r="FWG39" s="614"/>
      <c r="FWH39" s="614"/>
      <c r="FWI39" s="614"/>
      <c r="FWJ39" s="614"/>
      <c r="FWK39" s="613"/>
      <c r="FWL39" s="614"/>
      <c r="FWM39" s="614"/>
      <c r="FWN39" s="614"/>
      <c r="FWO39" s="614"/>
      <c r="FWP39" s="614"/>
      <c r="FWQ39" s="614"/>
      <c r="FWR39" s="614"/>
      <c r="FWS39" s="613"/>
      <c r="FWT39" s="614"/>
      <c r="FWU39" s="614"/>
      <c r="FWV39" s="614"/>
      <c r="FWW39" s="614"/>
      <c r="FWX39" s="614"/>
      <c r="FWY39" s="614"/>
      <c r="FWZ39" s="614"/>
      <c r="FXA39" s="613"/>
      <c r="FXB39" s="614"/>
      <c r="FXC39" s="614"/>
      <c r="FXD39" s="614"/>
      <c r="FXE39" s="614"/>
      <c r="FXF39" s="614"/>
      <c r="FXG39" s="614"/>
      <c r="FXH39" s="614"/>
      <c r="FXI39" s="613"/>
      <c r="FXJ39" s="614"/>
      <c r="FXK39" s="614"/>
      <c r="FXL39" s="614"/>
      <c r="FXM39" s="614"/>
      <c r="FXN39" s="614"/>
      <c r="FXO39" s="614"/>
      <c r="FXP39" s="614"/>
      <c r="FXQ39" s="613"/>
      <c r="FXR39" s="614"/>
      <c r="FXS39" s="614"/>
      <c r="FXT39" s="614"/>
      <c r="FXU39" s="614"/>
      <c r="FXV39" s="614"/>
      <c r="FXW39" s="614"/>
      <c r="FXX39" s="614"/>
      <c r="FXY39" s="613"/>
      <c r="FXZ39" s="614"/>
      <c r="FYA39" s="614"/>
      <c r="FYB39" s="614"/>
      <c r="FYC39" s="614"/>
      <c r="FYD39" s="614"/>
      <c r="FYE39" s="614"/>
      <c r="FYF39" s="614"/>
      <c r="FYG39" s="613"/>
      <c r="FYH39" s="614"/>
      <c r="FYI39" s="614"/>
      <c r="FYJ39" s="614"/>
      <c r="FYK39" s="614"/>
      <c r="FYL39" s="614"/>
      <c r="FYM39" s="614"/>
      <c r="FYN39" s="614"/>
      <c r="FYO39" s="613"/>
      <c r="FYP39" s="614"/>
      <c r="FYQ39" s="614"/>
      <c r="FYR39" s="614"/>
      <c r="FYS39" s="614"/>
      <c r="FYT39" s="614"/>
      <c r="FYU39" s="614"/>
      <c r="FYV39" s="614"/>
      <c r="FYW39" s="613"/>
      <c r="FYX39" s="614"/>
      <c r="FYY39" s="614"/>
      <c r="FYZ39" s="614"/>
      <c r="FZA39" s="614"/>
      <c r="FZB39" s="614"/>
      <c r="FZC39" s="614"/>
      <c r="FZD39" s="614"/>
      <c r="FZE39" s="613"/>
      <c r="FZF39" s="614"/>
      <c r="FZG39" s="614"/>
      <c r="FZH39" s="614"/>
      <c r="FZI39" s="614"/>
      <c r="FZJ39" s="614"/>
      <c r="FZK39" s="614"/>
      <c r="FZL39" s="614"/>
      <c r="FZM39" s="613"/>
      <c r="FZN39" s="614"/>
      <c r="FZO39" s="614"/>
      <c r="FZP39" s="614"/>
      <c r="FZQ39" s="614"/>
      <c r="FZR39" s="614"/>
      <c r="FZS39" s="614"/>
      <c r="FZT39" s="614"/>
      <c r="FZU39" s="613"/>
      <c r="FZV39" s="614"/>
      <c r="FZW39" s="614"/>
      <c r="FZX39" s="614"/>
      <c r="FZY39" s="614"/>
      <c r="FZZ39" s="614"/>
      <c r="GAA39" s="614"/>
      <c r="GAB39" s="614"/>
      <c r="GAC39" s="613"/>
      <c r="GAD39" s="614"/>
      <c r="GAE39" s="614"/>
      <c r="GAF39" s="614"/>
      <c r="GAG39" s="614"/>
      <c r="GAH39" s="614"/>
      <c r="GAI39" s="614"/>
      <c r="GAJ39" s="614"/>
      <c r="GAK39" s="613"/>
      <c r="GAL39" s="614"/>
      <c r="GAM39" s="614"/>
      <c r="GAN39" s="614"/>
      <c r="GAO39" s="614"/>
      <c r="GAP39" s="614"/>
      <c r="GAQ39" s="614"/>
      <c r="GAR39" s="614"/>
      <c r="GAS39" s="613"/>
      <c r="GAT39" s="614"/>
      <c r="GAU39" s="614"/>
      <c r="GAV39" s="614"/>
      <c r="GAW39" s="614"/>
      <c r="GAX39" s="614"/>
      <c r="GAY39" s="614"/>
      <c r="GAZ39" s="614"/>
      <c r="GBA39" s="613"/>
      <c r="GBB39" s="614"/>
      <c r="GBC39" s="614"/>
      <c r="GBD39" s="614"/>
      <c r="GBE39" s="614"/>
      <c r="GBF39" s="614"/>
      <c r="GBG39" s="614"/>
      <c r="GBH39" s="614"/>
      <c r="GBI39" s="613"/>
      <c r="GBJ39" s="614"/>
      <c r="GBK39" s="614"/>
      <c r="GBL39" s="614"/>
      <c r="GBM39" s="614"/>
      <c r="GBN39" s="614"/>
      <c r="GBO39" s="614"/>
      <c r="GBP39" s="614"/>
      <c r="GBQ39" s="613"/>
      <c r="GBR39" s="614"/>
      <c r="GBS39" s="614"/>
      <c r="GBT39" s="614"/>
      <c r="GBU39" s="614"/>
      <c r="GBV39" s="614"/>
      <c r="GBW39" s="614"/>
      <c r="GBX39" s="614"/>
      <c r="GBY39" s="613"/>
      <c r="GBZ39" s="614"/>
      <c r="GCA39" s="614"/>
      <c r="GCB39" s="614"/>
      <c r="GCC39" s="614"/>
      <c r="GCD39" s="614"/>
      <c r="GCE39" s="614"/>
      <c r="GCF39" s="614"/>
      <c r="GCG39" s="613"/>
      <c r="GCH39" s="614"/>
      <c r="GCI39" s="614"/>
      <c r="GCJ39" s="614"/>
      <c r="GCK39" s="614"/>
      <c r="GCL39" s="614"/>
      <c r="GCM39" s="614"/>
      <c r="GCN39" s="614"/>
      <c r="GCO39" s="613"/>
      <c r="GCP39" s="614"/>
      <c r="GCQ39" s="614"/>
      <c r="GCR39" s="614"/>
      <c r="GCS39" s="614"/>
      <c r="GCT39" s="614"/>
      <c r="GCU39" s="614"/>
      <c r="GCV39" s="614"/>
      <c r="GCW39" s="613"/>
      <c r="GCX39" s="614"/>
      <c r="GCY39" s="614"/>
      <c r="GCZ39" s="614"/>
      <c r="GDA39" s="614"/>
      <c r="GDB39" s="614"/>
      <c r="GDC39" s="614"/>
      <c r="GDD39" s="614"/>
      <c r="GDE39" s="613"/>
      <c r="GDF39" s="614"/>
      <c r="GDG39" s="614"/>
      <c r="GDH39" s="614"/>
      <c r="GDI39" s="614"/>
      <c r="GDJ39" s="614"/>
      <c r="GDK39" s="614"/>
      <c r="GDL39" s="614"/>
      <c r="GDM39" s="613"/>
      <c r="GDN39" s="614"/>
      <c r="GDO39" s="614"/>
      <c r="GDP39" s="614"/>
      <c r="GDQ39" s="614"/>
      <c r="GDR39" s="614"/>
      <c r="GDS39" s="614"/>
      <c r="GDT39" s="614"/>
      <c r="GDU39" s="613"/>
      <c r="GDV39" s="614"/>
      <c r="GDW39" s="614"/>
      <c r="GDX39" s="614"/>
      <c r="GDY39" s="614"/>
      <c r="GDZ39" s="614"/>
      <c r="GEA39" s="614"/>
      <c r="GEB39" s="614"/>
      <c r="GEC39" s="613"/>
      <c r="GED39" s="614"/>
      <c r="GEE39" s="614"/>
      <c r="GEF39" s="614"/>
      <c r="GEG39" s="614"/>
      <c r="GEH39" s="614"/>
      <c r="GEI39" s="614"/>
      <c r="GEJ39" s="614"/>
      <c r="GEK39" s="613"/>
      <c r="GEL39" s="614"/>
      <c r="GEM39" s="614"/>
      <c r="GEN39" s="614"/>
      <c r="GEO39" s="614"/>
      <c r="GEP39" s="614"/>
      <c r="GEQ39" s="614"/>
      <c r="GER39" s="614"/>
      <c r="GES39" s="613"/>
      <c r="GET39" s="614"/>
      <c r="GEU39" s="614"/>
      <c r="GEV39" s="614"/>
      <c r="GEW39" s="614"/>
      <c r="GEX39" s="614"/>
      <c r="GEY39" s="614"/>
      <c r="GEZ39" s="614"/>
      <c r="GFA39" s="613"/>
      <c r="GFB39" s="614"/>
      <c r="GFC39" s="614"/>
      <c r="GFD39" s="614"/>
      <c r="GFE39" s="614"/>
      <c r="GFF39" s="614"/>
      <c r="GFG39" s="614"/>
      <c r="GFH39" s="614"/>
      <c r="GFI39" s="613"/>
      <c r="GFJ39" s="614"/>
      <c r="GFK39" s="614"/>
      <c r="GFL39" s="614"/>
      <c r="GFM39" s="614"/>
      <c r="GFN39" s="614"/>
      <c r="GFO39" s="614"/>
      <c r="GFP39" s="614"/>
      <c r="GFQ39" s="613"/>
      <c r="GFR39" s="614"/>
      <c r="GFS39" s="614"/>
      <c r="GFT39" s="614"/>
      <c r="GFU39" s="614"/>
      <c r="GFV39" s="614"/>
      <c r="GFW39" s="614"/>
      <c r="GFX39" s="614"/>
      <c r="GFY39" s="613"/>
      <c r="GFZ39" s="614"/>
      <c r="GGA39" s="614"/>
      <c r="GGB39" s="614"/>
      <c r="GGC39" s="614"/>
      <c r="GGD39" s="614"/>
      <c r="GGE39" s="614"/>
      <c r="GGF39" s="614"/>
      <c r="GGG39" s="613"/>
      <c r="GGH39" s="614"/>
      <c r="GGI39" s="614"/>
      <c r="GGJ39" s="614"/>
      <c r="GGK39" s="614"/>
      <c r="GGL39" s="614"/>
      <c r="GGM39" s="614"/>
      <c r="GGN39" s="614"/>
      <c r="GGO39" s="613"/>
      <c r="GGP39" s="614"/>
      <c r="GGQ39" s="614"/>
      <c r="GGR39" s="614"/>
      <c r="GGS39" s="614"/>
      <c r="GGT39" s="614"/>
      <c r="GGU39" s="614"/>
      <c r="GGV39" s="614"/>
      <c r="GGW39" s="613"/>
      <c r="GGX39" s="614"/>
      <c r="GGY39" s="614"/>
      <c r="GGZ39" s="614"/>
      <c r="GHA39" s="614"/>
      <c r="GHB39" s="614"/>
      <c r="GHC39" s="614"/>
      <c r="GHD39" s="614"/>
      <c r="GHE39" s="613"/>
      <c r="GHF39" s="614"/>
      <c r="GHG39" s="614"/>
      <c r="GHH39" s="614"/>
      <c r="GHI39" s="614"/>
      <c r="GHJ39" s="614"/>
      <c r="GHK39" s="614"/>
      <c r="GHL39" s="614"/>
      <c r="GHM39" s="613"/>
      <c r="GHN39" s="614"/>
      <c r="GHO39" s="614"/>
      <c r="GHP39" s="614"/>
      <c r="GHQ39" s="614"/>
      <c r="GHR39" s="614"/>
      <c r="GHS39" s="614"/>
      <c r="GHT39" s="614"/>
      <c r="GHU39" s="613"/>
      <c r="GHV39" s="614"/>
      <c r="GHW39" s="614"/>
      <c r="GHX39" s="614"/>
      <c r="GHY39" s="614"/>
      <c r="GHZ39" s="614"/>
      <c r="GIA39" s="614"/>
      <c r="GIB39" s="614"/>
      <c r="GIC39" s="613"/>
      <c r="GID39" s="614"/>
      <c r="GIE39" s="614"/>
      <c r="GIF39" s="614"/>
      <c r="GIG39" s="614"/>
      <c r="GIH39" s="614"/>
      <c r="GII39" s="614"/>
      <c r="GIJ39" s="614"/>
      <c r="GIK39" s="613"/>
      <c r="GIL39" s="614"/>
      <c r="GIM39" s="614"/>
      <c r="GIN39" s="614"/>
      <c r="GIO39" s="614"/>
      <c r="GIP39" s="614"/>
      <c r="GIQ39" s="614"/>
      <c r="GIR39" s="614"/>
      <c r="GIS39" s="613"/>
      <c r="GIT39" s="614"/>
      <c r="GIU39" s="614"/>
      <c r="GIV39" s="614"/>
      <c r="GIW39" s="614"/>
      <c r="GIX39" s="614"/>
      <c r="GIY39" s="614"/>
      <c r="GIZ39" s="614"/>
      <c r="GJA39" s="613"/>
      <c r="GJB39" s="614"/>
      <c r="GJC39" s="614"/>
      <c r="GJD39" s="614"/>
      <c r="GJE39" s="614"/>
      <c r="GJF39" s="614"/>
      <c r="GJG39" s="614"/>
      <c r="GJH39" s="614"/>
      <c r="GJI39" s="613"/>
      <c r="GJJ39" s="614"/>
      <c r="GJK39" s="614"/>
      <c r="GJL39" s="614"/>
      <c r="GJM39" s="614"/>
      <c r="GJN39" s="614"/>
      <c r="GJO39" s="614"/>
      <c r="GJP39" s="614"/>
      <c r="GJQ39" s="613"/>
      <c r="GJR39" s="614"/>
      <c r="GJS39" s="614"/>
      <c r="GJT39" s="614"/>
      <c r="GJU39" s="614"/>
      <c r="GJV39" s="614"/>
      <c r="GJW39" s="614"/>
      <c r="GJX39" s="614"/>
      <c r="GJY39" s="613"/>
      <c r="GJZ39" s="614"/>
      <c r="GKA39" s="614"/>
      <c r="GKB39" s="614"/>
      <c r="GKC39" s="614"/>
      <c r="GKD39" s="614"/>
      <c r="GKE39" s="614"/>
      <c r="GKF39" s="614"/>
      <c r="GKG39" s="613"/>
      <c r="GKH39" s="614"/>
      <c r="GKI39" s="614"/>
      <c r="GKJ39" s="614"/>
      <c r="GKK39" s="614"/>
      <c r="GKL39" s="614"/>
      <c r="GKM39" s="614"/>
      <c r="GKN39" s="614"/>
      <c r="GKO39" s="613"/>
      <c r="GKP39" s="614"/>
      <c r="GKQ39" s="614"/>
      <c r="GKR39" s="614"/>
      <c r="GKS39" s="614"/>
      <c r="GKT39" s="614"/>
      <c r="GKU39" s="614"/>
      <c r="GKV39" s="614"/>
      <c r="GKW39" s="613"/>
      <c r="GKX39" s="614"/>
      <c r="GKY39" s="614"/>
      <c r="GKZ39" s="614"/>
      <c r="GLA39" s="614"/>
      <c r="GLB39" s="614"/>
      <c r="GLC39" s="614"/>
      <c r="GLD39" s="614"/>
      <c r="GLE39" s="613"/>
      <c r="GLF39" s="614"/>
      <c r="GLG39" s="614"/>
      <c r="GLH39" s="614"/>
      <c r="GLI39" s="614"/>
      <c r="GLJ39" s="614"/>
      <c r="GLK39" s="614"/>
      <c r="GLL39" s="614"/>
      <c r="GLM39" s="613"/>
      <c r="GLN39" s="614"/>
      <c r="GLO39" s="614"/>
      <c r="GLP39" s="614"/>
      <c r="GLQ39" s="614"/>
      <c r="GLR39" s="614"/>
      <c r="GLS39" s="614"/>
      <c r="GLT39" s="614"/>
      <c r="GLU39" s="613"/>
      <c r="GLV39" s="614"/>
      <c r="GLW39" s="614"/>
      <c r="GLX39" s="614"/>
      <c r="GLY39" s="614"/>
      <c r="GLZ39" s="614"/>
      <c r="GMA39" s="614"/>
      <c r="GMB39" s="614"/>
      <c r="GMC39" s="613"/>
      <c r="GMD39" s="614"/>
      <c r="GME39" s="614"/>
      <c r="GMF39" s="614"/>
      <c r="GMG39" s="614"/>
      <c r="GMH39" s="614"/>
      <c r="GMI39" s="614"/>
      <c r="GMJ39" s="614"/>
      <c r="GMK39" s="613"/>
      <c r="GML39" s="614"/>
      <c r="GMM39" s="614"/>
      <c r="GMN39" s="614"/>
      <c r="GMO39" s="614"/>
      <c r="GMP39" s="614"/>
      <c r="GMQ39" s="614"/>
      <c r="GMR39" s="614"/>
      <c r="GMS39" s="613"/>
      <c r="GMT39" s="614"/>
      <c r="GMU39" s="614"/>
      <c r="GMV39" s="614"/>
      <c r="GMW39" s="614"/>
      <c r="GMX39" s="614"/>
      <c r="GMY39" s="614"/>
      <c r="GMZ39" s="614"/>
      <c r="GNA39" s="613"/>
      <c r="GNB39" s="614"/>
      <c r="GNC39" s="614"/>
      <c r="GND39" s="614"/>
      <c r="GNE39" s="614"/>
      <c r="GNF39" s="614"/>
      <c r="GNG39" s="614"/>
      <c r="GNH39" s="614"/>
      <c r="GNI39" s="613"/>
      <c r="GNJ39" s="614"/>
      <c r="GNK39" s="614"/>
      <c r="GNL39" s="614"/>
      <c r="GNM39" s="614"/>
      <c r="GNN39" s="614"/>
      <c r="GNO39" s="614"/>
      <c r="GNP39" s="614"/>
      <c r="GNQ39" s="613"/>
      <c r="GNR39" s="614"/>
      <c r="GNS39" s="614"/>
      <c r="GNT39" s="614"/>
      <c r="GNU39" s="614"/>
      <c r="GNV39" s="614"/>
      <c r="GNW39" s="614"/>
      <c r="GNX39" s="614"/>
      <c r="GNY39" s="613"/>
      <c r="GNZ39" s="614"/>
      <c r="GOA39" s="614"/>
      <c r="GOB39" s="614"/>
      <c r="GOC39" s="614"/>
      <c r="GOD39" s="614"/>
      <c r="GOE39" s="614"/>
      <c r="GOF39" s="614"/>
      <c r="GOG39" s="613"/>
      <c r="GOH39" s="614"/>
      <c r="GOI39" s="614"/>
      <c r="GOJ39" s="614"/>
      <c r="GOK39" s="614"/>
      <c r="GOL39" s="614"/>
      <c r="GOM39" s="614"/>
      <c r="GON39" s="614"/>
      <c r="GOO39" s="613"/>
      <c r="GOP39" s="614"/>
      <c r="GOQ39" s="614"/>
      <c r="GOR39" s="614"/>
      <c r="GOS39" s="614"/>
      <c r="GOT39" s="614"/>
      <c r="GOU39" s="614"/>
      <c r="GOV39" s="614"/>
      <c r="GOW39" s="613"/>
      <c r="GOX39" s="614"/>
      <c r="GOY39" s="614"/>
      <c r="GOZ39" s="614"/>
      <c r="GPA39" s="614"/>
      <c r="GPB39" s="614"/>
      <c r="GPC39" s="614"/>
      <c r="GPD39" s="614"/>
      <c r="GPE39" s="613"/>
      <c r="GPF39" s="614"/>
      <c r="GPG39" s="614"/>
      <c r="GPH39" s="614"/>
      <c r="GPI39" s="614"/>
      <c r="GPJ39" s="614"/>
      <c r="GPK39" s="614"/>
      <c r="GPL39" s="614"/>
      <c r="GPM39" s="613"/>
      <c r="GPN39" s="614"/>
      <c r="GPO39" s="614"/>
      <c r="GPP39" s="614"/>
      <c r="GPQ39" s="614"/>
      <c r="GPR39" s="614"/>
      <c r="GPS39" s="614"/>
      <c r="GPT39" s="614"/>
      <c r="GPU39" s="613"/>
      <c r="GPV39" s="614"/>
      <c r="GPW39" s="614"/>
      <c r="GPX39" s="614"/>
      <c r="GPY39" s="614"/>
      <c r="GPZ39" s="614"/>
      <c r="GQA39" s="614"/>
      <c r="GQB39" s="614"/>
      <c r="GQC39" s="613"/>
      <c r="GQD39" s="614"/>
      <c r="GQE39" s="614"/>
      <c r="GQF39" s="614"/>
      <c r="GQG39" s="614"/>
      <c r="GQH39" s="614"/>
      <c r="GQI39" s="614"/>
      <c r="GQJ39" s="614"/>
      <c r="GQK39" s="613"/>
      <c r="GQL39" s="614"/>
      <c r="GQM39" s="614"/>
      <c r="GQN39" s="614"/>
      <c r="GQO39" s="614"/>
      <c r="GQP39" s="614"/>
      <c r="GQQ39" s="614"/>
      <c r="GQR39" s="614"/>
      <c r="GQS39" s="613"/>
      <c r="GQT39" s="614"/>
      <c r="GQU39" s="614"/>
      <c r="GQV39" s="614"/>
      <c r="GQW39" s="614"/>
      <c r="GQX39" s="614"/>
      <c r="GQY39" s="614"/>
      <c r="GQZ39" s="614"/>
      <c r="GRA39" s="613"/>
      <c r="GRB39" s="614"/>
      <c r="GRC39" s="614"/>
      <c r="GRD39" s="614"/>
      <c r="GRE39" s="614"/>
      <c r="GRF39" s="614"/>
      <c r="GRG39" s="614"/>
      <c r="GRH39" s="614"/>
      <c r="GRI39" s="613"/>
      <c r="GRJ39" s="614"/>
      <c r="GRK39" s="614"/>
      <c r="GRL39" s="614"/>
      <c r="GRM39" s="614"/>
      <c r="GRN39" s="614"/>
      <c r="GRO39" s="614"/>
      <c r="GRP39" s="614"/>
      <c r="GRQ39" s="613"/>
      <c r="GRR39" s="614"/>
      <c r="GRS39" s="614"/>
      <c r="GRT39" s="614"/>
      <c r="GRU39" s="614"/>
      <c r="GRV39" s="614"/>
      <c r="GRW39" s="614"/>
      <c r="GRX39" s="614"/>
      <c r="GRY39" s="613"/>
      <c r="GRZ39" s="614"/>
      <c r="GSA39" s="614"/>
      <c r="GSB39" s="614"/>
      <c r="GSC39" s="614"/>
      <c r="GSD39" s="614"/>
      <c r="GSE39" s="614"/>
      <c r="GSF39" s="614"/>
      <c r="GSG39" s="613"/>
      <c r="GSH39" s="614"/>
      <c r="GSI39" s="614"/>
      <c r="GSJ39" s="614"/>
      <c r="GSK39" s="614"/>
      <c r="GSL39" s="614"/>
      <c r="GSM39" s="614"/>
      <c r="GSN39" s="614"/>
      <c r="GSO39" s="613"/>
      <c r="GSP39" s="614"/>
      <c r="GSQ39" s="614"/>
      <c r="GSR39" s="614"/>
      <c r="GSS39" s="614"/>
      <c r="GST39" s="614"/>
      <c r="GSU39" s="614"/>
      <c r="GSV39" s="614"/>
      <c r="GSW39" s="613"/>
      <c r="GSX39" s="614"/>
      <c r="GSY39" s="614"/>
      <c r="GSZ39" s="614"/>
      <c r="GTA39" s="614"/>
      <c r="GTB39" s="614"/>
      <c r="GTC39" s="614"/>
      <c r="GTD39" s="614"/>
      <c r="GTE39" s="613"/>
      <c r="GTF39" s="614"/>
      <c r="GTG39" s="614"/>
      <c r="GTH39" s="614"/>
      <c r="GTI39" s="614"/>
      <c r="GTJ39" s="614"/>
      <c r="GTK39" s="614"/>
      <c r="GTL39" s="614"/>
      <c r="GTM39" s="613"/>
      <c r="GTN39" s="614"/>
      <c r="GTO39" s="614"/>
      <c r="GTP39" s="614"/>
      <c r="GTQ39" s="614"/>
      <c r="GTR39" s="614"/>
      <c r="GTS39" s="614"/>
      <c r="GTT39" s="614"/>
      <c r="GTU39" s="613"/>
      <c r="GTV39" s="614"/>
      <c r="GTW39" s="614"/>
      <c r="GTX39" s="614"/>
      <c r="GTY39" s="614"/>
      <c r="GTZ39" s="614"/>
      <c r="GUA39" s="614"/>
      <c r="GUB39" s="614"/>
      <c r="GUC39" s="613"/>
      <c r="GUD39" s="614"/>
      <c r="GUE39" s="614"/>
      <c r="GUF39" s="614"/>
      <c r="GUG39" s="614"/>
      <c r="GUH39" s="614"/>
      <c r="GUI39" s="614"/>
      <c r="GUJ39" s="614"/>
      <c r="GUK39" s="613"/>
      <c r="GUL39" s="614"/>
      <c r="GUM39" s="614"/>
      <c r="GUN39" s="614"/>
      <c r="GUO39" s="614"/>
      <c r="GUP39" s="614"/>
      <c r="GUQ39" s="614"/>
      <c r="GUR39" s="614"/>
      <c r="GUS39" s="613"/>
      <c r="GUT39" s="614"/>
      <c r="GUU39" s="614"/>
      <c r="GUV39" s="614"/>
      <c r="GUW39" s="614"/>
      <c r="GUX39" s="614"/>
      <c r="GUY39" s="614"/>
      <c r="GUZ39" s="614"/>
      <c r="GVA39" s="613"/>
      <c r="GVB39" s="614"/>
      <c r="GVC39" s="614"/>
      <c r="GVD39" s="614"/>
      <c r="GVE39" s="614"/>
      <c r="GVF39" s="614"/>
      <c r="GVG39" s="614"/>
      <c r="GVH39" s="614"/>
      <c r="GVI39" s="613"/>
      <c r="GVJ39" s="614"/>
      <c r="GVK39" s="614"/>
      <c r="GVL39" s="614"/>
      <c r="GVM39" s="614"/>
      <c r="GVN39" s="614"/>
      <c r="GVO39" s="614"/>
      <c r="GVP39" s="614"/>
      <c r="GVQ39" s="613"/>
      <c r="GVR39" s="614"/>
      <c r="GVS39" s="614"/>
      <c r="GVT39" s="614"/>
      <c r="GVU39" s="614"/>
      <c r="GVV39" s="614"/>
      <c r="GVW39" s="614"/>
      <c r="GVX39" s="614"/>
      <c r="GVY39" s="613"/>
      <c r="GVZ39" s="614"/>
      <c r="GWA39" s="614"/>
      <c r="GWB39" s="614"/>
      <c r="GWC39" s="614"/>
      <c r="GWD39" s="614"/>
      <c r="GWE39" s="614"/>
      <c r="GWF39" s="614"/>
      <c r="GWG39" s="613"/>
      <c r="GWH39" s="614"/>
      <c r="GWI39" s="614"/>
      <c r="GWJ39" s="614"/>
      <c r="GWK39" s="614"/>
      <c r="GWL39" s="614"/>
      <c r="GWM39" s="614"/>
      <c r="GWN39" s="614"/>
      <c r="GWO39" s="613"/>
      <c r="GWP39" s="614"/>
      <c r="GWQ39" s="614"/>
      <c r="GWR39" s="614"/>
      <c r="GWS39" s="614"/>
      <c r="GWT39" s="614"/>
      <c r="GWU39" s="614"/>
      <c r="GWV39" s="614"/>
      <c r="GWW39" s="613"/>
      <c r="GWX39" s="614"/>
      <c r="GWY39" s="614"/>
      <c r="GWZ39" s="614"/>
      <c r="GXA39" s="614"/>
      <c r="GXB39" s="614"/>
      <c r="GXC39" s="614"/>
      <c r="GXD39" s="614"/>
      <c r="GXE39" s="613"/>
      <c r="GXF39" s="614"/>
      <c r="GXG39" s="614"/>
      <c r="GXH39" s="614"/>
      <c r="GXI39" s="614"/>
      <c r="GXJ39" s="614"/>
      <c r="GXK39" s="614"/>
      <c r="GXL39" s="614"/>
      <c r="GXM39" s="613"/>
      <c r="GXN39" s="614"/>
      <c r="GXO39" s="614"/>
      <c r="GXP39" s="614"/>
      <c r="GXQ39" s="614"/>
      <c r="GXR39" s="614"/>
      <c r="GXS39" s="614"/>
      <c r="GXT39" s="614"/>
      <c r="GXU39" s="613"/>
      <c r="GXV39" s="614"/>
      <c r="GXW39" s="614"/>
      <c r="GXX39" s="614"/>
      <c r="GXY39" s="614"/>
      <c r="GXZ39" s="614"/>
      <c r="GYA39" s="614"/>
      <c r="GYB39" s="614"/>
      <c r="GYC39" s="613"/>
      <c r="GYD39" s="614"/>
      <c r="GYE39" s="614"/>
      <c r="GYF39" s="614"/>
      <c r="GYG39" s="614"/>
      <c r="GYH39" s="614"/>
      <c r="GYI39" s="614"/>
      <c r="GYJ39" s="614"/>
      <c r="GYK39" s="613"/>
      <c r="GYL39" s="614"/>
      <c r="GYM39" s="614"/>
      <c r="GYN39" s="614"/>
      <c r="GYO39" s="614"/>
      <c r="GYP39" s="614"/>
      <c r="GYQ39" s="614"/>
      <c r="GYR39" s="614"/>
      <c r="GYS39" s="613"/>
      <c r="GYT39" s="614"/>
      <c r="GYU39" s="614"/>
      <c r="GYV39" s="614"/>
      <c r="GYW39" s="614"/>
      <c r="GYX39" s="614"/>
      <c r="GYY39" s="614"/>
      <c r="GYZ39" s="614"/>
      <c r="GZA39" s="613"/>
      <c r="GZB39" s="614"/>
      <c r="GZC39" s="614"/>
      <c r="GZD39" s="614"/>
      <c r="GZE39" s="614"/>
      <c r="GZF39" s="614"/>
      <c r="GZG39" s="614"/>
      <c r="GZH39" s="614"/>
      <c r="GZI39" s="613"/>
      <c r="GZJ39" s="614"/>
      <c r="GZK39" s="614"/>
      <c r="GZL39" s="614"/>
      <c r="GZM39" s="614"/>
      <c r="GZN39" s="614"/>
      <c r="GZO39" s="614"/>
      <c r="GZP39" s="614"/>
      <c r="GZQ39" s="613"/>
      <c r="GZR39" s="614"/>
      <c r="GZS39" s="614"/>
      <c r="GZT39" s="614"/>
      <c r="GZU39" s="614"/>
      <c r="GZV39" s="614"/>
      <c r="GZW39" s="614"/>
      <c r="GZX39" s="614"/>
      <c r="GZY39" s="613"/>
      <c r="GZZ39" s="614"/>
      <c r="HAA39" s="614"/>
      <c r="HAB39" s="614"/>
      <c r="HAC39" s="614"/>
      <c r="HAD39" s="614"/>
      <c r="HAE39" s="614"/>
      <c r="HAF39" s="614"/>
      <c r="HAG39" s="613"/>
      <c r="HAH39" s="614"/>
      <c r="HAI39" s="614"/>
      <c r="HAJ39" s="614"/>
      <c r="HAK39" s="614"/>
      <c r="HAL39" s="614"/>
      <c r="HAM39" s="614"/>
      <c r="HAN39" s="614"/>
      <c r="HAO39" s="613"/>
      <c r="HAP39" s="614"/>
      <c r="HAQ39" s="614"/>
      <c r="HAR39" s="614"/>
      <c r="HAS39" s="614"/>
      <c r="HAT39" s="614"/>
      <c r="HAU39" s="614"/>
      <c r="HAV39" s="614"/>
      <c r="HAW39" s="613"/>
      <c r="HAX39" s="614"/>
      <c r="HAY39" s="614"/>
      <c r="HAZ39" s="614"/>
      <c r="HBA39" s="614"/>
      <c r="HBB39" s="614"/>
      <c r="HBC39" s="614"/>
      <c r="HBD39" s="614"/>
      <c r="HBE39" s="613"/>
      <c r="HBF39" s="614"/>
      <c r="HBG39" s="614"/>
      <c r="HBH39" s="614"/>
      <c r="HBI39" s="614"/>
      <c r="HBJ39" s="614"/>
      <c r="HBK39" s="614"/>
      <c r="HBL39" s="614"/>
      <c r="HBM39" s="613"/>
      <c r="HBN39" s="614"/>
      <c r="HBO39" s="614"/>
      <c r="HBP39" s="614"/>
      <c r="HBQ39" s="614"/>
      <c r="HBR39" s="614"/>
      <c r="HBS39" s="614"/>
      <c r="HBT39" s="614"/>
      <c r="HBU39" s="613"/>
      <c r="HBV39" s="614"/>
      <c r="HBW39" s="614"/>
      <c r="HBX39" s="614"/>
      <c r="HBY39" s="614"/>
      <c r="HBZ39" s="614"/>
      <c r="HCA39" s="614"/>
      <c r="HCB39" s="614"/>
      <c r="HCC39" s="613"/>
      <c r="HCD39" s="614"/>
      <c r="HCE39" s="614"/>
      <c r="HCF39" s="614"/>
      <c r="HCG39" s="614"/>
      <c r="HCH39" s="614"/>
      <c r="HCI39" s="614"/>
      <c r="HCJ39" s="614"/>
      <c r="HCK39" s="613"/>
      <c r="HCL39" s="614"/>
      <c r="HCM39" s="614"/>
      <c r="HCN39" s="614"/>
      <c r="HCO39" s="614"/>
      <c r="HCP39" s="614"/>
      <c r="HCQ39" s="614"/>
      <c r="HCR39" s="614"/>
      <c r="HCS39" s="613"/>
      <c r="HCT39" s="614"/>
      <c r="HCU39" s="614"/>
      <c r="HCV39" s="614"/>
      <c r="HCW39" s="614"/>
      <c r="HCX39" s="614"/>
      <c r="HCY39" s="614"/>
      <c r="HCZ39" s="614"/>
      <c r="HDA39" s="613"/>
      <c r="HDB39" s="614"/>
      <c r="HDC39" s="614"/>
      <c r="HDD39" s="614"/>
      <c r="HDE39" s="614"/>
      <c r="HDF39" s="614"/>
      <c r="HDG39" s="614"/>
      <c r="HDH39" s="614"/>
      <c r="HDI39" s="613"/>
      <c r="HDJ39" s="614"/>
      <c r="HDK39" s="614"/>
      <c r="HDL39" s="614"/>
      <c r="HDM39" s="614"/>
      <c r="HDN39" s="614"/>
      <c r="HDO39" s="614"/>
      <c r="HDP39" s="614"/>
      <c r="HDQ39" s="613"/>
      <c r="HDR39" s="614"/>
      <c r="HDS39" s="614"/>
      <c r="HDT39" s="614"/>
      <c r="HDU39" s="614"/>
      <c r="HDV39" s="614"/>
      <c r="HDW39" s="614"/>
      <c r="HDX39" s="614"/>
      <c r="HDY39" s="613"/>
      <c r="HDZ39" s="614"/>
      <c r="HEA39" s="614"/>
      <c r="HEB39" s="614"/>
      <c r="HEC39" s="614"/>
      <c r="HED39" s="614"/>
      <c r="HEE39" s="614"/>
      <c r="HEF39" s="614"/>
      <c r="HEG39" s="613"/>
      <c r="HEH39" s="614"/>
      <c r="HEI39" s="614"/>
      <c r="HEJ39" s="614"/>
      <c r="HEK39" s="614"/>
      <c r="HEL39" s="614"/>
      <c r="HEM39" s="614"/>
      <c r="HEN39" s="614"/>
      <c r="HEO39" s="613"/>
      <c r="HEP39" s="614"/>
      <c r="HEQ39" s="614"/>
      <c r="HER39" s="614"/>
      <c r="HES39" s="614"/>
      <c r="HET39" s="614"/>
      <c r="HEU39" s="614"/>
      <c r="HEV39" s="614"/>
      <c r="HEW39" s="613"/>
      <c r="HEX39" s="614"/>
      <c r="HEY39" s="614"/>
      <c r="HEZ39" s="614"/>
      <c r="HFA39" s="614"/>
      <c r="HFB39" s="614"/>
      <c r="HFC39" s="614"/>
      <c r="HFD39" s="614"/>
      <c r="HFE39" s="613"/>
      <c r="HFF39" s="614"/>
      <c r="HFG39" s="614"/>
      <c r="HFH39" s="614"/>
      <c r="HFI39" s="614"/>
      <c r="HFJ39" s="614"/>
      <c r="HFK39" s="614"/>
      <c r="HFL39" s="614"/>
      <c r="HFM39" s="613"/>
      <c r="HFN39" s="614"/>
      <c r="HFO39" s="614"/>
      <c r="HFP39" s="614"/>
      <c r="HFQ39" s="614"/>
      <c r="HFR39" s="614"/>
      <c r="HFS39" s="614"/>
      <c r="HFT39" s="614"/>
      <c r="HFU39" s="613"/>
      <c r="HFV39" s="614"/>
      <c r="HFW39" s="614"/>
      <c r="HFX39" s="614"/>
      <c r="HFY39" s="614"/>
      <c r="HFZ39" s="614"/>
      <c r="HGA39" s="614"/>
      <c r="HGB39" s="614"/>
      <c r="HGC39" s="613"/>
      <c r="HGD39" s="614"/>
      <c r="HGE39" s="614"/>
      <c r="HGF39" s="614"/>
      <c r="HGG39" s="614"/>
      <c r="HGH39" s="614"/>
      <c r="HGI39" s="614"/>
      <c r="HGJ39" s="614"/>
      <c r="HGK39" s="613"/>
      <c r="HGL39" s="614"/>
      <c r="HGM39" s="614"/>
      <c r="HGN39" s="614"/>
      <c r="HGO39" s="614"/>
      <c r="HGP39" s="614"/>
      <c r="HGQ39" s="614"/>
      <c r="HGR39" s="614"/>
      <c r="HGS39" s="613"/>
      <c r="HGT39" s="614"/>
      <c r="HGU39" s="614"/>
      <c r="HGV39" s="614"/>
      <c r="HGW39" s="614"/>
      <c r="HGX39" s="614"/>
      <c r="HGY39" s="614"/>
      <c r="HGZ39" s="614"/>
      <c r="HHA39" s="613"/>
      <c r="HHB39" s="614"/>
      <c r="HHC39" s="614"/>
      <c r="HHD39" s="614"/>
      <c r="HHE39" s="614"/>
      <c r="HHF39" s="614"/>
      <c r="HHG39" s="614"/>
      <c r="HHH39" s="614"/>
      <c r="HHI39" s="613"/>
      <c r="HHJ39" s="614"/>
      <c r="HHK39" s="614"/>
      <c r="HHL39" s="614"/>
      <c r="HHM39" s="614"/>
      <c r="HHN39" s="614"/>
      <c r="HHO39" s="614"/>
      <c r="HHP39" s="614"/>
      <c r="HHQ39" s="613"/>
      <c r="HHR39" s="614"/>
      <c r="HHS39" s="614"/>
      <c r="HHT39" s="614"/>
      <c r="HHU39" s="614"/>
      <c r="HHV39" s="614"/>
      <c r="HHW39" s="614"/>
      <c r="HHX39" s="614"/>
      <c r="HHY39" s="613"/>
      <c r="HHZ39" s="614"/>
      <c r="HIA39" s="614"/>
      <c r="HIB39" s="614"/>
      <c r="HIC39" s="614"/>
      <c r="HID39" s="614"/>
      <c r="HIE39" s="614"/>
      <c r="HIF39" s="614"/>
      <c r="HIG39" s="613"/>
      <c r="HIH39" s="614"/>
      <c r="HII39" s="614"/>
      <c r="HIJ39" s="614"/>
      <c r="HIK39" s="614"/>
      <c r="HIL39" s="614"/>
      <c r="HIM39" s="614"/>
      <c r="HIN39" s="614"/>
      <c r="HIO39" s="613"/>
      <c r="HIP39" s="614"/>
      <c r="HIQ39" s="614"/>
      <c r="HIR39" s="614"/>
      <c r="HIS39" s="614"/>
      <c r="HIT39" s="614"/>
      <c r="HIU39" s="614"/>
      <c r="HIV39" s="614"/>
      <c r="HIW39" s="613"/>
      <c r="HIX39" s="614"/>
      <c r="HIY39" s="614"/>
      <c r="HIZ39" s="614"/>
      <c r="HJA39" s="614"/>
      <c r="HJB39" s="614"/>
      <c r="HJC39" s="614"/>
      <c r="HJD39" s="614"/>
      <c r="HJE39" s="613"/>
      <c r="HJF39" s="614"/>
      <c r="HJG39" s="614"/>
      <c r="HJH39" s="614"/>
      <c r="HJI39" s="614"/>
      <c r="HJJ39" s="614"/>
      <c r="HJK39" s="614"/>
      <c r="HJL39" s="614"/>
      <c r="HJM39" s="613"/>
      <c r="HJN39" s="614"/>
      <c r="HJO39" s="614"/>
      <c r="HJP39" s="614"/>
      <c r="HJQ39" s="614"/>
      <c r="HJR39" s="614"/>
      <c r="HJS39" s="614"/>
      <c r="HJT39" s="614"/>
      <c r="HJU39" s="613"/>
      <c r="HJV39" s="614"/>
      <c r="HJW39" s="614"/>
      <c r="HJX39" s="614"/>
      <c r="HJY39" s="614"/>
      <c r="HJZ39" s="614"/>
      <c r="HKA39" s="614"/>
      <c r="HKB39" s="614"/>
      <c r="HKC39" s="613"/>
      <c r="HKD39" s="614"/>
      <c r="HKE39" s="614"/>
      <c r="HKF39" s="614"/>
      <c r="HKG39" s="614"/>
      <c r="HKH39" s="614"/>
      <c r="HKI39" s="614"/>
      <c r="HKJ39" s="614"/>
      <c r="HKK39" s="613"/>
      <c r="HKL39" s="614"/>
      <c r="HKM39" s="614"/>
      <c r="HKN39" s="614"/>
      <c r="HKO39" s="614"/>
      <c r="HKP39" s="614"/>
      <c r="HKQ39" s="614"/>
      <c r="HKR39" s="614"/>
      <c r="HKS39" s="613"/>
      <c r="HKT39" s="614"/>
      <c r="HKU39" s="614"/>
      <c r="HKV39" s="614"/>
      <c r="HKW39" s="614"/>
      <c r="HKX39" s="614"/>
      <c r="HKY39" s="614"/>
      <c r="HKZ39" s="614"/>
      <c r="HLA39" s="613"/>
      <c r="HLB39" s="614"/>
      <c r="HLC39" s="614"/>
      <c r="HLD39" s="614"/>
      <c r="HLE39" s="614"/>
      <c r="HLF39" s="614"/>
      <c r="HLG39" s="614"/>
      <c r="HLH39" s="614"/>
      <c r="HLI39" s="613"/>
      <c r="HLJ39" s="614"/>
      <c r="HLK39" s="614"/>
      <c r="HLL39" s="614"/>
      <c r="HLM39" s="614"/>
      <c r="HLN39" s="614"/>
      <c r="HLO39" s="614"/>
      <c r="HLP39" s="614"/>
      <c r="HLQ39" s="613"/>
      <c r="HLR39" s="614"/>
      <c r="HLS39" s="614"/>
      <c r="HLT39" s="614"/>
      <c r="HLU39" s="614"/>
      <c r="HLV39" s="614"/>
      <c r="HLW39" s="614"/>
      <c r="HLX39" s="614"/>
      <c r="HLY39" s="613"/>
      <c r="HLZ39" s="614"/>
      <c r="HMA39" s="614"/>
      <c r="HMB39" s="614"/>
      <c r="HMC39" s="614"/>
      <c r="HMD39" s="614"/>
      <c r="HME39" s="614"/>
      <c r="HMF39" s="614"/>
      <c r="HMG39" s="613"/>
      <c r="HMH39" s="614"/>
      <c r="HMI39" s="614"/>
      <c r="HMJ39" s="614"/>
      <c r="HMK39" s="614"/>
      <c r="HML39" s="614"/>
      <c r="HMM39" s="614"/>
      <c r="HMN39" s="614"/>
      <c r="HMO39" s="613"/>
      <c r="HMP39" s="614"/>
      <c r="HMQ39" s="614"/>
      <c r="HMR39" s="614"/>
      <c r="HMS39" s="614"/>
      <c r="HMT39" s="614"/>
      <c r="HMU39" s="614"/>
      <c r="HMV39" s="614"/>
      <c r="HMW39" s="613"/>
      <c r="HMX39" s="614"/>
      <c r="HMY39" s="614"/>
      <c r="HMZ39" s="614"/>
      <c r="HNA39" s="614"/>
      <c r="HNB39" s="614"/>
      <c r="HNC39" s="614"/>
      <c r="HND39" s="614"/>
      <c r="HNE39" s="613"/>
      <c r="HNF39" s="614"/>
      <c r="HNG39" s="614"/>
      <c r="HNH39" s="614"/>
      <c r="HNI39" s="614"/>
      <c r="HNJ39" s="614"/>
      <c r="HNK39" s="614"/>
      <c r="HNL39" s="614"/>
      <c r="HNM39" s="613"/>
      <c r="HNN39" s="614"/>
      <c r="HNO39" s="614"/>
      <c r="HNP39" s="614"/>
      <c r="HNQ39" s="614"/>
      <c r="HNR39" s="614"/>
      <c r="HNS39" s="614"/>
      <c r="HNT39" s="614"/>
      <c r="HNU39" s="613"/>
      <c r="HNV39" s="614"/>
      <c r="HNW39" s="614"/>
      <c r="HNX39" s="614"/>
      <c r="HNY39" s="614"/>
      <c r="HNZ39" s="614"/>
      <c r="HOA39" s="614"/>
      <c r="HOB39" s="614"/>
      <c r="HOC39" s="613"/>
      <c r="HOD39" s="614"/>
      <c r="HOE39" s="614"/>
      <c r="HOF39" s="614"/>
      <c r="HOG39" s="614"/>
      <c r="HOH39" s="614"/>
      <c r="HOI39" s="614"/>
      <c r="HOJ39" s="614"/>
      <c r="HOK39" s="613"/>
      <c r="HOL39" s="614"/>
      <c r="HOM39" s="614"/>
      <c r="HON39" s="614"/>
      <c r="HOO39" s="614"/>
      <c r="HOP39" s="614"/>
      <c r="HOQ39" s="614"/>
      <c r="HOR39" s="614"/>
      <c r="HOS39" s="613"/>
      <c r="HOT39" s="614"/>
      <c r="HOU39" s="614"/>
      <c r="HOV39" s="614"/>
      <c r="HOW39" s="614"/>
      <c r="HOX39" s="614"/>
      <c r="HOY39" s="614"/>
      <c r="HOZ39" s="614"/>
      <c r="HPA39" s="613"/>
      <c r="HPB39" s="614"/>
      <c r="HPC39" s="614"/>
      <c r="HPD39" s="614"/>
      <c r="HPE39" s="614"/>
      <c r="HPF39" s="614"/>
      <c r="HPG39" s="614"/>
      <c r="HPH39" s="614"/>
      <c r="HPI39" s="613"/>
      <c r="HPJ39" s="614"/>
      <c r="HPK39" s="614"/>
      <c r="HPL39" s="614"/>
      <c r="HPM39" s="614"/>
      <c r="HPN39" s="614"/>
      <c r="HPO39" s="614"/>
      <c r="HPP39" s="614"/>
      <c r="HPQ39" s="613"/>
      <c r="HPR39" s="614"/>
      <c r="HPS39" s="614"/>
      <c r="HPT39" s="614"/>
      <c r="HPU39" s="614"/>
      <c r="HPV39" s="614"/>
      <c r="HPW39" s="614"/>
      <c r="HPX39" s="614"/>
      <c r="HPY39" s="613"/>
      <c r="HPZ39" s="614"/>
      <c r="HQA39" s="614"/>
      <c r="HQB39" s="614"/>
      <c r="HQC39" s="614"/>
      <c r="HQD39" s="614"/>
      <c r="HQE39" s="614"/>
      <c r="HQF39" s="614"/>
      <c r="HQG39" s="613"/>
      <c r="HQH39" s="614"/>
      <c r="HQI39" s="614"/>
      <c r="HQJ39" s="614"/>
      <c r="HQK39" s="614"/>
      <c r="HQL39" s="614"/>
      <c r="HQM39" s="614"/>
      <c r="HQN39" s="614"/>
      <c r="HQO39" s="613"/>
      <c r="HQP39" s="614"/>
      <c r="HQQ39" s="614"/>
      <c r="HQR39" s="614"/>
      <c r="HQS39" s="614"/>
      <c r="HQT39" s="614"/>
      <c r="HQU39" s="614"/>
      <c r="HQV39" s="614"/>
      <c r="HQW39" s="613"/>
      <c r="HQX39" s="614"/>
      <c r="HQY39" s="614"/>
      <c r="HQZ39" s="614"/>
      <c r="HRA39" s="614"/>
      <c r="HRB39" s="614"/>
      <c r="HRC39" s="614"/>
      <c r="HRD39" s="614"/>
      <c r="HRE39" s="613"/>
      <c r="HRF39" s="614"/>
      <c r="HRG39" s="614"/>
      <c r="HRH39" s="614"/>
      <c r="HRI39" s="614"/>
      <c r="HRJ39" s="614"/>
      <c r="HRK39" s="614"/>
      <c r="HRL39" s="614"/>
      <c r="HRM39" s="613"/>
      <c r="HRN39" s="614"/>
      <c r="HRO39" s="614"/>
      <c r="HRP39" s="614"/>
      <c r="HRQ39" s="614"/>
      <c r="HRR39" s="614"/>
      <c r="HRS39" s="614"/>
      <c r="HRT39" s="614"/>
      <c r="HRU39" s="613"/>
      <c r="HRV39" s="614"/>
      <c r="HRW39" s="614"/>
      <c r="HRX39" s="614"/>
      <c r="HRY39" s="614"/>
      <c r="HRZ39" s="614"/>
      <c r="HSA39" s="614"/>
      <c r="HSB39" s="614"/>
      <c r="HSC39" s="613"/>
      <c r="HSD39" s="614"/>
      <c r="HSE39" s="614"/>
      <c r="HSF39" s="614"/>
      <c r="HSG39" s="614"/>
      <c r="HSH39" s="614"/>
      <c r="HSI39" s="614"/>
      <c r="HSJ39" s="614"/>
      <c r="HSK39" s="613"/>
      <c r="HSL39" s="614"/>
      <c r="HSM39" s="614"/>
      <c r="HSN39" s="614"/>
      <c r="HSO39" s="614"/>
      <c r="HSP39" s="614"/>
      <c r="HSQ39" s="614"/>
      <c r="HSR39" s="614"/>
      <c r="HSS39" s="613"/>
      <c r="HST39" s="614"/>
      <c r="HSU39" s="614"/>
      <c r="HSV39" s="614"/>
      <c r="HSW39" s="614"/>
      <c r="HSX39" s="614"/>
      <c r="HSY39" s="614"/>
      <c r="HSZ39" s="614"/>
      <c r="HTA39" s="613"/>
      <c r="HTB39" s="614"/>
      <c r="HTC39" s="614"/>
      <c r="HTD39" s="614"/>
      <c r="HTE39" s="614"/>
      <c r="HTF39" s="614"/>
      <c r="HTG39" s="614"/>
      <c r="HTH39" s="614"/>
      <c r="HTI39" s="613"/>
      <c r="HTJ39" s="614"/>
      <c r="HTK39" s="614"/>
      <c r="HTL39" s="614"/>
      <c r="HTM39" s="614"/>
      <c r="HTN39" s="614"/>
      <c r="HTO39" s="614"/>
      <c r="HTP39" s="614"/>
      <c r="HTQ39" s="613"/>
      <c r="HTR39" s="614"/>
      <c r="HTS39" s="614"/>
      <c r="HTT39" s="614"/>
      <c r="HTU39" s="614"/>
      <c r="HTV39" s="614"/>
      <c r="HTW39" s="614"/>
      <c r="HTX39" s="614"/>
      <c r="HTY39" s="613"/>
      <c r="HTZ39" s="614"/>
      <c r="HUA39" s="614"/>
      <c r="HUB39" s="614"/>
      <c r="HUC39" s="614"/>
      <c r="HUD39" s="614"/>
      <c r="HUE39" s="614"/>
      <c r="HUF39" s="614"/>
      <c r="HUG39" s="613"/>
      <c r="HUH39" s="614"/>
      <c r="HUI39" s="614"/>
      <c r="HUJ39" s="614"/>
      <c r="HUK39" s="614"/>
      <c r="HUL39" s="614"/>
      <c r="HUM39" s="614"/>
      <c r="HUN39" s="614"/>
      <c r="HUO39" s="613"/>
      <c r="HUP39" s="614"/>
      <c r="HUQ39" s="614"/>
      <c r="HUR39" s="614"/>
      <c r="HUS39" s="614"/>
      <c r="HUT39" s="614"/>
      <c r="HUU39" s="614"/>
      <c r="HUV39" s="614"/>
      <c r="HUW39" s="613"/>
      <c r="HUX39" s="614"/>
      <c r="HUY39" s="614"/>
      <c r="HUZ39" s="614"/>
      <c r="HVA39" s="614"/>
      <c r="HVB39" s="614"/>
      <c r="HVC39" s="614"/>
      <c r="HVD39" s="614"/>
      <c r="HVE39" s="613"/>
      <c r="HVF39" s="614"/>
      <c r="HVG39" s="614"/>
      <c r="HVH39" s="614"/>
      <c r="HVI39" s="614"/>
      <c r="HVJ39" s="614"/>
      <c r="HVK39" s="614"/>
      <c r="HVL39" s="614"/>
      <c r="HVM39" s="613"/>
      <c r="HVN39" s="614"/>
      <c r="HVO39" s="614"/>
      <c r="HVP39" s="614"/>
      <c r="HVQ39" s="614"/>
      <c r="HVR39" s="614"/>
      <c r="HVS39" s="614"/>
      <c r="HVT39" s="614"/>
      <c r="HVU39" s="613"/>
      <c r="HVV39" s="614"/>
      <c r="HVW39" s="614"/>
      <c r="HVX39" s="614"/>
      <c r="HVY39" s="614"/>
      <c r="HVZ39" s="614"/>
      <c r="HWA39" s="614"/>
      <c r="HWB39" s="614"/>
      <c r="HWC39" s="613"/>
      <c r="HWD39" s="614"/>
      <c r="HWE39" s="614"/>
      <c r="HWF39" s="614"/>
      <c r="HWG39" s="614"/>
      <c r="HWH39" s="614"/>
      <c r="HWI39" s="614"/>
      <c r="HWJ39" s="614"/>
      <c r="HWK39" s="613"/>
      <c r="HWL39" s="614"/>
      <c r="HWM39" s="614"/>
      <c r="HWN39" s="614"/>
      <c r="HWO39" s="614"/>
      <c r="HWP39" s="614"/>
      <c r="HWQ39" s="614"/>
      <c r="HWR39" s="614"/>
      <c r="HWS39" s="613"/>
      <c r="HWT39" s="614"/>
      <c r="HWU39" s="614"/>
      <c r="HWV39" s="614"/>
      <c r="HWW39" s="614"/>
      <c r="HWX39" s="614"/>
      <c r="HWY39" s="614"/>
      <c r="HWZ39" s="614"/>
      <c r="HXA39" s="613"/>
      <c r="HXB39" s="614"/>
      <c r="HXC39" s="614"/>
      <c r="HXD39" s="614"/>
      <c r="HXE39" s="614"/>
      <c r="HXF39" s="614"/>
      <c r="HXG39" s="614"/>
      <c r="HXH39" s="614"/>
      <c r="HXI39" s="613"/>
      <c r="HXJ39" s="614"/>
      <c r="HXK39" s="614"/>
      <c r="HXL39" s="614"/>
      <c r="HXM39" s="614"/>
      <c r="HXN39" s="614"/>
      <c r="HXO39" s="614"/>
      <c r="HXP39" s="614"/>
      <c r="HXQ39" s="613"/>
      <c r="HXR39" s="614"/>
      <c r="HXS39" s="614"/>
      <c r="HXT39" s="614"/>
      <c r="HXU39" s="614"/>
      <c r="HXV39" s="614"/>
      <c r="HXW39" s="614"/>
      <c r="HXX39" s="614"/>
      <c r="HXY39" s="613"/>
      <c r="HXZ39" s="614"/>
      <c r="HYA39" s="614"/>
      <c r="HYB39" s="614"/>
      <c r="HYC39" s="614"/>
      <c r="HYD39" s="614"/>
      <c r="HYE39" s="614"/>
      <c r="HYF39" s="614"/>
      <c r="HYG39" s="613"/>
      <c r="HYH39" s="614"/>
      <c r="HYI39" s="614"/>
      <c r="HYJ39" s="614"/>
      <c r="HYK39" s="614"/>
      <c r="HYL39" s="614"/>
      <c r="HYM39" s="614"/>
      <c r="HYN39" s="614"/>
      <c r="HYO39" s="613"/>
      <c r="HYP39" s="614"/>
      <c r="HYQ39" s="614"/>
      <c r="HYR39" s="614"/>
      <c r="HYS39" s="614"/>
      <c r="HYT39" s="614"/>
      <c r="HYU39" s="614"/>
      <c r="HYV39" s="614"/>
      <c r="HYW39" s="613"/>
      <c r="HYX39" s="614"/>
      <c r="HYY39" s="614"/>
      <c r="HYZ39" s="614"/>
      <c r="HZA39" s="614"/>
      <c r="HZB39" s="614"/>
      <c r="HZC39" s="614"/>
      <c r="HZD39" s="614"/>
      <c r="HZE39" s="613"/>
      <c r="HZF39" s="614"/>
      <c r="HZG39" s="614"/>
      <c r="HZH39" s="614"/>
      <c r="HZI39" s="614"/>
      <c r="HZJ39" s="614"/>
      <c r="HZK39" s="614"/>
      <c r="HZL39" s="614"/>
      <c r="HZM39" s="613"/>
      <c r="HZN39" s="614"/>
      <c r="HZO39" s="614"/>
      <c r="HZP39" s="614"/>
      <c r="HZQ39" s="614"/>
      <c r="HZR39" s="614"/>
      <c r="HZS39" s="614"/>
      <c r="HZT39" s="614"/>
      <c r="HZU39" s="613"/>
      <c r="HZV39" s="614"/>
      <c r="HZW39" s="614"/>
      <c r="HZX39" s="614"/>
      <c r="HZY39" s="614"/>
      <c r="HZZ39" s="614"/>
      <c r="IAA39" s="614"/>
      <c r="IAB39" s="614"/>
      <c r="IAC39" s="613"/>
      <c r="IAD39" s="614"/>
      <c r="IAE39" s="614"/>
      <c r="IAF39" s="614"/>
      <c r="IAG39" s="614"/>
      <c r="IAH39" s="614"/>
      <c r="IAI39" s="614"/>
      <c r="IAJ39" s="614"/>
      <c r="IAK39" s="613"/>
      <c r="IAL39" s="614"/>
      <c r="IAM39" s="614"/>
      <c r="IAN39" s="614"/>
      <c r="IAO39" s="614"/>
      <c r="IAP39" s="614"/>
      <c r="IAQ39" s="614"/>
      <c r="IAR39" s="614"/>
      <c r="IAS39" s="613"/>
      <c r="IAT39" s="614"/>
      <c r="IAU39" s="614"/>
      <c r="IAV39" s="614"/>
      <c r="IAW39" s="614"/>
      <c r="IAX39" s="614"/>
      <c r="IAY39" s="614"/>
      <c r="IAZ39" s="614"/>
      <c r="IBA39" s="613"/>
      <c r="IBB39" s="614"/>
      <c r="IBC39" s="614"/>
      <c r="IBD39" s="614"/>
      <c r="IBE39" s="614"/>
      <c r="IBF39" s="614"/>
      <c r="IBG39" s="614"/>
      <c r="IBH39" s="614"/>
      <c r="IBI39" s="613"/>
      <c r="IBJ39" s="614"/>
      <c r="IBK39" s="614"/>
      <c r="IBL39" s="614"/>
      <c r="IBM39" s="614"/>
      <c r="IBN39" s="614"/>
      <c r="IBO39" s="614"/>
      <c r="IBP39" s="614"/>
      <c r="IBQ39" s="613"/>
      <c r="IBR39" s="614"/>
      <c r="IBS39" s="614"/>
      <c r="IBT39" s="614"/>
      <c r="IBU39" s="614"/>
      <c r="IBV39" s="614"/>
      <c r="IBW39" s="614"/>
      <c r="IBX39" s="614"/>
      <c r="IBY39" s="613"/>
      <c r="IBZ39" s="614"/>
      <c r="ICA39" s="614"/>
      <c r="ICB39" s="614"/>
      <c r="ICC39" s="614"/>
      <c r="ICD39" s="614"/>
      <c r="ICE39" s="614"/>
      <c r="ICF39" s="614"/>
      <c r="ICG39" s="613"/>
      <c r="ICH39" s="614"/>
      <c r="ICI39" s="614"/>
      <c r="ICJ39" s="614"/>
      <c r="ICK39" s="614"/>
      <c r="ICL39" s="614"/>
      <c r="ICM39" s="614"/>
      <c r="ICN39" s="614"/>
      <c r="ICO39" s="613"/>
      <c r="ICP39" s="614"/>
      <c r="ICQ39" s="614"/>
      <c r="ICR39" s="614"/>
      <c r="ICS39" s="614"/>
      <c r="ICT39" s="614"/>
      <c r="ICU39" s="614"/>
      <c r="ICV39" s="614"/>
      <c r="ICW39" s="613"/>
      <c r="ICX39" s="614"/>
      <c r="ICY39" s="614"/>
      <c r="ICZ39" s="614"/>
      <c r="IDA39" s="614"/>
      <c r="IDB39" s="614"/>
      <c r="IDC39" s="614"/>
      <c r="IDD39" s="614"/>
      <c r="IDE39" s="613"/>
      <c r="IDF39" s="614"/>
      <c r="IDG39" s="614"/>
      <c r="IDH39" s="614"/>
      <c r="IDI39" s="614"/>
      <c r="IDJ39" s="614"/>
      <c r="IDK39" s="614"/>
      <c r="IDL39" s="614"/>
      <c r="IDM39" s="613"/>
      <c r="IDN39" s="614"/>
      <c r="IDO39" s="614"/>
      <c r="IDP39" s="614"/>
      <c r="IDQ39" s="614"/>
      <c r="IDR39" s="614"/>
      <c r="IDS39" s="614"/>
      <c r="IDT39" s="614"/>
      <c r="IDU39" s="613"/>
      <c r="IDV39" s="614"/>
      <c r="IDW39" s="614"/>
      <c r="IDX39" s="614"/>
      <c r="IDY39" s="614"/>
      <c r="IDZ39" s="614"/>
      <c r="IEA39" s="614"/>
      <c r="IEB39" s="614"/>
      <c r="IEC39" s="613"/>
      <c r="IED39" s="614"/>
      <c r="IEE39" s="614"/>
      <c r="IEF39" s="614"/>
      <c r="IEG39" s="614"/>
      <c r="IEH39" s="614"/>
      <c r="IEI39" s="614"/>
      <c r="IEJ39" s="614"/>
      <c r="IEK39" s="613"/>
      <c r="IEL39" s="614"/>
      <c r="IEM39" s="614"/>
      <c r="IEN39" s="614"/>
      <c r="IEO39" s="614"/>
      <c r="IEP39" s="614"/>
      <c r="IEQ39" s="614"/>
      <c r="IER39" s="614"/>
      <c r="IES39" s="613"/>
      <c r="IET39" s="614"/>
      <c r="IEU39" s="614"/>
      <c r="IEV39" s="614"/>
      <c r="IEW39" s="614"/>
      <c r="IEX39" s="614"/>
      <c r="IEY39" s="614"/>
      <c r="IEZ39" s="614"/>
      <c r="IFA39" s="613"/>
      <c r="IFB39" s="614"/>
      <c r="IFC39" s="614"/>
      <c r="IFD39" s="614"/>
      <c r="IFE39" s="614"/>
      <c r="IFF39" s="614"/>
      <c r="IFG39" s="614"/>
      <c r="IFH39" s="614"/>
      <c r="IFI39" s="613"/>
      <c r="IFJ39" s="614"/>
      <c r="IFK39" s="614"/>
      <c r="IFL39" s="614"/>
      <c r="IFM39" s="614"/>
      <c r="IFN39" s="614"/>
      <c r="IFO39" s="614"/>
      <c r="IFP39" s="614"/>
      <c r="IFQ39" s="613"/>
      <c r="IFR39" s="614"/>
      <c r="IFS39" s="614"/>
      <c r="IFT39" s="614"/>
      <c r="IFU39" s="614"/>
      <c r="IFV39" s="614"/>
      <c r="IFW39" s="614"/>
      <c r="IFX39" s="614"/>
      <c r="IFY39" s="613"/>
      <c r="IFZ39" s="614"/>
      <c r="IGA39" s="614"/>
      <c r="IGB39" s="614"/>
      <c r="IGC39" s="614"/>
      <c r="IGD39" s="614"/>
      <c r="IGE39" s="614"/>
      <c r="IGF39" s="614"/>
      <c r="IGG39" s="613"/>
      <c r="IGH39" s="614"/>
      <c r="IGI39" s="614"/>
      <c r="IGJ39" s="614"/>
      <c r="IGK39" s="614"/>
      <c r="IGL39" s="614"/>
      <c r="IGM39" s="614"/>
      <c r="IGN39" s="614"/>
      <c r="IGO39" s="613"/>
      <c r="IGP39" s="614"/>
      <c r="IGQ39" s="614"/>
      <c r="IGR39" s="614"/>
      <c r="IGS39" s="614"/>
      <c r="IGT39" s="614"/>
      <c r="IGU39" s="614"/>
      <c r="IGV39" s="614"/>
      <c r="IGW39" s="613"/>
      <c r="IGX39" s="614"/>
      <c r="IGY39" s="614"/>
      <c r="IGZ39" s="614"/>
      <c r="IHA39" s="614"/>
      <c r="IHB39" s="614"/>
      <c r="IHC39" s="614"/>
      <c r="IHD39" s="614"/>
      <c r="IHE39" s="613"/>
      <c r="IHF39" s="614"/>
      <c r="IHG39" s="614"/>
      <c r="IHH39" s="614"/>
      <c r="IHI39" s="614"/>
      <c r="IHJ39" s="614"/>
      <c r="IHK39" s="614"/>
      <c r="IHL39" s="614"/>
      <c r="IHM39" s="613"/>
      <c r="IHN39" s="614"/>
      <c r="IHO39" s="614"/>
      <c r="IHP39" s="614"/>
      <c r="IHQ39" s="614"/>
      <c r="IHR39" s="614"/>
      <c r="IHS39" s="614"/>
      <c r="IHT39" s="614"/>
      <c r="IHU39" s="613"/>
      <c r="IHV39" s="614"/>
      <c r="IHW39" s="614"/>
      <c r="IHX39" s="614"/>
      <c r="IHY39" s="614"/>
      <c r="IHZ39" s="614"/>
      <c r="IIA39" s="614"/>
      <c r="IIB39" s="614"/>
      <c r="IIC39" s="613"/>
      <c r="IID39" s="614"/>
      <c r="IIE39" s="614"/>
      <c r="IIF39" s="614"/>
      <c r="IIG39" s="614"/>
      <c r="IIH39" s="614"/>
      <c r="III39" s="614"/>
      <c r="IIJ39" s="614"/>
      <c r="IIK39" s="613"/>
      <c r="IIL39" s="614"/>
      <c r="IIM39" s="614"/>
      <c r="IIN39" s="614"/>
      <c r="IIO39" s="614"/>
      <c r="IIP39" s="614"/>
      <c r="IIQ39" s="614"/>
      <c r="IIR39" s="614"/>
      <c r="IIS39" s="613"/>
      <c r="IIT39" s="614"/>
      <c r="IIU39" s="614"/>
      <c r="IIV39" s="614"/>
      <c r="IIW39" s="614"/>
      <c r="IIX39" s="614"/>
      <c r="IIY39" s="614"/>
      <c r="IIZ39" s="614"/>
      <c r="IJA39" s="613"/>
      <c r="IJB39" s="614"/>
      <c r="IJC39" s="614"/>
      <c r="IJD39" s="614"/>
      <c r="IJE39" s="614"/>
      <c r="IJF39" s="614"/>
      <c r="IJG39" s="614"/>
      <c r="IJH39" s="614"/>
      <c r="IJI39" s="613"/>
      <c r="IJJ39" s="614"/>
      <c r="IJK39" s="614"/>
      <c r="IJL39" s="614"/>
      <c r="IJM39" s="614"/>
      <c r="IJN39" s="614"/>
      <c r="IJO39" s="614"/>
      <c r="IJP39" s="614"/>
      <c r="IJQ39" s="613"/>
      <c r="IJR39" s="614"/>
      <c r="IJS39" s="614"/>
      <c r="IJT39" s="614"/>
      <c r="IJU39" s="614"/>
      <c r="IJV39" s="614"/>
      <c r="IJW39" s="614"/>
      <c r="IJX39" s="614"/>
      <c r="IJY39" s="613"/>
      <c r="IJZ39" s="614"/>
      <c r="IKA39" s="614"/>
      <c r="IKB39" s="614"/>
      <c r="IKC39" s="614"/>
      <c r="IKD39" s="614"/>
      <c r="IKE39" s="614"/>
      <c r="IKF39" s="614"/>
      <c r="IKG39" s="613"/>
      <c r="IKH39" s="614"/>
      <c r="IKI39" s="614"/>
      <c r="IKJ39" s="614"/>
      <c r="IKK39" s="614"/>
      <c r="IKL39" s="614"/>
      <c r="IKM39" s="614"/>
      <c r="IKN39" s="614"/>
      <c r="IKO39" s="613"/>
      <c r="IKP39" s="614"/>
      <c r="IKQ39" s="614"/>
      <c r="IKR39" s="614"/>
      <c r="IKS39" s="614"/>
      <c r="IKT39" s="614"/>
      <c r="IKU39" s="614"/>
      <c r="IKV39" s="614"/>
      <c r="IKW39" s="613"/>
      <c r="IKX39" s="614"/>
      <c r="IKY39" s="614"/>
      <c r="IKZ39" s="614"/>
      <c r="ILA39" s="614"/>
      <c r="ILB39" s="614"/>
      <c r="ILC39" s="614"/>
      <c r="ILD39" s="614"/>
      <c r="ILE39" s="613"/>
      <c r="ILF39" s="614"/>
      <c r="ILG39" s="614"/>
      <c r="ILH39" s="614"/>
      <c r="ILI39" s="614"/>
      <c r="ILJ39" s="614"/>
      <c r="ILK39" s="614"/>
      <c r="ILL39" s="614"/>
      <c r="ILM39" s="613"/>
      <c r="ILN39" s="614"/>
      <c r="ILO39" s="614"/>
      <c r="ILP39" s="614"/>
      <c r="ILQ39" s="614"/>
      <c r="ILR39" s="614"/>
      <c r="ILS39" s="614"/>
      <c r="ILT39" s="614"/>
      <c r="ILU39" s="613"/>
      <c r="ILV39" s="614"/>
      <c r="ILW39" s="614"/>
      <c r="ILX39" s="614"/>
      <c r="ILY39" s="614"/>
      <c r="ILZ39" s="614"/>
      <c r="IMA39" s="614"/>
      <c r="IMB39" s="614"/>
      <c r="IMC39" s="613"/>
      <c r="IMD39" s="614"/>
      <c r="IME39" s="614"/>
      <c r="IMF39" s="614"/>
      <c r="IMG39" s="614"/>
      <c r="IMH39" s="614"/>
      <c r="IMI39" s="614"/>
      <c r="IMJ39" s="614"/>
      <c r="IMK39" s="613"/>
      <c r="IML39" s="614"/>
      <c r="IMM39" s="614"/>
      <c r="IMN39" s="614"/>
      <c r="IMO39" s="614"/>
      <c r="IMP39" s="614"/>
      <c r="IMQ39" s="614"/>
      <c r="IMR39" s="614"/>
      <c r="IMS39" s="613"/>
      <c r="IMT39" s="614"/>
      <c r="IMU39" s="614"/>
      <c r="IMV39" s="614"/>
      <c r="IMW39" s="614"/>
      <c r="IMX39" s="614"/>
      <c r="IMY39" s="614"/>
      <c r="IMZ39" s="614"/>
      <c r="INA39" s="613"/>
      <c r="INB39" s="614"/>
      <c r="INC39" s="614"/>
      <c r="IND39" s="614"/>
      <c r="INE39" s="614"/>
      <c r="INF39" s="614"/>
      <c r="ING39" s="614"/>
      <c r="INH39" s="614"/>
      <c r="INI39" s="613"/>
      <c r="INJ39" s="614"/>
      <c r="INK39" s="614"/>
      <c r="INL39" s="614"/>
      <c r="INM39" s="614"/>
      <c r="INN39" s="614"/>
      <c r="INO39" s="614"/>
      <c r="INP39" s="614"/>
      <c r="INQ39" s="613"/>
      <c r="INR39" s="614"/>
      <c r="INS39" s="614"/>
      <c r="INT39" s="614"/>
      <c r="INU39" s="614"/>
      <c r="INV39" s="614"/>
      <c r="INW39" s="614"/>
      <c r="INX39" s="614"/>
      <c r="INY39" s="613"/>
      <c r="INZ39" s="614"/>
      <c r="IOA39" s="614"/>
      <c r="IOB39" s="614"/>
      <c r="IOC39" s="614"/>
      <c r="IOD39" s="614"/>
      <c r="IOE39" s="614"/>
      <c r="IOF39" s="614"/>
      <c r="IOG39" s="613"/>
      <c r="IOH39" s="614"/>
      <c r="IOI39" s="614"/>
      <c r="IOJ39" s="614"/>
      <c r="IOK39" s="614"/>
      <c r="IOL39" s="614"/>
      <c r="IOM39" s="614"/>
      <c r="ION39" s="614"/>
      <c r="IOO39" s="613"/>
      <c r="IOP39" s="614"/>
      <c r="IOQ39" s="614"/>
      <c r="IOR39" s="614"/>
      <c r="IOS39" s="614"/>
      <c r="IOT39" s="614"/>
      <c r="IOU39" s="614"/>
      <c r="IOV39" s="614"/>
      <c r="IOW39" s="613"/>
      <c r="IOX39" s="614"/>
      <c r="IOY39" s="614"/>
      <c r="IOZ39" s="614"/>
      <c r="IPA39" s="614"/>
      <c r="IPB39" s="614"/>
      <c r="IPC39" s="614"/>
      <c r="IPD39" s="614"/>
      <c r="IPE39" s="613"/>
      <c r="IPF39" s="614"/>
      <c r="IPG39" s="614"/>
      <c r="IPH39" s="614"/>
      <c r="IPI39" s="614"/>
      <c r="IPJ39" s="614"/>
      <c r="IPK39" s="614"/>
      <c r="IPL39" s="614"/>
      <c r="IPM39" s="613"/>
      <c r="IPN39" s="614"/>
      <c r="IPO39" s="614"/>
      <c r="IPP39" s="614"/>
      <c r="IPQ39" s="614"/>
      <c r="IPR39" s="614"/>
      <c r="IPS39" s="614"/>
      <c r="IPT39" s="614"/>
      <c r="IPU39" s="613"/>
      <c r="IPV39" s="614"/>
      <c r="IPW39" s="614"/>
      <c r="IPX39" s="614"/>
      <c r="IPY39" s="614"/>
      <c r="IPZ39" s="614"/>
      <c r="IQA39" s="614"/>
      <c r="IQB39" s="614"/>
      <c r="IQC39" s="613"/>
      <c r="IQD39" s="614"/>
      <c r="IQE39" s="614"/>
      <c r="IQF39" s="614"/>
      <c r="IQG39" s="614"/>
      <c r="IQH39" s="614"/>
      <c r="IQI39" s="614"/>
      <c r="IQJ39" s="614"/>
      <c r="IQK39" s="613"/>
      <c r="IQL39" s="614"/>
      <c r="IQM39" s="614"/>
      <c r="IQN39" s="614"/>
      <c r="IQO39" s="614"/>
      <c r="IQP39" s="614"/>
      <c r="IQQ39" s="614"/>
      <c r="IQR39" s="614"/>
      <c r="IQS39" s="613"/>
      <c r="IQT39" s="614"/>
      <c r="IQU39" s="614"/>
      <c r="IQV39" s="614"/>
      <c r="IQW39" s="614"/>
      <c r="IQX39" s="614"/>
      <c r="IQY39" s="614"/>
      <c r="IQZ39" s="614"/>
      <c r="IRA39" s="613"/>
      <c r="IRB39" s="614"/>
      <c r="IRC39" s="614"/>
      <c r="IRD39" s="614"/>
      <c r="IRE39" s="614"/>
      <c r="IRF39" s="614"/>
      <c r="IRG39" s="614"/>
      <c r="IRH39" s="614"/>
      <c r="IRI39" s="613"/>
      <c r="IRJ39" s="614"/>
      <c r="IRK39" s="614"/>
      <c r="IRL39" s="614"/>
      <c r="IRM39" s="614"/>
      <c r="IRN39" s="614"/>
      <c r="IRO39" s="614"/>
      <c r="IRP39" s="614"/>
      <c r="IRQ39" s="613"/>
      <c r="IRR39" s="614"/>
      <c r="IRS39" s="614"/>
      <c r="IRT39" s="614"/>
      <c r="IRU39" s="614"/>
      <c r="IRV39" s="614"/>
      <c r="IRW39" s="614"/>
      <c r="IRX39" s="614"/>
      <c r="IRY39" s="613"/>
      <c r="IRZ39" s="614"/>
      <c r="ISA39" s="614"/>
      <c r="ISB39" s="614"/>
      <c r="ISC39" s="614"/>
      <c r="ISD39" s="614"/>
      <c r="ISE39" s="614"/>
      <c r="ISF39" s="614"/>
      <c r="ISG39" s="613"/>
      <c r="ISH39" s="614"/>
      <c r="ISI39" s="614"/>
      <c r="ISJ39" s="614"/>
      <c r="ISK39" s="614"/>
      <c r="ISL39" s="614"/>
      <c r="ISM39" s="614"/>
      <c r="ISN39" s="614"/>
      <c r="ISO39" s="613"/>
      <c r="ISP39" s="614"/>
      <c r="ISQ39" s="614"/>
      <c r="ISR39" s="614"/>
      <c r="ISS39" s="614"/>
      <c r="IST39" s="614"/>
      <c r="ISU39" s="614"/>
      <c r="ISV39" s="614"/>
      <c r="ISW39" s="613"/>
      <c r="ISX39" s="614"/>
      <c r="ISY39" s="614"/>
      <c r="ISZ39" s="614"/>
      <c r="ITA39" s="614"/>
      <c r="ITB39" s="614"/>
      <c r="ITC39" s="614"/>
      <c r="ITD39" s="614"/>
      <c r="ITE39" s="613"/>
      <c r="ITF39" s="614"/>
      <c r="ITG39" s="614"/>
      <c r="ITH39" s="614"/>
      <c r="ITI39" s="614"/>
      <c r="ITJ39" s="614"/>
      <c r="ITK39" s="614"/>
      <c r="ITL39" s="614"/>
      <c r="ITM39" s="613"/>
      <c r="ITN39" s="614"/>
      <c r="ITO39" s="614"/>
      <c r="ITP39" s="614"/>
      <c r="ITQ39" s="614"/>
      <c r="ITR39" s="614"/>
      <c r="ITS39" s="614"/>
      <c r="ITT39" s="614"/>
      <c r="ITU39" s="613"/>
      <c r="ITV39" s="614"/>
      <c r="ITW39" s="614"/>
      <c r="ITX39" s="614"/>
      <c r="ITY39" s="614"/>
      <c r="ITZ39" s="614"/>
      <c r="IUA39" s="614"/>
      <c r="IUB39" s="614"/>
      <c r="IUC39" s="613"/>
      <c r="IUD39" s="614"/>
      <c r="IUE39" s="614"/>
      <c r="IUF39" s="614"/>
      <c r="IUG39" s="614"/>
      <c r="IUH39" s="614"/>
      <c r="IUI39" s="614"/>
      <c r="IUJ39" s="614"/>
      <c r="IUK39" s="613"/>
      <c r="IUL39" s="614"/>
      <c r="IUM39" s="614"/>
      <c r="IUN39" s="614"/>
      <c r="IUO39" s="614"/>
      <c r="IUP39" s="614"/>
      <c r="IUQ39" s="614"/>
      <c r="IUR39" s="614"/>
      <c r="IUS39" s="613"/>
      <c r="IUT39" s="614"/>
      <c r="IUU39" s="614"/>
      <c r="IUV39" s="614"/>
      <c r="IUW39" s="614"/>
      <c r="IUX39" s="614"/>
      <c r="IUY39" s="614"/>
      <c r="IUZ39" s="614"/>
      <c r="IVA39" s="613"/>
      <c r="IVB39" s="614"/>
      <c r="IVC39" s="614"/>
      <c r="IVD39" s="614"/>
      <c r="IVE39" s="614"/>
      <c r="IVF39" s="614"/>
      <c r="IVG39" s="614"/>
      <c r="IVH39" s="614"/>
      <c r="IVI39" s="613"/>
      <c r="IVJ39" s="614"/>
      <c r="IVK39" s="614"/>
      <c r="IVL39" s="614"/>
      <c r="IVM39" s="614"/>
      <c r="IVN39" s="614"/>
      <c r="IVO39" s="614"/>
      <c r="IVP39" s="614"/>
      <c r="IVQ39" s="613"/>
      <c r="IVR39" s="614"/>
      <c r="IVS39" s="614"/>
      <c r="IVT39" s="614"/>
      <c r="IVU39" s="614"/>
      <c r="IVV39" s="614"/>
      <c r="IVW39" s="614"/>
      <c r="IVX39" s="614"/>
      <c r="IVY39" s="613"/>
      <c r="IVZ39" s="614"/>
      <c r="IWA39" s="614"/>
      <c r="IWB39" s="614"/>
      <c r="IWC39" s="614"/>
      <c r="IWD39" s="614"/>
      <c r="IWE39" s="614"/>
      <c r="IWF39" s="614"/>
      <c r="IWG39" s="613"/>
      <c r="IWH39" s="614"/>
      <c r="IWI39" s="614"/>
      <c r="IWJ39" s="614"/>
      <c r="IWK39" s="614"/>
      <c r="IWL39" s="614"/>
      <c r="IWM39" s="614"/>
      <c r="IWN39" s="614"/>
      <c r="IWO39" s="613"/>
      <c r="IWP39" s="614"/>
      <c r="IWQ39" s="614"/>
      <c r="IWR39" s="614"/>
      <c r="IWS39" s="614"/>
      <c r="IWT39" s="614"/>
      <c r="IWU39" s="614"/>
      <c r="IWV39" s="614"/>
      <c r="IWW39" s="613"/>
      <c r="IWX39" s="614"/>
      <c r="IWY39" s="614"/>
      <c r="IWZ39" s="614"/>
      <c r="IXA39" s="614"/>
      <c r="IXB39" s="614"/>
      <c r="IXC39" s="614"/>
      <c r="IXD39" s="614"/>
      <c r="IXE39" s="613"/>
      <c r="IXF39" s="614"/>
      <c r="IXG39" s="614"/>
      <c r="IXH39" s="614"/>
      <c r="IXI39" s="614"/>
      <c r="IXJ39" s="614"/>
      <c r="IXK39" s="614"/>
      <c r="IXL39" s="614"/>
      <c r="IXM39" s="613"/>
      <c r="IXN39" s="614"/>
      <c r="IXO39" s="614"/>
      <c r="IXP39" s="614"/>
      <c r="IXQ39" s="614"/>
      <c r="IXR39" s="614"/>
      <c r="IXS39" s="614"/>
      <c r="IXT39" s="614"/>
      <c r="IXU39" s="613"/>
      <c r="IXV39" s="614"/>
      <c r="IXW39" s="614"/>
      <c r="IXX39" s="614"/>
      <c r="IXY39" s="614"/>
      <c r="IXZ39" s="614"/>
      <c r="IYA39" s="614"/>
      <c r="IYB39" s="614"/>
      <c r="IYC39" s="613"/>
      <c r="IYD39" s="614"/>
      <c r="IYE39" s="614"/>
      <c r="IYF39" s="614"/>
      <c r="IYG39" s="614"/>
      <c r="IYH39" s="614"/>
      <c r="IYI39" s="614"/>
      <c r="IYJ39" s="614"/>
      <c r="IYK39" s="613"/>
      <c r="IYL39" s="614"/>
      <c r="IYM39" s="614"/>
      <c r="IYN39" s="614"/>
      <c r="IYO39" s="614"/>
      <c r="IYP39" s="614"/>
      <c r="IYQ39" s="614"/>
      <c r="IYR39" s="614"/>
      <c r="IYS39" s="613"/>
      <c r="IYT39" s="614"/>
      <c r="IYU39" s="614"/>
      <c r="IYV39" s="614"/>
      <c r="IYW39" s="614"/>
      <c r="IYX39" s="614"/>
      <c r="IYY39" s="614"/>
      <c r="IYZ39" s="614"/>
      <c r="IZA39" s="613"/>
      <c r="IZB39" s="614"/>
      <c r="IZC39" s="614"/>
      <c r="IZD39" s="614"/>
      <c r="IZE39" s="614"/>
      <c r="IZF39" s="614"/>
      <c r="IZG39" s="614"/>
      <c r="IZH39" s="614"/>
      <c r="IZI39" s="613"/>
      <c r="IZJ39" s="614"/>
      <c r="IZK39" s="614"/>
      <c r="IZL39" s="614"/>
      <c r="IZM39" s="614"/>
      <c r="IZN39" s="614"/>
      <c r="IZO39" s="614"/>
      <c r="IZP39" s="614"/>
      <c r="IZQ39" s="613"/>
      <c r="IZR39" s="614"/>
      <c r="IZS39" s="614"/>
      <c r="IZT39" s="614"/>
      <c r="IZU39" s="614"/>
      <c r="IZV39" s="614"/>
      <c r="IZW39" s="614"/>
      <c r="IZX39" s="614"/>
      <c r="IZY39" s="613"/>
      <c r="IZZ39" s="614"/>
      <c r="JAA39" s="614"/>
      <c r="JAB39" s="614"/>
      <c r="JAC39" s="614"/>
      <c r="JAD39" s="614"/>
      <c r="JAE39" s="614"/>
      <c r="JAF39" s="614"/>
      <c r="JAG39" s="613"/>
      <c r="JAH39" s="614"/>
      <c r="JAI39" s="614"/>
      <c r="JAJ39" s="614"/>
      <c r="JAK39" s="614"/>
      <c r="JAL39" s="614"/>
      <c r="JAM39" s="614"/>
      <c r="JAN39" s="614"/>
      <c r="JAO39" s="613"/>
      <c r="JAP39" s="614"/>
      <c r="JAQ39" s="614"/>
      <c r="JAR39" s="614"/>
      <c r="JAS39" s="614"/>
      <c r="JAT39" s="614"/>
      <c r="JAU39" s="614"/>
      <c r="JAV39" s="614"/>
      <c r="JAW39" s="613"/>
      <c r="JAX39" s="614"/>
      <c r="JAY39" s="614"/>
      <c r="JAZ39" s="614"/>
      <c r="JBA39" s="614"/>
      <c r="JBB39" s="614"/>
      <c r="JBC39" s="614"/>
      <c r="JBD39" s="614"/>
      <c r="JBE39" s="613"/>
      <c r="JBF39" s="614"/>
      <c r="JBG39" s="614"/>
      <c r="JBH39" s="614"/>
      <c r="JBI39" s="614"/>
      <c r="JBJ39" s="614"/>
      <c r="JBK39" s="614"/>
      <c r="JBL39" s="614"/>
      <c r="JBM39" s="613"/>
      <c r="JBN39" s="614"/>
      <c r="JBO39" s="614"/>
      <c r="JBP39" s="614"/>
      <c r="JBQ39" s="614"/>
      <c r="JBR39" s="614"/>
      <c r="JBS39" s="614"/>
      <c r="JBT39" s="614"/>
      <c r="JBU39" s="613"/>
      <c r="JBV39" s="614"/>
      <c r="JBW39" s="614"/>
      <c r="JBX39" s="614"/>
      <c r="JBY39" s="614"/>
      <c r="JBZ39" s="614"/>
      <c r="JCA39" s="614"/>
      <c r="JCB39" s="614"/>
      <c r="JCC39" s="613"/>
      <c r="JCD39" s="614"/>
      <c r="JCE39" s="614"/>
      <c r="JCF39" s="614"/>
      <c r="JCG39" s="614"/>
      <c r="JCH39" s="614"/>
      <c r="JCI39" s="614"/>
      <c r="JCJ39" s="614"/>
      <c r="JCK39" s="613"/>
      <c r="JCL39" s="614"/>
      <c r="JCM39" s="614"/>
      <c r="JCN39" s="614"/>
      <c r="JCO39" s="614"/>
      <c r="JCP39" s="614"/>
      <c r="JCQ39" s="614"/>
      <c r="JCR39" s="614"/>
      <c r="JCS39" s="613"/>
      <c r="JCT39" s="614"/>
      <c r="JCU39" s="614"/>
      <c r="JCV39" s="614"/>
      <c r="JCW39" s="614"/>
      <c r="JCX39" s="614"/>
      <c r="JCY39" s="614"/>
      <c r="JCZ39" s="614"/>
      <c r="JDA39" s="613"/>
      <c r="JDB39" s="614"/>
      <c r="JDC39" s="614"/>
      <c r="JDD39" s="614"/>
      <c r="JDE39" s="614"/>
      <c r="JDF39" s="614"/>
      <c r="JDG39" s="614"/>
      <c r="JDH39" s="614"/>
      <c r="JDI39" s="613"/>
      <c r="JDJ39" s="614"/>
      <c r="JDK39" s="614"/>
      <c r="JDL39" s="614"/>
      <c r="JDM39" s="614"/>
      <c r="JDN39" s="614"/>
      <c r="JDO39" s="614"/>
      <c r="JDP39" s="614"/>
      <c r="JDQ39" s="613"/>
      <c r="JDR39" s="614"/>
      <c r="JDS39" s="614"/>
      <c r="JDT39" s="614"/>
      <c r="JDU39" s="614"/>
      <c r="JDV39" s="614"/>
      <c r="JDW39" s="614"/>
      <c r="JDX39" s="614"/>
      <c r="JDY39" s="613"/>
      <c r="JDZ39" s="614"/>
      <c r="JEA39" s="614"/>
      <c r="JEB39" s="614"/>
      <c r="JEC39" s="614"/>
      <c r="JED39" s="614"/>
      <c r="JEE39" s="614"/>
      <c r="JEF39" s="614"/>
      <c r="JEG39" s="613"/>
      <c r="JEH39" s="614"/>
      <c r="JEI39" s="614"/>
      <c r="JEJ39" s="614"/>
      <c r="JEK39" s="614"/>
      <c r="JEL39" s="614"/>
      <c r="JEM39" s="614"/>
      <c r="JEN39" s="614"/>
      <c r="JEO39" s="613"/>
      <c r="JEP39" s="614"/>
      <c r="JEQ39" s="614"/>
      <c r="JER39" s="614"/>
      <c r="JES39" s="614"/>
      <c r="JET39" s="614"/>
      <c r="JEU39" s="614"/>
      <c r="JEV39" s="614"/>
      <c r="JEW39" s="613"/>
      <c r="JEX39" s="614"/>
      <c r="JEY39" s="614"/>
      <c r="JEZ39" s="614"/>
      <c r="JFA39" s="614"/>
      <c r="JFB39" s="614"/>
      <c r="JFC39" s="614"/>
      <c r="JFD39" s="614"/>
      <c r="JFE39" s="613"/>
      <c r="JFF39" s="614"/>
      <c r="JFG39" s="614"/>
      <c r="JFH39" s="614"/>
      <c r="JFI39" s="614"/>
      <c r="JFJ39" s="614"/>
      <c r="JFK39" s="614"/>
      <c r="JFL39" s="614"/>
      <c r="JFM39" s="613"/>
      <c r="JFN39" s="614"/>
      <c r="JFO39" s="614"/>
      <c r="JFP39" s="614"/>
      <c r="JFQ39" s="614"/>
      <c r="JFR39" s="614"/>
      <c r="JFS39" s="614"/>
      <c r="JFT39" s="614"/>
      <c r="JFU39" s="613"/>
      <c r="JFV39" s="614"/>
      <c r="JFW39" s="614"/>
      <c r="JFX39" s="614"/>
      <c r="JFY39" s="614"/>
      <c r="JFZ39" s="614"/>
      <c r="JGA39" s="614"/>
      <c r="JGB39" s="614"/>
      <c r="JGC39" s="613"/>
      <c r="JGD39" s="614"/>
      <c r="JGE39" s="614"/>
      <c r="JGF39" s="614"/>
      <c r="JGG39" s="614"/>
      <c r="JGH39" s="614"/>
      <c r="JGI39" s="614"/>
      <c r="JGJ39" s="614"/>
      <c r="JGK39" s="613"/>
      <c r="JGL39" s="614"/>
      <c r="JGM39" s="614"/>
      <c r="JGN39" s="614"/>
      <c r="JGO39" s="614"/>
      <c r="JGP39" s="614"/>
      <c r="JGQ39" s="614"/>
      <c r="JGR39" s="614"/>
      <c r="JGS39" s="613"/>
      <c r="JGT39" s="614"/>
      <c r="JGU39" s="614"/>
      <c r="JGV39" s="614"/>
      <c r="JGW39" s="614"/>
      <c r="JGX39" s="614"/>
      <c r="JGY39" s="614"/>
      <c r="JGZ39" s="614"/>
      <c r="JHA39" s="613"/>
      <c r="JHB39" s="614"/>
      <c r="JHC39" s="614"/>
      <c r="JHD39" s="614"/>
      <c r="JHE39" s="614"/>
      <c r="JHF39" s="614"/>
      <c r="JHG39" s="614"/>
      <c r="JHH39" s="614"/>
      <c r="JHI39" s="613"/>
      <c r="JHJ39" s="614"/>
      <c r="JHK39" s="614"/>
      <c r="JHL39" s="614"/>
      <c r="JHM39" s="614"/>
      <c r="JHN39" s="614"/>
      <c r="JHO39" s="614"/>
      <c r="JHP39" s="614"/>
      <c r="JHQ39" s="613"/>
      <c r="JHR39" s="614"/>
      <c r="JHS39" s="614"/>
      <c r="JHT39" s="614"/>
      <c r="JHU39" s="614"/>
      <c r="JHV39" s="614"/>
      <c r="JHW39" s="614"/>
      <c r="JHX39" s="614"/>
      <c r="JHY39" s="613"/>
      <c r="JHZ39" s="614"/>
      <c r="JIA39" s="614"/>
      <c r="JIB39" s="614"/>
      <c r="JIC39" s="614"/>
      <c r="JID39" s="614"/>
      <c r="JIE39" s="614"/>
      <c r="JIF39" s="614"/>
      <c r="JIG39" s="613"/>
      <c r="JIH39" s="614"/>
      <c r="JII39" s="614"/>
      <c r="JIJ39" s="614"/>
      <c r="JIK39" s="614"/>
      <c r="JIL39" s="614"/>
      <c r="JIM39" s="614"/>
      <c r="JIN39" s="614"/>
      <c r="JIO39" s="613"/>
      <c r="JIP39" s="614"/>
      <c r="JIQ39" s="614"/>
      <c r="JIR39" s="614"/>
      <c r="JIS39" s="614"/>
      <c r="JIT39" s="614"/>
      <c r="JIU39" s="614"/>
      <c r="JIV39" s="614"/>
      <c r="JIW39" s="613"/>
      <c r="JIX39" s="614"/>
      <c r="JIY39" s="614"/>
      <c r="JIZ39" s="614"/>
      <c r="JJA39" s="614"/>
      <c r="JJB39" s="614"/>
      <c r="JJC39" s="614"/>
      <c r="JJD39" s="614"/>
      <c r="JJE39" s="613"/>
      <c r="JJF39" s="614"/>
      <c r="JJG39" s="614"/>
      <c r="JJH39" s="614"/>
      <c r="JJI39" s="614"/>
      <c r="JJJ39" s="614"/>
      <c r="JJK39" s="614"/>
      <c r="JJL39" s="614"/>
      <c r="JJM39" s="613"/>
      <c r="JJN39" s="614"/>
      <c r="JJO39" s="614"/>
      <c r="JJP39" s="614"/>
      <c r="JJQ39" s="614"/>
      <c r="JJR39" s="614"/>
      <c r="JJS39" s="614"/>
      <c r="JJT39" s="614"/>
      <c r="JJU39" s="613"/>
      <c r="JJV39" s="614"/>
      <c r="JJW39" s="614"/>
      <c r="JJX39" s="614"/>
      <c r="JJY39" s="614"/>
      <c r="JJZ39" s="614"/>
      <c r="JKA39" s="614"/>
      <c r="JKB39" s="614"/>
      <c r="JKC39" s="613"/>
      <c r="JKD39" s="614"/>
      <c r="JKE39" s="614"/>
      <c r="JKF39" s="614"/>
      <c r="JKG39" s="614"/>
      <c r="JKH39" s="614"/>
      <c r="JKI39" s="614"/>
      <c r="JKJ39" s="614"/>
      <c r="JKK39" s="613"/>
      <c r="JKL39" s="614"/>
      <c r="JKM39" s="614"/>
      <c r="JKN39" s="614"/>
      <c r="JKO39" s="614"/>
      <c r="JKP39" s="614"/>
      <c r="JKQ39" s="614"/>
      <c r="JKR39" s="614"/>
      <c r="JKS39" s="613"/>
      <c r="JKT39" s="614"/>
      <c r="JKU39" s="614"/>
      <c r="JKV39" s="614"/>
      <c r="JKW39" s="614"/>
      <c r="JKX39" s="614"/>
      <c r="JKY39" s="614"/>
      <c r="JKZ39" s="614"/>
      <c r="JLA39" s="613"/>
      <c r="JLB39" s="614"/>
      <c r="JLC39" s="614"/>
      <c r="JLD39" s="614"/>
      <c r="JLE39" s="614"/>
      <c r="JLF39" s="614"/>
      <c r="JLG39" s="614"/>
      <c r="JLH39" s="614"/>
      <c r="JLI39" s="613"/>
      <c r="JLJ39" s="614"/>
      <c r="JLK39" s="614"/>
      <c r="JLL39" s="614"/>
      <c r="JLM39" s="614"/>
      <c r="JLN39" s="614"/>
      <c r="JLO39" s="614"/>
      <c r="JLP39" s="614"/>
      <c r="JLQ39" s="613"/>
      <c r="JLR39" s="614"/>
      <c r="JLS39" s="614"/>
      <c r="JLT39" s="614"/>
      <c r="JLU39" s="614"/>
      <c r="JLV39" s="614"/>
      <c r="JLW39" s="614"/>
      <c r="JLX39" s="614"/>
      <c r="JLY39" s="613"/>
      <c r="JLZ39" s="614"/>
      <c r="JMA39" s="614"/>
      <c r="JMB39" s="614"/>
      <c r="JMC39" s="614"/>
      <c r="JMD39" s="614"/>
      <c r="JME39" s="614"/>
      <c r="JMF39" s="614"/>
      <c r="JMG39" s="613"/>
      <c r="JMH39" s="614"/>
      <c r="JMI39" s="614"/>
      <c r="JMJ39" s="614"/>
      <c r="JMK39" s="614"/>
      <c r="JML39" s="614"/>
      <c r="JMM39" s="614"/>
      <c r="JMN39" s="614"/>
      <c r="JMO39" s="613"/>
      <c r="JMP39" s="614"/>
      <c r="JMQ39" s="614"/>
      <c r="JMR39" s="614"/>
      <c r="JMS39" s="614"/>
      <c r="JMT39" s="614"/>
      <c r="JMU39" s="614"/>
      <c r="JMV39" s="614"/>
      <c r="JMW39" s="613"/>
      <c r="JMX39" s="614"/>
      <c r="JMY39" s="614"/>
      <c r="JMZ39" s="614"/>
      <c r="JNA39" s="614"/>
      <c r="JNB39" s="614"/>
      <c r="JNC39" s="614"/>
      <c r="JND39" s="614"/>
      <c r="JNE39" s="613"/>
      <c r="JNF39" s="614"/>
      <c r="JNG39" s="614"/>
      <c r="JNH39" s="614"/>
      <c r="JNI39" s="614"/>
      <c r="JNJ39" s="614"/>
      <c r="JNK39" s="614"/>
      <c r="JNL39" s="614"/>
      <c r="JNM39" s="613"/>
      <c r="JNN39" s="614"/>
      <c r="JNO39" s="614"/>
      <c r="JNP39" s="614"/>
      <c r="JNQ39" s="614"/>
      <c r="JNR39" s="614"/>
      <c r="JNS39" s="614"/>
      <c r="JNT39" s="614"/>
      <c r="JNU39" s="613"/>
      <c r="JNV39" s="614"/>
      <c r="JNW39" s="614"/>
      <c r="JNX39" s="614"/>
      <c r="JNY39" s="614"/>
      <c r="JNZ39" s="614"/>
      <c r="JOA39" s="614"/>
      <c r="JOB39" s="614"/>
      <c r="JOC39" s="613"/>
      <c r="JOD39" s="614"/>
      <c r="JOE39" s="614"/>
      <c r="JOF39" s="614"/>
      <c r="JOG39" s="614"/>
      <c r="JOH39" s="614"/>
      <c r="JOI39" s="614"/>
      <c r="JOJ39" s="614"/>
      <c r="JOK39" s="613"/>
      <c r="JOL39" s="614"/>
      <c r="JOM39" s="614"/>
      <c r="JON39" s="614"/>
      <c r="JOO39" s="614"/>
      <c r="JOP39" s="614"/>
      <c r="JOQ39" s="614"/>
      <c r="JOR39" s="614"/>
      <c r="JOS39" s="613"/>
      <c r="JOT39" s="614"/>
      <c r="JOU39" s="614"/>
      <c r="JOV39" s="614"/>
      <c r="JOW39" s="614"/>
      <c r="JOX39" s="614"/>
      <c r="JOY39" s="614"/>
      <c r="JOZ39" s="614"/>
      <c r="JPA39" s="613"/>
      <c r="JPB39" s="614"/>
      <c r="JPC39" s="614"/>
      <c r="JPD39" s="614"/>
      <c r="JPE39" s="614"/>
      <c r="JPF39" s="614"/>
      <c r="JPG39" s="614"/>
      <c r="JPH39" s="614"/>
      <c r="JPI39" s="613"/>
      <c r="JPJ39" s="614"/>
      <c r="JPK39" s="614"/>
      <c r="JPL39" s="614"/>
      <c r="JPM39" s="614"/>
      <c r="JPN39" s="614"/>
      <c r="JPO39" s="614"/>
      <c r="JPP39" s="614"/>
      <c r="JPQ39" s="613"/>
      <c r="JPR39" s="614"/>
      <c r="JPS39" s="614"/>
      <c r="JPT39" s="614"/>
      <c r="JPU39" s="614"/>
      <c r="JPV39" s="614"/>
      <c r="JPW39" s="614"/>
      <c r="JPX39" s="614"/>
      <c r="JPY39" s="613"/>
      <c r="JPZ39" s="614"/>
      <c r="JQA39" s="614"/>
      <c r="JQB39" s="614"/>
      <c r="JQC39" s="614"/>
      <c r="JQD39" s="614"/>
      <c r="JQE39" s="614"/>
      <c r="JQF39" s="614"/>
      <c r="JQG39" s="613"/>
      <c r="JQH39" s="614"/>
      <c r="JQI39" s="614"/>
      <c r="JQJ39" s="614"/>
      <c r="JQK39" s="614"/>
      <c r="JQL39" s="614"/>
      <c r="JQM39" s="614"/>
      <c r="JQN39" s="614"/>
      <c r="JQO39" s="613"/>
      <c r="JQP39" s="614"/>
      <c r="JQQ39" s="614"/>
      <c r="JQR39" s="614"/>
      <c r="JQS39" s="614"/>
      <c r="JQT39" s="614"/>
      <c r="JQU39" s="614"/>
      <c r="JQV39" s="614"/>
      <c r="JQW39" s="613"/>
      <c r="JQX39" s="614"/>
      <c r="JQY39" s="614"/>
      <c r="JQZ39" s="614"/>
      <c r="JRA39" s="614"/>
      <c r="JRB39" s="614"/>
      <c r="JRC39" s="614"/>
      <c r="JRD39" s="614"/>
      <c r="JRE39" s="613"/>
      <c r="JRF39" s="614"/>
      <c r="JRG39" s="614"/>
      <c r="JRH39" s="614"/>
      <c r="JRI39" s="614"/>
      <c r="JRJ39" s="614"/>
      <c r="JRK39" s="614"/>
      <c r="JRL39" s="614"/>
      <c r="JRM39" s="613"/>
      <c r="JRN39" s="614"/>
      <c r="JRO39" s="614"/>
      <c r="JRP39" s="614"/>
      <c r="JRQ39" s="614"/>
      <c r="JRR39" s="614"/>
      <c r="JRS39" s="614"/>
      <c r="JRT39" s="614"/>
      <c r="JRU39" s="613"/>
      <c r="JRV39" s="614"/>
      <c r="JRW39" s="614"/>
      <c r="JRX39" s="614"/>
      <c r="JRY39" s="614"/>
      <c r="JRZ39" s="614"/>
      <c r="JSA39" s="614"/>
      <c r="JSB39" s="614"/>
      <c r="JSC39" s="613"/>
      <c r="JSD39" s="614"/>
      <c r="JSE39" s="614"/>
      <c r="JSF39" s="614"/>
      <c r="JSG39" s="614"/>
      <c r="JSH39" s="614"/>
      <c r="JSI39" s="614"/>
      <c r="JSJ39" s="614"/>
      <c r="JSK39" s="613"/>
      <c r="JSL39" s="614"/>
      <c r="JSM39" s="614"/>
      <c r="JSN39" s="614"/>
      <c r="JSO39" s="614"/>
      <c r="JSP39" s="614"/>
      <c r="JSQ39" s="614"/>
      <c r="JSR39" s="614"/>
      <c r="JSS39" s="613"/>
      <c r="JST39" s="614"/>
      <c r="JSU39" s="614"/>
      <c r="JSV39" s="614"/>
      <c r="JSW39" s="614"/>
      <c r="JSX39" s="614"/>
      <c r="JSY39" s="614"/>
      <c r="JSZ39" s="614"/>
      <c r="JTA39" s="613"/>
      <c r="JTB39" s="614"/>
      <c r="JTC39" s="614"/>
      <c r="JTD39" s="614"/>
      <c r="JTE39" s="614"/>
      <c r="JTF39" s="614"/>
      <c r="JTG39" s="614"/>
      <c r="JTH39" s="614"/>
      <c r="JTI39" s="613"/>
      <c r="JTJ39" s="614"/>
      <c r="JTK39" s="614"/>
      <c r="JTL39" s="614"/>
      <c r="JTM39" s="614"/>
      <c r="JTN39" s="614"/>
      <c r="JTO39" s="614"/>
      <c r="JTP39" s="614"/>
      <c r="JTQ39" s="613"/>
      <c r="JTR39" s="614"/>
      <c r="JTS39" s="614"/>
      <c r="JTT39" s="614"/>
      <c r="JTU39" s="614"/>
      <c r="JTV39" s="614"/>
      <c r="JTW39" s="614"/>
      <c r="JTX39" s="614"/>
      <c r="JTY39" s="613"/>
      <c r="JTZ39" s="614"/>
      <c r="JUA39" s="614"/>
      <c r="JUB39" s="614"/>
      <c r="JUC39" s="614"/>
      <c r="JUD39" s="614"/>
      <c r="JUE39" s="614"/>
      <c r="JUF39" s="614"/>
      <c r="JUG39" s="613"/>
      <c r="JUH39" s="614"/>
      <c r="JUI39" s="614"/>
      <c r="JUJ39" s="614"/>
      <c r="JUK39" s="614"/>
      <c r="JUL39" s="614"/>
      <c r="JUM39" s="614"/>
      <c r="JUN39" s="614"/>
      <c r="JUO39" s="613"/>
      <c r="JUP39" s="614"/>
      <c r="JUQ39" s="614"/>
      <c r="JUR39" s="614"/>
      <c r="JUS39" s="614"/>
      <c r="JUT39" s="614"/>
      <c r="JUU39" s="614"/>
      <c r="JUV39" s="614"/>
      <c r="JUW39" s="613"/>
      <c r="JUX39" s="614"/>
      <c r="JUY39" s="614"/>
      <c r="JUZ39" s="614"/>
      <c r="JVA39" s="614"/>
      <c r="JVB39" s="614"/>
      <c r="JVC39" s="614"/>
      <c r="JVD39" s="614"/>
      <c r="JVE39" s="613"/>
      <c r="JVF39" s="614"/>
      <c r="JVG39" s="614"/>
      <c r="JVH39" s="614"/>
      <c r="JVI39" s="614"/>
      <c r="JVJ39" s="614"/>
      <c r="JVK39" s="614"/>
      <c r="JVL39" s="614"/>
      <c r="JVM39" s="613"/>
      <c r="JVN39" s="614"/>
      <c r="JVO39" s="614"/>
      <c r="JVP39" s="614"/>
      <c r="JVQ39" s="614"/>
      <c r="JVR39" s="614"/>
      <c r="JVS39" s="614"/>
      <c r="JVT39" s="614"/>
      <c r="JVU39" s="613"/>
      <c r="JVV39" s="614"/>
      <c r="JVW39" s="614"/>
      <c r="JVX39" s="614"/>
      <c r="JVY39" s="614"/>
      <c r="JVZ39" s="614"/>
      <c r="JWA39" s="614"/>
      <c r="JWB39" s="614"/>
      <c r="JWC39" s="613"/>
      <c r="JWD39" s="614"/>
      <c r="JWE39" s="614"/>
      <c r="JWF39" s="614"/>
      <c r="JWG39" s="614"/>
      <c r="JWH39" s="614"/>
      <c r="JWI39" s="614"/>
      <c r="JWJ39" s="614"/>
      <c r="JWK39" s="613"/>
      <c r="JWL39" s="614"/>
      <c r="JWM39" s="614"/>
      <c r="JWN39" s="614"/>
      <c r="JWO39" s="614"/>
      <c r="JWP39" s="614"/>
      <c r="JWQ39" s="614"/>
      <c r="JWR39" s="614"/>
      <c r="JWS39" s="613"/>
      <c r="JWT39" s="614"/>
      <c r="JWU39" s="614"/>
      <c r="JWV39" s="614"/>
      <c r="JWW39" s="614"/>
      <c r="JWX39" s="614"/>
      <c r="JWY39" s="614"/>
      <c r="JWZ39" s="614"/>
      <c r="JXA39" s="613"/>
      <c r="JXB39" s="614"/>
      <c r="JXC39" s="614"/>
      <c r="JXD39" s="614"/>
      <c r="JXE39" s="614"/>
      <c r="JXF39" s="614"/>
      <c r="JXG39" s="614"/>
      <c r="JXH39" s="614"/>
      <c r="JXI39" s="613"/>
      <c r="JXJ39" s="614"/>
      <c r="JXK39" s="614"/>
      <c r="JXL39" s="614"/>
      <c r="JXM39" s="614"/>
      <c r="JXN39" s="614"/>
      <c r="JXO39" s="614"/>
      <c r="JXP39" s="614"/>
      <c r="JXQ39" s="613"/>
      <c r="JXR39" s="614"/>
      <c r="JXS39" s="614"/>
      <c r="JXT39" s="614"/>
      <c r="JXU39" s="614"/>
      <c r="JXV39" s="614"/>
      <c r="JXW39" s="614"/>
      <c r="JXX39" s="614"/>
      <c r="JXY39" s="613"/>
      <c r="JXZ39" s="614"/>
      <c r="JYA39" s="614"/>
      <c r="JYB39" s="614"/>
      <c r="JYC39" s="614"/>
      <c r="JYD39" s="614"/>
      <c r="JYE39" s="614"/>
      <c r="JYF39" s="614"/>
      <c r="JYG39" s="613"/>
      <c r="JYH39" s="614"/>
      <c r="JYI39" s="614"/>
      <c r="JYJ39" s="614"/>
      <c r="JYK39" s="614"/>
      <c r="JYL39" s="614"/>
      <c r="JYM39" s="614"/>
      <c r="JYN39" s="614"/>
      <c r="JYO39" s="613"/>
      <c r="JYP39" s="614"/>
      <c r="JYQ39" s="614"/>
      <c r="JYR39" s="614"/>
      <c r="JYS39" s="614"/>
      <c r="JYT39" s="614"/>
      <c r="JYU39" s="614"/>
      <c r="JYV39" s="614"/>
      <c r="JYW39" s="613"/>
      <c r="JYX39" s="614"/>
      <c r="JYY39" s="614"/>
      <c r="JYZ39" s="614"/>
      <c r="JZA39" s="614"/>
      <c r="JZB39" s="614"/>
      <c r="JZC39" s="614"/>
      <c r="JZD39" s="614"/>
      <c r="JZE39" s="613"/>
      <c r="JZF39" s="614"/>
      <c r="JZG39" s="614"/>
      <c r="JZH39" s="614"/>
      <c r="JZI39" s="614"/>
      <c r="JZJ39" s="614"/>
      <c r="JZK39" s="614"/>
      <c r="JZL39" s="614"/>
      <c r="JZM39" s="613"/>
      <c r="JZN39" s="614"/>
      <c r="JZO39" s="614"/>
      <c r="JZP39" s="614"/>
      <c r="JZQ39" s="614"/>
      <c r="JZR39" s="614"/>
      <c r="JZS39" s="614"/>
      <c r="JZT39" s="614"/>
      <c r="JZU39" s="613"/>
      <c r="JZV39" s="614"/>
      <c r="JZW39" s="614"/>
      <c r="JZX39" s="614"/>
      <c r="JZY39" s="614"/>
      <c r="JZZ39" s="614"/>
      <c r="KAA39" s="614"/>
      <c r="KAB39" s="614"/>
      <c r="KAC39" s="613"/>
      <c r="KAD39" s="614"/>
      <c r="KAE39" s="614"/>
      <c r="KAF39" s="614"/>
      <c r="KAG39" s="614"/>
      <c r="KAH39" s="614"/>
      <c r="KAI39" s="614"/>
      <c r="KAJ39" s="614"/>
      <c r="KAK39" s="613"/>
      <c r="KAL39" s="614"/>
      <c r="KAM39" s="614"/>
      <c r="KAN39" s="614"/>
      <c r="KAO39" s="614"/>
      <c r="KAP39" s="614"/>
      <c r="KAQ39" s="614"/>
      <c r="KAR39" s="614"/>
      <c r="KAS39" s="613"/>
      <c r="KAT39" s="614"/>
      <c r="KAU39" s="614"/>
      <c r="KAV39" s="614"/>
      <c r="KAW39" s="614"/>
      <c r="KAX39" s="614"/>
      <c r="KAY39" s="614"/>
      <c r="KAZ39" s="614"/>
      <c r="KBA39" s="613"/>
      <c r="KBB39" s="614"/>
      <c r="KBC39" s="614"/>
      <c r="KBD39" s="614"/>
      <c r="KBE39" s="614"/>
      <c r="KBF39" s="614"/>
      <c r="KBG39" s="614"/>
      <c r="KBH39" s="614"/>
      <c r="KBI39" s="613"/>
      <c r="KBJ39" s="614"/>
      <c r="KBK39" s="614"/>
      <c r="KBL39" s="614"/>
      <c r="KBM39" s="614"/>
      <c r="KBN39" s="614"/>
      <c r="KBO39" s="614"/>
      <c r="KBP39" s="614"/>
      <c r="KBQ39" s="613"/>
      <c r="KBR39" s="614"/>
      <c r="KBS39" s="614"/>
      <c r="KBT39" s="614"/>
      <c r="KBU39" s="614"/>
      <c r="KBV39" s="614"/>
      <c r="KBW39" s="614"/>
      <c r="KBX39" s="614"/>
      <c r="KBY39" s="613"/>
      <c r="KBZ39" s="614"/>
      <c r="KCA39" s="614"/>
      <c r="KCB39" s="614"/>
      <c r="KCC39" s="614"/>
      <c r="KCD39" s="614"/>
      <c r="KCE39" s="614"/>
      <c r="KCF39" s="614"/>
      <c r="KCG39" s="613"/>
      <c r="KCH39" s="614"/>
      <c r="KCI39" s="614"/>
      <c r="KCJ39" s="614"/>
      <c r="KCK39" s="614"/>
      <c r="KCL39" s="614"/>
      <c r="KCM39" s="614"/>
      <c r="KCN39" s="614"/>
      <c r="KCO39" s="613"/>
      <c r="KCP39" s="614"/>
      <c r="KCQ39" s="614"/>
      <c r="KCR39" s="614"/>
      <c r="KCS39" s="614"/>
      <c r="KCT39" s="614"/>
      <c r="KCU39" s="614"/>
      <c r="KCV39" s="614"/>
      <c r="KCW39" s="613"/>
      <c r="KCX39" s="614"/>
      <c r="KCY39" s="614"/>
      <c r="KCZ39" s="614"/>
      <c r="KDA39" s="614"/>
      <c r="KDB39" s="614"/>
      <c r="KDC39" s="614"/>
      <c r="KDD39" s="614"/>
      <c r="KDE39" s="613"/>
      <c r="KDF39" s="614"/>
      <c r="KDG39" s="614"/>
      <c r="KDH39" s="614"/>
      <c r="KDI39" s="614"/>
      <c r="KDJ39" s="614"/>
      <c r="KDK39" s="614"/>
      <c r="KDL39" s="614"/>
      <c r="KDM39" s="613"/>
      <c r="KDN39" s="614"/>
      <c r="KDO39" s="614"/>
      <c r="KDP39" s="614"/>
      <c r="KDQ39" s="614"/>
      <c r="KDR39" s="614"/>
      <c r="KDS39" s="614"/>
      <c r="KDT39" s="614"/>
      <c r="KDU39" s="613"/>
      <c r="KDV39" s="614"/>
      <c r="KDW39" s="614"/>
      <c r="KDX39" s="614"/>
      <c r="KDY39" s="614"/>
      <c r="KDZ39" s="614"/>
      <c r="KEA39" s="614"/>
      <c r="KEB39" s="614"/>
      <c r="KEC39" s="613"/>
      <c r="KED39" s="614"/>
      <c r="KEE39" s="614"/>
      <c r="KEF39" s="614"/>
      <c r="KEG39" s="614"/>
      <c r="KEH39" s="614"/>
      <c r="KEI39" s="614"/>
      <c r="KEJ39" s="614"/>
      <c r="KEK39" s="613"/>
      <c r="KEL39" s="614"/>
      <c r="KEM39" s="614"/>
      <c r="KEN39" s="614"/>
      <c r="KEO39" s="614"/>
      <c r="KEP39" s="614"/>
      <c r="KEQ39" s="614"/>
      <c r="KER39" s="614"/>
      <c r="KES39" s="613"/>
      <c r="KET39" s="614"/>
      <c r="KEU39" s="614"/>
      <c r="KEV39" s="614"/>
      <c r="KEW39" s="614"/>
      <c r="KEX39" s="614"/>
      <c r="KEY39" s="614"/>
      <c r="KEZ39" s="614"/>
      <c r="KFA39" s="613"/>
      <c r="KFB39" s="614"/>
      <c r="KFC39" s="614"/>
      <c r="KFD39" s="614"/>
      <c r="KFE39" s="614"/>
      <c r="KFF39" s="614"/>
      <c r="KFG39" s="614"/>
      <c r="KFH39" s="614"/>
      <c r="KFI39" s="613"/>
      <c r="KFJ39" s="614"/>
      <c r="KFK39" s="614"/>
      <c r="KFL39" s="614"/>
      <c r="KFM39" s="614"/>
      <c r="KFN39" s="614"/>
      <c r="KFO39" s="614"/>
      <c r="KFP39" s="614"/>
      <c r="KFQ39" s="613"/>
      <c r="KFR39" s="614"/>
      <c r="KFS39" s="614"/>
      <c r="KFT39" s="614"/>
      <c r="KFU39" s="614"/>
      <c r="KFV39" s="614"/>
      <c r="KFW39" s="614"/>
      <c r="KFX39" s="614"/>
      <c r="KFY39" s="613"/>
      <c r="KFZ39" s="614"/>
      <c r="KGA39" s="614"/>
      <c r="KGB39" s="614"/>
      <c r="KGC39" s="614"/>
      <c r="KGD39" s="614"/>
      <c r="KGE39" s="614"/>
      <c r="KGF39" s="614"/>
      <c r="KGG39" s="613"/>
      <c r="KGH39" s="614"/>
      <c r="KGI39" s="614"/>
      <c r="KGJ39" s="614"/>
      <c r="KGK39" s="614"/>
      <c r="KGL39" s="614"/>
      <c r="KGM39" s="614"/>
      <c r="KGN39" s="614"/>
      <c r="KGO39" s="613"/>
      <c r="KGP39" s="614"/>
      <c r="KGQ39" s="614"/>
      <c r="KGR39" s="614"/>
      <c r="KGS39" s="614"/>
      <c r="KGT39" s="614"/>
      <c r="KGU39" s="614"/>
      <c r="KGV39" s="614"/>
      <c r="KGW39" s="613"/>
      <c r="KGX39" s="614"/>
      <c r="KGY39" s="614"/>
      <c r="KGZ39" s="614"/>
      <c r="KHA39" s="614"/>
      <c r="KHB39" s="614"/>
      <c r="KHC39" s="614"/>
      <c r="KHD39" s="614"/>
      <c r="KHE39" s="613"/>
      <c r="KHF39" s="614"/>
      <c r="KHG39" s="614"/>
      <c r="KHH39" s="614"/>
      <c r="KHI39" s="614"/>
      <c r="KHJ39" s="614"/>
      <c r="KHK39" s="614"/>
      <c r="KHL39" s="614"/>
      <c r="KHM39" s="613"/>
      <c r="KHN39" s="614"/>
      <c r="KHO39" s="614"/>
      <c r="KHP39" s="614"/>
      <c r="KHQ39" s="614"/>
      <c r="KHR39" s="614"/>
      <c r="KHS39" s="614"/>
      <c r="KHT39" s="614"/>
      <c r="KHU39" s="613"/>
      <c r="KHV39" s="614"/>
      <c r="KHW39" s="614"/>
      <c r="KHX39" s="614"/>
      <c r="KHY39" s="614"/>
      <c r="KHZ39" s="614"/>
      <c r="KIA39" s="614"/>
      <c r="KIB39" s="614"/>
      <c r="KIC39" s="613"/>
      <c r="KID39" s="614"/>
      <c r="KIE39" s="614"/>
      <c r="KIF39" s="614"/>
      <c r="KIG39" s="614"/>
      <c r="KIH39" s="614"/>
      <c r="KII39" s="614"/>
      <c r="KIJ39" s="614"/>
      <c r="KIK39" s="613"/>
      <c r="KIL39" s="614"/>
      <c r="KIM39" s="614"/>
      <c r="KIN39" s="614"/>
      <c r="KIO39" s="614"/>
      <c r="KIP39" s="614"/>
      <c r="KIQ39" s="614"/>
      <c r="KIR39" s="614"/>
      <c r="KIS39" s="613"/>
      <c r="KIT39" s="614"/>
      <c r="KIU39" s="614"/>
      <c r="KIV39" s="614"/>
      <c r="KIW39" s="614"/>
      <c r="KIX39" s="614"/>
      <c r="KIY39" s="614"/>
      <c r="KIZ39" s="614"/>
      <c r="KJA39" s="613"/>
      <c r="KJB39" s="614"/>
      <c r="KJC39" s="614"/>
      <c r="KJD39" s="614"/>
      <c r="KJE39" s="614"/>
      <c r="KJF39" s="614"/>
      <c r="KJG39" s="614"/>
      <c r="KJH39" s="614"/>
      <c r="KJI39" s="613"/>
      <c r="KJJ39" s="614"/>
      <c r="KJK39" s="614"/>
      <c r="KJL39" s="614"/>
      <c r="KJM39" s="614"/>
      <c r="KJN39" s="614"/>
      <c r="KJO39" s="614"/>
      <c r="KJP39" s="614"/>
      <c r="KJQ39" s="613"/>
      <c r="KJR39" s="614"/>
      <c r="KJS39" s="614"/>
      <c r="KJT39" s="614"/>
      <c r="KJU39" s="614"/>
      <c r="KJV39" s="614"/>
      <c r="KJW39" s="614"/>
      <c r="KJX39" s="614"/>
      <c r="KJY39" s="613"/>
      <c r="KJZ39" s="614"/>
      <c r="KKA39" s="614"/>
      <c r="KKB39" s="614"/>
      <c r="KKC39" s="614"/>
      <c r="KKD39" s="614"/>
      <c r="KKE39" s="614"/>
      <c r="KKF39" s="614"/>
      <c r="KKG39" s="613"/>
      <c r="KKH39" s="614"/>
      <c r="KKI39" s="614"/>
      <c r="KKJ39" s="614"/>
      <c r="KKK39" s="614"/>
      <c r="KKL39" s="614"/>
      <c r="KKM39" s="614"/>
      <c r="KKN39" s="614"/>
      <c r="KKO39" s="613"/>
      <c r="KKP39" s="614"/>
      <c r="KKQ39" s="614"/>
      <c r="KKR39" s="614"/>
      <c r="KKS39" s="614"/>
      <c r="KKT39" s="614"/>
      <c r="KKU39" s="614"/>
      <c r="KKV39" s="614"/>
      <c r="KKW39" s="613"/>
      <c r="KKX39" s="614"/>
      <c r="KKY39" s="614"/>
      <c r="KKZ39" s="614"/>
      <c r="KLA39" s="614"/>
      <c r="KLB39" s="614"/>
      <c r="KLC39" s="614"/>
      <c r="KLD39" s="614"/>
      <c r="KLE39" s="613"/>
      <c r="KLF39" s="614"/>
      <c r="KLG39" s="614"/>
      <c r="KLH39" s="614"/>
      <c r="KLI39" s="614"/>
      <c r="KLJ39" s="614"/>
      <c r="KLK39" s="614"/>
      <c r="KLL39" s="614"/>
      <c r="KLM39" s="613"/>
      <c r="KLN39" s="614"/>
      <c r="KLO39" s="614"/>
      <c r="KLP39" s="614"/>
      <c r="KLQ39" s="614"/>
      <c r="KLR39" s="614"/>
      <c r="KLS39" s="614"/>
      <c r="KLT39" s="614"/>
      <c r="KLU39" s="613"/>
      <c r="KLV39" s="614"/>
      <c r="KLW39" s="614"/>
      <c r="KLX39" s="614"/>
      <c r="KLY39" s="614"/>
      <c r="KLZ39" s="614"/>
      <c r="KMA39" s="614"/>
      <c r="KMB39" s="614"/>
      <c r="KMC39" s="613"/>
      <c r="KMD39" s="614"/>
      <c r="KME39" s="614"/>
      <c r="KMF39" s="614"/>
      <c r="KMG39" s="614"/>
      <c r="KMH39" s="614"/>
      <c r="KMI39" s="614"/>
      <c r="KMJ39" s="614"/>
      <c r="KMK39" s="613"/>
      <c r="KML39" s="614"/>
      <c r="KMM39" s="614"/>
      <c r="KMN39" s="614"/>
      <c r="KMO39" s="614"/>
      <c r="KMP39" s="614"/>
      <c r="KMQ39" s="614"/>
      <c r="KMR39" s="614"/>
      <c r="KMS39" s="613"/>
      <c r="KMT39" s="614"/>
      <c r="KMU39" s="614"/>
      <c r="KMV39" s="614"/>
      <c r="KMW39" s="614"/>
      <c r="KMX39" s="614"/>
      <c r="KMY39" s="614"/>
      <c r="KMZ39" s="614"/>
      <c r="KNA39" s="613"/>
      <c r="KNB39" s="614"/>
      <c r="KNC39" s="614"/>
      <c r="KND39" s="614"/>
      <c r="KNE39" s="614"/>
      <c r="KNF39" s="614"/>
      <c r="KNG39" s="614"/>
      <c r="KNH39" s="614"/>
      <c r="KNI39" s="613"/>
      <c r="KNJ39" s="614"/>
      <c r="KNK39" s="614"/>
      <c r="KNL39" s="614"/>
      <c r="KNM39" s="614"/>
      <c r="KNN39" s="614"/>
      <c r="KNO39" s="614"/>
      <c r="KNP39" s="614"/>
      <c r="KNQ39" s="613"/>
      <c r="KNR39" s="614"/>
      <c r="KNS39" s="614"/>
      <c r="KNT39" s="614"/>
      <c r="KNU39" s="614"/>
      <c r="KNV39" s="614"/>
      <c r="KNW39" s="614"/>
      <c r="KNX39" s="614"/>
      <c r="KNY39" s="613"/>
      <c r="KNZ39" s="614"/>
      <c r="KOA39" s="614"/>
      <c r="KOB39" s="614"/>
      <c r="KOC39" s="614"/>
      <c r="KOD39" s="614"/>
      <c r="KOE39" s="614"/>
      <c r="KOF39" s="614"/>
      <c r="KOG39" s="613"/>
      <c r="KOH39" s="614"/>
      <c r="KOI39" s="614"/>
      <c r="KOJ39" s="614"/>
      <c r="KOK39" s="614"/>
      <c r="KOL39" s="614"/>
      <c r="KOM39" s="614"/>
      <c r="KON39" s="614"/>
      <c r="KOO39" s="613"/>
      <c r="KOP39" s="614"/>
      <c r="KOQ39" s="614"/>
      <c r="KOR39" s="614"/>
      <c r="KOS39" s="614"/>
      <c r="KOT39" s="614"/>
      <c r="KOU39" s="614"/>
      <c r="KOV39" s="614"/>
      <c r="KOW39" s="613"/>
      <c r="KOX39" s="614"/>
      <c r="KOY39" s="614"/>
      <c r="KOZ39" s="614"/>
      <c r="KPA39" s="614"/>
      <c r="KPB39" s="614"/>
      <c r="KPC39" s="614"/>
      <c r="KPD39" s="614"/>
      <c r="KPE39" s="613"/>
      <c r="KPF39" s="614"/>
      <c r="KPG39" s="614"/>
      <c r="KPH39" s="614"/>
      <c r="KPI39" s="614"/>
      <c r="KPJ39" s="614"/>
      <c r="KPK39" s="614"/>
      <c r="KPL39" s="614"/>
      <c r="KPM39" s="613"/>
      <c r="KPN39" s="614"/>
      <c r="KPO39" s="614"/>
      <c r="KPP39" s="614"/>
      <c r="KPQ39" s="614"/>
      <c r="KPR39" s="614"/>
      <c r="KPS39" s="614"/>
      <c r="KPT39" s="614"/>
      <c r="KPU39" s="613"/>
      <c r="KPV39" s="614"/>
      <c r="KPW39" s="614"/>
      <c r="KPX39" s="614"/>
      <c r="KPY39" s="614"/>
      <c r="KPZ39" s="614"/>
      <c r="KQA39" s="614"/>
      <c r="KQB39" s="614"/>
      <c r="KQC39" s="613"/>
      <c r="KQD39" s="614"/>
      <c r="KQE39" s="614"/>
      <c r="KQF39" s="614"/>
      <c r="KQG39" s="614"/>
      <c r="KQH39" s="614"/>
      <c r="KQI39" s="614"/>
      <c r="KQJ39" s="614"/>
      <c r="KQK39" s="613"/>
      <c r="KQL39" s="614"/>
      <c r="KQM39" s="614"/>
      <c r="KQN39" s="614"/>
      <c r="KQO39" s="614"/>
      <c r="KQP39" s="614"/>
      <c r="KQQ39" s="614"/>
      <c r="KQR39" s="614"/>
      <c r="KQS39" s="613"/>
      <c r="KQT39" s="614"/>
      <c r="KQU39" s="614"/>
      <c r="KQV39" s="614"/>
      <c r="KQW39" s="614"/>
      <c r="KQX39" s="614"/>
      <c r="KQY39" s="614"/>
      <c r="KQZ39" s="614"/>
      <c r="KRA39" s="613"/>
      <c r="KRB39" s="614"/>
      <c r="KRC39" s="614"/>
      <c r="KRD39" s="614"/>
      <c r="KRE39" s="614"/>
      <c r="KRF39" s="614"/>
      <c r="KRG39" s="614"/>
      <c r="KRH39" s="614"/>
      <c r="KRI39" s="613"/>
      <c r="KRJ39" s="614"/>
      <c r="KRK39" s="614"/>
      <c r="KRL39" s="614"/>
      <c r="KRM39" s="614"/>
      <c r="KRN39" s="614"/>
      <c r="KRO39" s="614"/>
      <c r="KRP39" s="614"/>
      <c r="KRQ39" s="613"/>
      <c r="KRR39" s="614"/>
      <c r="KRS39" s="614"/>
      <c r="KRT39" s="614"/>
      <c r="KRU39" s="614"/>
      <c r="KRV39" s="614"/>
      <c r="KRW39" s="614"/>
      <c r="KRX39" s="614"/>
      <c r="KRY39" s="613"/>
      <c r="KRZ39" s="614"/>
      <c r="KSA39" s="614"/>
      <c r="KSB39" s="614"/>
      <c r="KSC39" s="614"/>
      <c r="KSD39" s="614"/>
      <c r="KSE39" s="614"/>
      <c r="KSF39" s="614"/>
      <c r="KSG39" s="613"/>
      <c r="KSH39" s="614"/>
      <c r="KSI39" s="614"/>
      <c r="KSJ39" s="614"/>
      <c r="KSK39" s="614"/>
      <c r="KSL39" s="614"/>
      <c r="KSM39" s="614"/>
      <c r="KSN39" s="614"/>
      <c r="KSO39" s="613"/>
      <c r="KSP39" s="614"/>
      <c r="KSQ39" s="614"/>
      <c r="KSR39" s="614"/>
      <c r="KSS39" s="614"/>
      <c r="KST39" s="614"/>
      <c r="KSU39" s="614"/>
      <c r="KSV39" s="614"/>
      <c r="KSW39" s="613"/>
      <c r="KSX39" s="614"/>
      <c r="KSY39" s="614"/>
      <c r="KSZ39" s="614"/>
      <c r="KTA39" s="614"/>
      <c r="KTB39" s="614"/>
      <c r="KTC39" s="614"/>
      <c r="KTD39" s="614"/>
      <c r="KTE39" s="613"/>
      <c r="KTF39" s="614"/>
      <c r="KTG39" s="614"/>
      <c r="KTH39" s="614"/>
      <c r="KTI39" s="614"/>
      <c r="KTJ39" s="614"/>
      <c r="KTK39" s="614"/>
      <c r="KTL39" s="614"/>
      <c r="KTM39" s="613"/>
      <c r="KTN39" s="614"/>
      <c r="KTO39" s="614"/>
      <c r="KTP39" s="614"/>
      <c r="KTQ39" s="614"/>
      <c r="KTR39" s="614"/>
      <c r="KTS39" s="614"/>
      <c r="KTT39" s="614"/>
      <c r="KTU39" s="613"/>
      <c r="KTV39" s="614"/>
      <c r="KTW39" s="614"/>
      <c r="KTX39" s="614"/>
      <c r="KTY39" s="614"/>
      <c r="KTZ39" s="614"/>
      <c r="KUA39" s="614"/>
      <c r="KUB39" s="614"/>
      <c r="KUC39" s="613"/>
      <c r="KUD39" s="614"/>
      <c r="KUE39" s="614"/>
      <c r="KUF39" s="614"/>
      <c r="KUG39" s="614"/>
      <c r="KUH39" s="614"/>
      <c r="KUI39" s="614"/>
      <c r="KUJ39" s="614"/>
      <c r="KUK39" s="613"/>
      <c r="KUL39" s="614"/>
      <c r="KUM39" s="614"/>
      <c r="KUN39" s="614"/>
      <c r="KUO39" s="614"/>
      <c r="KUP39" s="614"/>
      <c r="KUQ39" s="614"/>
      <c r="KUR39" s="614"/>
      <c r="KUS39" s="613"/>
      <c r="KUT39" s="614"/>
      <c r="KUU39" s="614"/>
      <c r="KUV39" s="614"/>
      <c r="KUW39" s="614"/>
      <c r="KUX39" s="614"/>
      <c r="KUY39" s="614"/>
      <c r="KUZ39" s="614"/>
      <c r="KVA39" s="613"/>
      <c r="KVB39" s="614"/>
      <c r="KVC39" s="614"/>
      <c r="KVD39" s="614"/>
      <c r="KVE39" s="614"/>
      <c r="KVF39" s="614"/>
      <c r="KVG39" s="614"/>
      <c r="KVH39" s="614"/>
      <c r="KVI39" s="613"/>
      <c r="KVJ39" s="614"/>
      <c r="KVK39" s="614"/>
      <c r="KVL39" s="614"/>
      <c r="KVM39" s="614"/>
      <c r="KVN39" s="614"/>
      <c r="KVO39" s="614"/>
      <c r="KVP39" s="614"/>
      <c r="KVQ39" s="613"/>
      <c r="KVR39" s="614"/>
      <c r="KVS39" s="614"/>
      <c r="KVT39" s="614"/>
      <c r="KVU39" s="614"/>
      <c r="KVV39" s="614"/>
      <c r="KVW39" s="614"/>
      <c r="KVX39" s="614"/>
      <c r="KVY39" s="613"/>
      <c r="KVZ39" s="614"/>
      <c r="KWA39" s="614"/>
      <c r="KWB39" s="614"/>
      <c r="KWC39" s="614"/>
      <c r="KWD39" s="614"/>
      <c r="KWE39" s="614"/>
      <c r="KWF39" s="614"/>
      <c r="KWG39" s="613"/>
      <c r="KWH39" s="614"/>
      <c r="KWI39" s="614"/>
      <c r="KWJ39" s="614"/>
      <c r="KWK39" s="614"/>
      <c r="KWL39" s="614"/>
      <c r="KWM39" s="614"/>
      <c r="KWN39" s="614"/>
      <c r="KWO39" s="613"/>
      <c r="KWP39" s="614"/>
      <c r="KWQ39" s="614"/>
      <c r="KWR39" s="614"/>
      <c r="KWS39" s="614"/>
      <c r="KWT39" s="614"/>
      <c r="KWU39" s="614"/>
      <c r="KWV39" s="614"/>
      <c r="KWW39" s="613"/>
      <c r="KWX39" s="614"/>
      <c r="KWY39" s="614"/>
      <c r="KWZ39" s="614"/>
      <c r="KXA39" s="614"/>
      <c r="KXB39" s="614"/>
      <c r="KXC39" s="614"/>
      <c r="KXD39" s="614"/>
      <c r="KXE39" s="613"/>
      <c r="KXF39" s="614"/>
      <c r="KXG39" s="614"/>
      <c r="KXH39" s="614"/>
      <c r="KXI39" s="614"/>
      <c r="KXJ39" s="614"/>
      <c r="KXK39" s="614"/>
      <c r="KXL39" s="614"/>
      <c r="KXM39" s="613"/>
      <c r="KXN39" s="614"/>
      <c r="KXO39" s="614"/>
      <c r="KXP39" s="614"/>
      <c r="KXQ39" s="614"/>
      <c r="KXR39" s="614"/>
      <c r="KXS39" s="614"/>
      <c r="KXT39" s="614"/>
      <c r="KXU39" s="613"/>
      <c r="KXV39" s="614"/>
      <c r="KXW39" s="614"/>
      <c r="KXX39" s="614"/>
      <c r="KXY39" s="614"/>
      <c r="KXZ39" s="614"/>
      <c r="KYA39" s="614"/>
      <c r="KYB39" s="614"/>
      <c r="KYC39" s="613"/>
      <c r="KYD39" s="614"/>
      <c r="KYE39" s="614"/>
      <c r="KYF39" s="614"/>
      <c r="KYG39" s="614"/>
      <c r="KYH39" s="614"/>
      <c r="KYI39" s="614"/>
      <c r="KYJ39" s="614"/>
      <c r="KYK39" s="613"/>
      <c r="KYL39" s="614"/>
      <c r="KYM39" s="614"/>
      <c r="KYN39" s="614"/>
      <c r="KYO39" s="614"/>
      <c r="KYP39" s="614"/>
      <c r="KYQ39" s="614"/>
      <c r="KYR39" s="614"/>
      <c r="KYS39" s="613"/>
      <c r="KYT39" s="614"/>
      <c r="KYU39" s="614"/>
      <c r="KYV39" s="614"/>
      <c r="KYW39" s="614"/>
      <c r="KYX39" s="614"/>
      <c r="KYY39" s="614"/>
      <c r="KYZ39" s="614"/>
      <c r="KZA39" s="613"/>
      <c r="KZB39" s="614"/>
      <c r="KZC39" s="614"/>
      <c r="KZD39" s="614"/>
      <c r="KZE39" s="614"/>
      <c r="KZF39" s="614"/>
      <c r="KZG39" s="614"/>
      <c r="KZH39" s="614"/>
      <c r="KZI39" s="613"/>
      <c r="KZJ39" s="614"/>
      <c r="KZK39" s="614"/>
      <c r="KZL39" s="614"/>
      <c r="KZM39" s="614"/>
      <c r="KZN39" s="614"/>
      <c r="KZO39" s="614"/>
      <c r="KZP39" s="614"/>
      <c r="KZQ39" s="613"/>
      <c r="KZR39" s="614"/>
      <c r="KZS39" s="614"/>
      <c r="KZT39" s="614"/>
      <c r="KZU39" s="614"/>
      <c r="KZV39" s="614"/>
      <c r="KZW39" s="614"/>
      <c r="KZX39" s="614"/>
      <c r="KZY39" s="613"/>
      <c r="KZZ39" s="614"/>
      <c r="LAA39" s="614"/>
      <c r="LAB39" s="614"/>
      <c r="LAC39" s="614"/>
      <c r="LAD39" s="614"/>
      <c r="LAE39" s="614"/>
      <c r="LAF39" s="614"/>
      <c r="LAG39" s="613"/>
      <c r="LAH39" s="614"/>
      <c r="LAI39" s="614"/>
      <c r="LAJ39" s="614"/>
      <c r="LAK39" s="614"/>
      <c r="LAL39" s="614"/>
      <c r="LAM39" s="614"/>
      <c r="LAN39" s="614"/>
      <c r="LAO39" s="613"/>
      <c r="LAP39" s="614"/>
      <c r="LAQ39" s="614"/>
      <c r="LAR39" s="614"/>
      <c r="LAS39" s="614"/>
      <c r="LAT39" s="614"/>
      <c r="LAU39" s="614"/>
      <c r="LAV39" s="614"/>
      <c r="LAW39" s="613"/>
      <c r="LAX39" s="614"/>
      <c r="LAY39" s="614"/>
      <c r="LAZ39" s="614"/>
      <c r="LBA39" s="614"/>
      <c r="LBB39" s="614"/>
      <c r="LBC39" s="614"/>
      <c r="LBD39" s="614"/>
      <c r="LBE39" s="613"/>
      <c r="LBF39" s="614"/>
      <c r="LBG39" s="614"/>
      <c r="LBH39" s="614"/>
      <c r="LBI39" s="614"/>
      <c r="LBJ39" s="614"/>
      <c r="LBK39" s="614"/>
      <c r="LBL39" s="614"/>
      <c r="LBM39" s="613"/>
      <c r="LBN39" s="614"/>
      <c r="LBO39" s="614"/>
      <c r="LBP39" s="614"/>
      <c r="LBQ39" s="614"/>
      <c r="LBR39" s="614"/>
      <c r="LBS39" s="614"/>
      <c r="LBT39" s="614"/>
      <c r="LBU39" s="613"/>
      <c r="LBV39" s="614"/>
      <c r="LBW39" s="614"/>
      <c r="LBX39" s="614"/>
      <c r="LBY39" s="614"/>
      <c r="LBZ39" s="614"/>
      <c r="LCA39" s="614"/>
      <c r="LCB39" s="614"/>
      <c r="LCC39" s="613"/>
      <c r="LCD39" s="614"/>
      <c r="LCE39" s="614"/>
      <c r="LCF39" s="614"/>
      <c r="LCG39" s="614"/>
      <c r="LCH39" s="614"/>
      <c r="LCI39" s="614"/>
      <c r="LCJ39" s="614"/>
      <c r="LCK39" s="613"/>
      <c r="LCL39" s="614"/>
      <c r="LCM39" s="614"/>
      <c r="LCN39" s="614"/>
      <c r="LCO39" s="614"/>
      <c r="LCP39" s="614"/>
      <c r="LCQ39" s="614"/>
      <c r="LCR39" s="614"/>
      <c r="LCS39" s="613"/>
      <c r="LCT39" s="614"/>
      <c r="LCU39" s="614"/>
      <c r="LCV39" s="614"/>
      <c r="LCW39" s="614"/>
      <c r="LCX39" s="614"/>
      <c r="LCY39" s="614"/>
      <c r="LCZ39" s="614"/>
      <c r="LDA39" s="613"/>
      <c r="LDB39" s="614"/>
      <c r="LDC39" s="614"/>
      <c r="LDD39" s="614"/>
      <c r="LDE39" s="614"/>
      <c r="LDF39" s="614"/>
      <c r="LDG39" s="614"/>
      <c r="LDH39" s="614"/>
      <c r="LDI39" s="613"/>
      <c r="LDJ39" s="614"/>
      <c r="LDK39" s="614"/>
      <c r="LDL39" s="614"/>
      <c r="LDM39" s="614"/>
      <c r="LDN39" s="614"/>
      <c r="LDO39" s="614"/>
      <c r="LDP39" s="614"/>
      <c r="LDQ39" s="613"/>
      <c r="LDR39" s="614"/>
      <c r="LDS39" s="614"/>
      <c r="LDT39" s="614"/>
      <c r="LDU39" s="614"/>
      <c r="LDV39" s="614"/>
      <c r="LDW39" s="614"/>
      <c r="LDX39" s="614"/>
      <c r="LDY39" s="613"/>
      <c r="LDZ39" s="614"/>
      <c r="LEA39" s="614"/>
      <c r="LEB39" s="614"/>
      <c r="LEC39" s="614"/>
      <c r="LED39" s="614"/>
      <c r="LEE39" s="614"/>
      <c r="LEF39" s="614"/>
      <c r="LEG39" s="613"/>
      <c r="LEH39" s="614"/>
      <c r="LEI39" s="614"/>
      <c r="LEJ39" s="614"/>
      <c r="LEK39" s="614"/>
      <c r="LEL39" s="614"/>
      <c r="LEM39" s="614"/>
      <c r="LEN39" s="614"/>
      <c r="LEO39" s="613"/>
      <c r="LEP39" s="614"/>
      <c r="LEQ39" s="614"/>
      <c r="LER39" s="614"/>
      <c r="LES39" s="614"/>
      <c r="LET39" s="614"/>
      <c r="LEU39" s="614"/>
      <c r="LEV39" s="614"/>
      <c r="LEW39" s="613"/>
      <c r="LEX39" s="614"/>
      <c r="LEY39" s="614"/>
      <c r="LEZ39" s="614"/>
      <c r="LFA39" s="614"/>
      <c r="LFB39" s="614"/>
      <c r="LFC39" s="614"/>
      <c r="LFD39" s="614"/>
      <c r="LFE39" s="613"/>
      <c r="LFF39" s="614"/>
      <c r="LFG39" s="614"/>
      <c r="LFH39" s="614"/>
      <c r="LFI39" s="614"/>
      <c r="LFJ39" s="614"/>
      <c r="LFK39" s="614"/>
      <c r="LFL39" s="614"/>
      <c r="LFM39" s="613"/>
      <c r="LFN39" s="614"/>
      <c r="LFO39" s="614"/>
      <c r="LFP39" s="614"/>
      <c r="LFQ39" s="614"/>
      <c r="LFR39" s="614"/>
      <c r="LFS39" s="614"/>
      <c r="LFT39" s="614"/>
      <c r="LFU39" s="613"/>
      <c r="LFV39" s="614"/>
      <c r="LFW39" s="614"/>
      <c r="LFX39" s="614"/>
      <c r="LFY39" s="614"/>
      <c r="LFZ39" s="614"/>
      <c r="LGA39" s="614"/>
      <c r="LGB39" s="614"/>
      <c r="LGC39" s="613"/>
      <c r="LGD39" s="614"/>
      <c r="LGE39" s="614"/>
      <c r="LGF39" s="614"/>
      <c r="LGG39" s="614"/>
      <c r="LGH39" s="614"/>
      <c r="LGI39" s="614"/>
      <c r="LGJ39" s="614"/>
      <c r="LGK39" s="613"/>
      <c r="LGL39" s="614"/>
      <c r="LGM39" s="614"/>
      <c r="LGN39" s="614"/>
      <c r="LGO39" s="614"/>
      <c r="LGP39" s="614"/>
      <c r="LGQ39" s="614"/>
      <c r="LGR39" s="614"/>
      <c r="LGS39" s="613"/>
      <c r="LGT39" s="614"/>
      <c r="LGU39" s="614"/>
      <c r="LGV39" s="614"/>
      <c r="LGW39" s="614"/>
      <c r="LGX39" s="614"/>
      <c r="LGY39" s="614"/>
      <c r="LGZ39" s="614"/>
      <c r="LHA39" s="613"/>
      <c r="LHB39" s="614"/>
      <c r="LHC39" s="614"/>
      <c r="LHD39" s="614"/>
      <c r="LHE39" s="614"/>
      <c r="LHF39" s="614"/>
      <c r="LHG39" s="614"/>
      <c r="LHH39" s="614"/>
      <c r="LHI39" s="613"/>
      <c r="LHJ39" s="614"/>
      <c r="LHK39" s="614"/>
      <c r="LHL39" s="614"/>
      <c r="LHM39" s="614"/>
      <c r="LHN39" s="614"/>
      <c r="LHO39" s="614"/>
      <c r="LHP39" s="614"/>
      <c r="LHQ39" s="613"/>
      <c r="LHR39" s="614"/>
      <c r="LHS39" s="614"/>
      <c r="LHT39" s="614"/>
      <c r="LHU39" s="614"/>
      <c r="LHV39" s="614"/>
      <c r="LHW39" s="614"/>
      <c r="LHX39" s="614"/>
      <c r="LHY39" s="613"/>
      <c r="LHZ39" s="614"/>
      <c r="LIA39" s="614"/>
      <c r="LIB39" s="614"/>
      <c r="LIC39" s="614"/>
      <c r="LID39" s="614"/>
      <c r="LIE39" s="614"/>
      <c r="LIF39" s="614"/>
      <c r="LIG39" s="613"/>
      <c r="LIH39" s="614"/>
      <c r="LII39" s="614"/>
      <c r="LIJ39" s="614"/>
      <c r="LIK39" s="614"/>
      <c r="LIL39" s="614"/>
      <c r="LIM39" s="614"/>
      <c r="LIN39" s="614"/>
      <c r="LIO39" s="613"/>
      <c r="LIP39" s="614"/>
      <c r="LIQ39" s="614"/>
      <c r="LIR39" s="614"/>
      <c r="LIS39" s="614"/>
      <c r="LIT39" s="614"/>
      <c r="LIU39" s="614"/>
      <c r="LIV39" s="614"/>
      <c r="LIW39" s="613"/>
      <c r="LIX39" s="614"/>
      <c r="LIY39" s="614"/>
      <c r="LIZ39" s="614"/>
      <c r="LJA39" s="614"/>
      <c r="LJB39" s="614"/>
      <c r="LJC39" s="614"/>
      <c r="LJD39" s="614"/>
      <c r="LJE39" s="613"/>
      <c r="LJF39" s="614"/>
      <c r="LJG39" s="614"/>
      <c r="LJH39" s="614"/>
      <c r="LJI39" s="614"/>
      <c r="LJJ39" s="614"/>
      <c r="LJK39" s="614"/>
      <c r="LJL39" s="614"/>
      <c r="LJM39" s="613"/>
      <c r="LJN39" s="614"/>
      <c r="LJO39" s="614"/>
      <c r="LJP39" s="614"/>
      <c r="LJQ39" s="614"/>
      <c r="LJR39" s="614"/>
      <c r="LJS39" s="614"/>
      <c r="LJT39" s="614"/>
      <c r="LJU39" s="613"/>
      <c r="LJV39" s="614"/>
      <c r="LJW39" s="614"/>
      <c r="LJX39" s="614"/>
      <c r="LJY39" s="614"/>
      <c r="LJZ39" s="614"/>
      <c r="LKA39" s="614"/>
      <c r="LKB39" s="614"/>
      <c r="LKC39" s="613"/>
      <c r="LKD39" s="614"/>
      <c r="LKE39" s="614"/>
      <c r="LKF39" s="614"/>
      <c r="LKG39" s="614"/>
      <c r="LKH39" s="614"/>
      <c r="LKI39" s="614"/>
      <c r="LKJ39" s="614"/>
      <c r="LKK39" s="613"/>
      <c r="LKL39" s="614"/>
      <c r="LKM39" s="614"/>
      <c r="LKN39" s="614"/>
      <c r="LKO39" s="614"/>
      <c r="LKP39" s="614"/>
      <c r="LKQ39" s="614"/>
      <c r="LKR39" s="614"/>
      <c r="LKS39" s="613"/>
      <c r="LKT39" s="614"/>
      <c r="LKU39" s="614"/>
      <c r="LKV39" s="614"/>
      <c r="LKW39" s="614"/>
      <c r="LKX39" s="614"/>
      <c r="LKY39" s="614"/>
      <c r="LKZ39" s="614"/>
      <c r="LLA39" s="613"/>
      <c r="LLB39" s="614"/>
      <c r="LLC39" s="614"/>
      <c r="LLD39" s="614"/>
      <c r="LLE39" s="614"/>
      <c r="LLF39" s="614"/>
      <c r="LLG39" s="614"/>
      <c r="LLH39" s="614"/>
      <c r="LLI39" s="613"/>
      <c r="LLJ39" s="614"/>
      <c r="LLK39" s="614"/>
      <c r="LLL39" s="614"/>
      <c r="LLM39" s="614"/>
      <c r="LLN39" s="614"/>
      <c r="LLO39" s="614"/>
      <c r="LLP39" s="614"/>
      <c r="LLQ39" s="613"/>
      <c r="LLR39" s="614"/>
      <c r="LLS39" s="614"/>
      <c r="LLT39" s="614"/>
      <c r="LLU39" s="614"/>
      <c r="LLV39" s="614"/>
      <c r="LLW39" s="614"/>
      <c r="LLX39" s="614"/>
      <c r="LLY39" s="613"/>
      <c r="LLZ39" s="614"/>
      <c r="LMA39" s="614"/>
      <c r="LMB39" s="614"/>
      <c r="LMC39" s="614"/>
      <c r="LMD39" s="614"/>
      <c r="LME39" s="614"/>
      <c r="LMF39" s="614"/>
      <c r="LMG39" s="613"/>
      <c r="LMH39" s="614"/>
      <c r="LMI39" s="614"/>
      <c r="LMJ39" s="614"/>
      <c r="LMK39" s="614"/>
      <c r="LML39" s="614"/>
      <c r="LMM39" s="614"/>
      <c r="LMN39" s="614"/>
      <c r="LMO39" s="613"/>
      <c r="LMP39" s="614"/>
      <c r="LMQ39" s="614"/>
      <c r="LMR39" s="614"/>
      <c r="LMS39" s="614"/>
      <c r="LMT39" s="614"/>
      <c r="LMU39" s="614"/>
      <c r="LMV39" s="614"/>
      <c r="LMW39" s="613"/>
      <c r="LMX39" s="614"/>
      <c r="LMY39" s="614"/>
      <c r="LMZ39" s="614"/>
      <c r="LNA39" s="614"/>
      <c r="LNB39" s="614"/>
      <c r="LNC39" s="614"/>
      <c r="LND39" s="614"/>
      <c r="LNE39" s="613"/>
      <c r="LNF39" s="614"/>
      <c r="LNG39" s="614"/>
      <c r="LNH39" s="614"/>
      <c r="LNI39" s="614"/>
      <c r="LNJ39" s="614"/>
      <c r="LNK39" s="614"/>
      <c r="LNL39" s="614"/>
      <c r="LNM39" s="613"/>
      <c r="LNN39" s="614"/>
      <c r="LNO39" s="614"/>
      <c r="LNP39" s="614"/>
      <c r="LNQ39" s="614"/>
      <c r="LNR39" s="614"/>
      <c r="LNS39" s="614"/>
      <c r="LNT39" s="614"/>
      <c r="LNU39" s="613"/>
      <c r="LNV39" s="614"/>
      <c r="LNW39" s="614"/>
      <c r="LNX39" s="614"/>
      <c r="LNY39" s="614"/>
      <c r="LNZ39" s="614"/>
      <c r="LOA39" s="614"/>
      <c r="LOB39" s="614"/>
      <c r="LOC39" s="613"/>
      <c r="LOD39" s="614"/>
      <c r="LOE39" s="614"/>
      <c r="LOF39" s="614"/>
      <c r="LOG39" s="614"/>
      <c r="LOH39" s="614"/>
      <c r="LOI39" s="614"/>
      <c r="LOJ39" s="614"/>
      <c r="LOK39" s="613"/>
      <c r="LOL39" s="614"/>
      <c r="LOM39" s="614"/>
      <c r="LON39" s="614"/>
      <c r="LOO39" s="614"/>
      <c r="LOP39" s="614"/>
      <c r="LOQ39" s="614"/>
      <c r="LOR39" s="614"/>
      <c r="LOS39" s="613"/>
      <c r="LOT39" s="614"/>
      <c r="LOU39" s="614"/>
      <c r="LOV39" s="614"/>
      <c r="LOW39" s="614"/>
      <c r="LOX39" s="614"/>
      <c r="LOY39" s="614"/>
      <c r="LOZ39" s="614"/>
      <c r="LPA39" s="613"/>
      <c r="LPB39" s="614"/>
      <c r="LPC39" s="614"/>
      <c r="LPD39" s="614"/>
      <c r="LPE39" s="614"/>
      <c r="LPF39" s="614"/>
      <c r="LPG39" s="614"/>
      <c r="LPH39" s="614"/>
      <c r="LPI39" s="613"/>
      <c r="LPJ39" s="614"/>
      <c r="LPK39" s="614"/>
      <c r="LPL39" s="614"/>
      <c r="LPM39" s="614"/>
      <c r="LPN39" s="614"/>
      <c r="LPO39" s="614"/>
      <c r="LPP39" s="614"/>
      <c r="LPQ39" s="613"/>
      <c r="LPR39" s="614"/>
      <c r="LPS39" s="614"/>
      <c r="LPT39" s="614"/>
      <c r="LPU39" s="614"/>
      <c r="LPV39" s="614"/>
      <c r="LPW39" s="614"/>
      <c r="LPX39" s="614"/>
      <c r="LPY39" s="613"/>
      <c r="LPZ39" s="614"/>
      <c r="LQA39" s="614"/>
      <c r="LQB39" s="614"/>
      <c r="LQC39" s="614"/>
      <c r="LQD39" s="614"/>
      <c r="LQE39" s="614"/>
      <c r="LQF39" s="614"/>
      <c r="LQG39" s="613"/>
      <c r="LQH39" s="614"/>
      <c r="LQI39" s="614"/>
      <c r="LQJ39" s="614"/>
      <c r="LQK39" s="614"/>
      <c r="LQL39" s="614"/>
      <c r="LQM39" s="614"/>
      <c r="LQN39" s="614"/>
      <c r="LQO39" s="613"/>
      <c r="LQP39" s="614"/>
      <c r="LQQ39" s="614"/>
      <c r="LQR39" s="614"/>
      <c r="LQS39" s="614"/>
      <c r="LQT39" s="614"/>
      <c r="LQU39" s="614"/>
      <c r="LQV39" s="614"/>
      <c r="LQW39" s="613"/>
      <c r="LQX39" s="614"/>
      <c r="LQY39" s="614"/>
      <c r="LQZ39" s="614"/>
      <c r="LRA39" s="614"/>
      <c r="LRB39" s="614"/>
      <c r="LRC39" s="614"/>
      <c r="LRD39" s="614"/>
      <c r="LRE39" s="613"/>
      <c r="LRF39" s="614"/>
      <c r="LRG39" s="614"/>
      <c r="LRH39" s="614"/>
      <c r="LRI39" s="614"/>
      <c r="LRJ39" s="614"/>
      <c r="LRK39" s="614"/>
      <c r="LRL39" s="614"/>
      <c r="LRM39" s="613"/>
      <c r="LRN39" s="614"/>
      <c r="LRO39" s="614"/>
      <c r="LRP39" s="614"/>
      <c r="LRQ39" s="614"/>
      <c r="LRR39" s="614"/>
      <c r="LRS39" s="614"/>
      <c r="LRT39" s="614"/>
      <c r="LRU39" s="613"/>
      <c r="LRV39" s="614"/>
      <c r="LRW39" s="614"/>
      <c r="LRX39" s="614"/>
      <c r="LRY39" s="614"/>
      <c r="LRZ39" s="614"/>
      <c r="LSA39" s="614"/>
      <c r="LSB39" s="614"/>
      <c r="LSC39" s="613"/>
      <c r="LSD39" s="614"/>
      <c r="LSE39" s="614"/>
      <c r="LSF39" s="614"/>
      <c r="LSG39" s="614"/>
      <c r="LSH39" s="614"/>
      <c r="LSI39" s="614"/>
      <c r="LSJ39" s="614"/>
      <c r="LSK39" s="613"/>
      <c r="LSL39" s="614"/>
      <c r="LSM39" s="614"/>
      <c r="LSN39" s="614"/>
      <c r="LSO39" s="614"/>
      <c r="LSP39" s="614"/>
      <c r="LSQ39" s="614"/>
      <c r="LSR39" s="614"/>
      <c r="LSS39" s="613"/>
      <c r="LST39" s="614"/>
      <c r="LSU39" s="614"/>
      <c r="LSV39" s="614"/>
      <c r="LSW39" s="614"/>
      <c r="LSX39" s="614"/>
      <c r="LSY39" s="614"/>
      <c r="LSZ39" s="614"/>
      <c r="LTA39" s="613"/>
      <c r="LTB39" s="614"/>
      <c r="LTC39" s="614"/>
      <c r="LTD39" s="614"/>
      <c r="LTE39" s="614"/>
      <c r="LTF39" s="614"/>
      <c r="LTG39" s="614"/>
      <c r="LTH39" s="614"/>
      <c r="LTI39" s="613"/>
      <c r="LTJ39" s="614"/>
      <c r="LTK39" s="614"/>
      <c r="LTL39" s="614"/>
      <c r="LTM39" s="614"/>
      <c r="LTN39" s="614"/>
      <c r="LTO39" s="614"/>
      <c r="LTP39" s="614"/>
      <c r="LTQ39" s="613"/>
      <c r="LTR39" s="614"/>
      <c r="LTS39" s="614"/>
      <c r="LTT39" s="614"/>
      <c r="LTU39" s="614"/>
      <c r="LTV39" s="614"/>
      <c r="LTW39" s="614"/>
      <c r="LTX39" s="614"/>
      <c r="LTY39" s="613"/>
      <c r="LTZ39" s="614"/>
      <c r="LUA39" s="614"/>
      <c r="LUB39" s="614"/>
      <c r="LUC39" s="614"/>
      <c r="LUD39" s="614"/>
      <c r="LUE39" s="614"/>
      <c r="LUF39" s="614"/>
      <c r="LUG39" s="613"/>
      <c r="LUH39" s="614"/>
      <c r="LUI39" s="614"/>
      <c r="LUJ39" s="614"/>
      <c r="LUK39" s="614"/>
      <c r="LUL39" s="614"/>
      <c r="LUM39" s="614"/>
      <c r="LUN39" s="614"/>
      <c r="LUO39" s="613"/>
      <c r="LUP39" s="614"/>
      <c r="LUQ39" s="614"/>
      <c r="LUR39" s="614"/>
      <c r="LUS39" s="614"/>
      <c r="LUT39" s="614"/>
      <c r="LUU39" s="614"/>
      <c r="LUV39" s="614"/>
      <c r="LUW39" s="613"/>
      <c r="LUX39" s="614"/>
      <c r="LUY39" s="614"/>
      <c r="LUZ39" s="614"/>
      <c r="LVA39" s="614"/>
      <c r="LVB39" s="614"/>
      <c r="LVC39" s="614"/>
      <c r="LVD39" s="614"/>
      <c r="LVE39" s="613"/>
      <c r="LVF39" s="614"/>
      <c r="LVG39" s="614"/>
      <c r="LVH39" s="614"/>
      <c r="LVI39" s="614"/>
      <c r="LVJ39" s="614"/>
      <c r="LVK39" s="614"/>
      <c r="LVL39" s="614"/>
      <c r="LVM39" s="613"/>
      <c r="LVN39" s="614"/>
      <c r="LVO39" s="614"/>
      <c r="LVP39" s="614"/>
      <c r="LVQ39" s="614"/>
      <c r="LVR39" s="614"/>
      <c r="LVS39" s="614"/>
      <c r="LVT39" s="614"/>
      <c r="LVU39" s="613"/>
      <c r="LVV39" s="614"/>
      <c r="LVW39" s="614"/>
      <c r="LVX39" s="614"/>
      <c r="LVY39" s="614"/>
      <c r="LVZ39" s="614"/>
      <c r="LWA39" s="614"/>
      <c r="LWB39" s="614"/>
      <c r="LWC39" s="613"/>
      <c r="LWD39" s="614"/>
      <c r="LWE39" s="614"/>
      <c r="LWF39" s="614"/>
      <c r="LWG39" s="614"/>
      <c r="LWH39" s="614"/>
      <c r="LWI39" s="614"/>
      <c r="LWJ39" s="614"/>
      <c r="LWK39" s="613"/>
      <c r="LWL39" s="614"/>
      <c r="LWM39" s="614"/>
      <c r="LWN39" s="614"/>
      <c r="LWO39" s="614"/>
      <c r="LWP39" s="614"/>
      <c r="LWQ39" s="614"/>
      <c r="LWR39" s="614"/>
      <c r="LWS39" s="613"/>
      <c r="LWT39" s="614"/>
      <c r="LWU39" s="614"/>
      <c r="LWV39" s="614"/>
      <c r="LWW39" s="614"/>
      <c r="LWX39" s="614"/>
      <c r="LWY39" s="614"/>
      <c r="LWZ39" s="614"/>
      <c r="LXA39" s="613"/>
      <c r="LXB39" s="614"/>
      <c r="LXC39" s="614"/>
      <c r="LXD39" s="614"/>
      <c r="LXE39" s="614"/>
      <c r="LXF39" s="614"/>
      <c r="LXG39" s="614"/>
      <c r="LXH39" s="614"/>
      <c r="LXI39" s="613"/>
      <c r="LXJ39" s="614"/>
      <c r="LXK39" s="614"/>
      <c r="LXL39" s="614"/>
      <c r="LXM39" s="614"/>
      <c r="LXN39" s="614"/>
      <c r="LXO39" s="614"/>
      <c r="LXP39" s="614"/>
      <c r="LXQ39" s="613"/>
      <c r="LXR39" s="614"/>
      <c r="LXS39" s="614"/>
      <c r="LXT39" s="614"/>
      <c r="LXU39" s="614"/>
      <c r="LXV39" s="614"/>
      <c r="LXW39" s="614"/>
      <c r="LXX39" s="614"/>
      <c r="LXY39" s="613"/>
      <c r="LXZ39" s="614"/>
      <c r="LYA39" s="614"/>
      <c r="LYB39" s="614"/>
      <c r="LYC39" s="614"/>
      <c r="LYD39" s="614"/>
      <c r="LYE39" s="614"/>
      <c r="LYF39" s="614"/>
      <c r="LYG39" s="613"/>
      <c r="LYH39" s="614"/>
      <c r="LYI39" s="614"/>
      <c r="LYJ39" s="614"/>
      <c r="LYK39" s="614"/>
      <c r="LYL39" s="614"/>
      <c r="LYM39" s="614"/>
      <c r="LYN39" s="614"/>
      <c r="LYO39" s="613"/>
      <c r="LYP39" s="614"/>
      <c r="LYQ39" s="614"/>
      <c r="LYR39" s="614"/>
      <c r="LYS39" s="614"/>
      <c r="LYT39" s="614"/>
      <c r="LYU39" s="614"/>
      <c r="LYV39" s="614"/>
      <c r="LYW39" s="613"/>
      <c r="LYX39" s="614"/>
      <c r="LYY39" s="614"/>
      <c r="LYZ39" s="614"/>
      <c r="LZA39" s="614"/>
      <c r="LZB39" s="614"/>
      <c r="LZC39" s="614"/>
      <c r="LZD39" s="614"/>
      <c r="LZE39" s="613"/>
      <c r="LZF39" s="614"/>
      <c r="LZG39" s="614"/>
      <c r="LZH39" s="614"/>
      <c r="LZI39" s="614"/>
      <c r="LZJ39" s="614"/>
      <c r="LZK39" s="614"/>
      <c r="LZL39" s="614"/>
      <c r="LZM39" s="613"/>
      <c r="LZN39" s="614"/>
      <c r="LZO39" s="614"/>
      <c r="LZP39" s="614"/>
      <c r="LZQ39" s="614"/>
      <c r="LZR39" s="614"/>
      <c r="LZS39" s="614"/>
      <c r="LZT39" s="614"/>
      <c r="LZU39" s="613"/>
      <c r="LZV39" s="614"/>
      <c r="LZW39" s="614"/>
      <c r="LZX39" s="614"/>
      <c r="LZY39" s="614"/>
      <c r="LZZ39" s="614"/>
      <c r="MAA39" s="614"/>
      <c r="MAB39" s="614"/>
      <c r="MAC39" s="613"/>
      <c r="MAD39" s="614"/>
      <c r="MAE39" s="614"/>
      <c r="MAF39" s="614"/>
      <c r="MAG39" s="614"/>
      <c r="MAH39" s="614"/>
      <c r="MAI39" s="614"/>
      <c r="MAJ39" s="614"/>
      <c r="MAK39" s="613"/>
      <c r="MAL39" s="614"/>
      <c r="MAM39" s="614"/>
      <c r="MAN39" s="614"/>
      <c r="MAO39" s="614"/>
      <c r="MAP39" s="614"/>
      <c r="MAQ39" s="614"/>
      <c r="MAR39" s="614"/>
      <c r="MAS39" s="613"/>
      <c r="MAT39" s="614"/>
      <c r="MAU39" s="614"/>
      <c r="MAV39" s="614"/>
      <c r="MAW39" s="614"/>
      <c r="MAX39" s="614"/>
      <c r="MAY39" s="614"/>
      <c r="MAZ39" s="614"/>
      <c r="MBA39" s="613"/>
      <c r="MBB39" s="614"/>
      <c r="MBC39" s="614"/>
      <c r="MBD39" s="614"/>
      <c r="MBE39" s="614"/>
      <c r="MBF39" s="614"/>
      <c r="MBG39" s="614"/>
      <c r="MBH39" s="614"/>
      <c r="MBI39" s="613"/>
      <c r="MBJ39" s="614"/>
      <c r="MBK39" s="614"/>
      <c r="MBL39" s="614"/>
      <c r="MBM39" s="614"/>
      <c r="MBN39" s="614"/>
      <c r="MBO39" s="614"/>
      <c r="MBP39" s="614"/>
      <c r="MBQ39" s="613"/>
      <c r="MBR39" s="614"/>
      <c r="MBS39" s="614"/>
      <c r="MBT39" s="614"/>
      <c r="MBU39" s="614"/>
      <c r="MBV39" s="614"/>
      <c r="MBW39" s="614"/>
      <c r="MBX39" s="614"/>
      <c r="MBY39" s="613"/>
      <c r="MBZ39" s="614"/>
      <c r="MCA39" s="614"/>
      <c r="MCB39" s="614"/>
      <c r="MCC39" s="614"/>
      <c r="MCD39" s="614"/>
      <c r="MCE39" s="614"/>
      <c r="MCF39" s="614"/>
      <c r="MCG39" s="613"/>
      <c r="MCH39" s="614"/>
      <c r="MCI39" s="614"/>
      <c r="MCJ39" s="614"/>
      <c r="MCK39" s="614"/>
      <c r="MCL39" s="614"/>
      <c r="MCM39" s="614"/>
      <c r="MCN39" s="614"/>
      <c r="MCO39" s="613"/>
      <c r="MCP39" s="614"/>
      <c r="MCQ39" s="614"/>
      <c r="MCR39" s="614"/>
      <c r="MCS39" s="614"/>
      <c r="MCT39" s="614"/>
      <c r="MCU39" s="614"/>
      <c r="MCV39" s="614"/>
      <c r="MCW39" s="613"/>
      <c r="MCX39" s="614"/>
      <c r="MCY39" s="614"/>
      <c r="MCZ39" s="614"/>
      <c r="MDA39" s="614"/>
      <c r="MDB39" s="614"/>
      <c r="MDC39" s="614"/>
      <c r="MDD39" s="614"/>
      <c r="MDE39" s="613"/>
      <c r="MDF39" s="614"/>
      <c r="MDG39" s="614"/>
      <c r="MDH39" s="614"/>
      <c r="MDI39" s="614"/>
      <c r="MDJ39" s="614"/>
      <c r="MDK39" s="614"/>
      <c r="MDL39" s="614"/>
      <c r="MDM39" s="613"/>
      <c r="MDN39" s="614"/>
      <c r="MDO39" s="614"/>
      <c r="MDP39" s="614"/>
      <c r="MDQ39" s="614"/>
      <c r="MDR39" s="614"/>
      <c r="MDS39" s="614"/>
      <c r="MDT39" s="614"/>
      <c r="MDU39" s="613"/>
      <c r="MDV39" s="614"/>
      <c r="MDW39" s="614"/>
      <c r="MDX39" s="614"/>
      <c r="MDY39" s="614"/>
      <c r="MDZ39" s="614"/>
      <c r="MEA39" s="614"/>
      <c r="MEB39" s="614"/>
      <c r="MEC39" s="613"/>
      <c r="MED39" s="614"/>
      <c r="MEE39" s="614"/>
      <c r="MEF39" s="614"/>
      <c r="MEG39" s="614"/>
      <c r="MEH39" s="614"/>
      <c r="MEI39" s="614"/>
      <c r="MEJ39" s="614"/>
      <c r="MEK39" s="613"/>
      <c r="MEL39" s="614"/>
      <c r="MEM39" s="614"/>
      <c r="MEN39" s="614"/>
      <c r="MEO39" s="614"/>
      <c r="MEP39" s="614"/>
      <c r="MEQ39" s="614"/>
      <c r="MER39" s="614"/>
      <c r="MES39" s="613"/>
      <c r="MET39" s="614"/>
      <c r="MEU39" s="614"/>
      <c r="MEV39" s="614"/>
      <c r="MEW39" s="614"/>
      <c r="MEX39" s="614"/>
      <c r="MEY39" s="614"/>
      <c r="MEZ39" s="614"/>
      <c r="MFA39" s="613"/>
      <c r="MFB39" s="614"/>
      <c r="MFC39" s="614"/>
      <c r="MFD39" s="614"/>
      <c r="MFE39" s="614"/>
      <c r="MFF39" s="614"/>
      <c r="MFG39" s="614"/>
      <c r="MFH39" s="614"/>
      <c r="MFI39" s="613"/>
      <c r="MFJ39" s="614"/>
      <c r="MFK39" s="614"/>
      <c r="MFL39" s="614"/>
      <c r="MFM39" s="614"/>
      <c r="MFN39" s="614"/>
      <c r="MFO39" s="614"/>
      <c r="MFP39" s="614"/>
      <c r="MFQ39" s="613"/>
      <c r="MFR39" s="614"/>
      <c r="MFS39" s="614"/>
      <c r="MFT39" s="614"/>
      <c r="MFU39" s="614"/>
      <c r="MFV39" s="614"/>
      <c r="MFW39" s="614"/>
      <c r="MFX39" s="614"/>
      <c r="MFY39" s="613"/>
      <c r="MFZ39" s="614"/>
      <c r="MGA39" s="614"/>
      <c r="MGB39" s="614"/>
      <c r="MGC39" s="614"/>
      <c r="MGD39" s="614"/>
      <c r="MGE39" s="614"/>
      <c r="MGF39" s="614"/>
      <c r="MGG39" s="613"/>
      <c r="MGH39" s="614"/>
      <c r="MGI39" s="614"/>
      <c r="MGJ39" s="614"/>
      <c r="MGK39" s="614"/>
      <c r="MGL39" s="614"/>
      <c r="MGM39" s="614"/>
      <c r="MGN39" s="614"/>
      <c r="MGO39" s="613"/>
      <c r="MGP39" s="614"/>
      <c r="MGQ39" s="614"/>
      <c r="MGR39" s="614"/>
      <c r="MGS39" s="614"/>
      <c r="MGT39" s="614"/>
      <c r="MGU39" s="614"/>
      <c r="MGV39" s="614"/>
      <c r="MGW39" s="613"/>
      <c r="MGX39" s="614"/>
      <c r="MGY39" s="614"/>
      <c r="MGZ39" s="614"/>
      <c r="MHA39" s="614"/>
      <c r="MHB39" s="614"/>
      <c r="MHC39" s="614"/>
      <c r="MHD39" s="614"/>
      <c r="MHE39" s="613"/>
      <c r="MHF39" s="614"/>
      <c r="MHG39" s="614"/>
      <c r="MHH39" s="614"/>
      <c r="MHI39" s="614"/>
      <c r="MHJ39" s="614"/>
      <c r="MHK39" s="614"/>
      <c r="MHL39" s="614"/>
      <c r="MHM39" s="613"/>
      <c r="MHN39" s="614"/>
      <c r="MHO39" s="614"/>
      <c r="MHP39" s="614"/>
      <c r="MHQ39" s="614"/>
      <c r="MHR39" s="614"/>
      <c r="MHS39" s="614"/>
      <c r="MHT39" s="614"/>
      <c r="MHU39" s="613"/>
      <c r="MHV39" s="614"/>
      <c r="MHW39" s="614"/>
      <c r="MHX39" s="614"/>
      <c r="MHY39" s="614"/>
      <c r="MHZ39" s="614"/>
      <c r="MIA39" s="614"/>
      <c r="MIB39" s="614"/>
      <c r="MIC39" s="613"/>
      <c r="MID39" s="614"/>
      <c r="MIE39" s="614"/>
      <c r="MIF39" s="614"/>
      <c r="MIG39" s="614"/>
      <c r="MIH39" s="614"/>
      <c r="MII39" s="614"/>
      <c r="MIJ39" s="614"/>
      <c r="MIK39" s="613"/>
      <c r="MIL39" s="614"/>
      <c r="MIM39" s="614"/>
      <c r="MIN39" s="614"/>
      <c r="MIO39" s="614"/>
      <c r="MIP39" s="614"/>
      <c r="MIQ39" s="614"/>
      <c r="MIR39" s="614"/>
      <c r="MIS39" s="613"/>
      <c r="MIT39" s="614"/>
      <c r="MIU39" s="614"/>
      <c r="MIV39" s="614"/>
      <c r="MIW39" s="614"/>
      <c r="MIX39" s="614"/>
      <c r="MIY39" s="614"/>
      <c r="MIZ39" s="614"/>
      <c r="MJA39" s="613"/>
      <c r="MJB39" s="614"/>
      <c r="MJC39" s="614"/>
      <c r="MJD39" s="614"/>
      <c r="MJE39" s="614"/>
      <c r="MJF39" s="614"/>
      <c r="MJG39" s="614"/>
      <c r="MJH39" s="614"/>
      <c r="MJI39" s="613"/>
      <c r="MJJ39" s="614"/>
      <c r="MJK39" s="614"/>
      <c r="MJL39" s="614"/>
      <c r="MJM39" s="614"/>
      <c r="MJN39" s="614"/>
      <c r="MJO39" s="614"/>
      <c r="MJP39" s="614"/>
      <c r="MJQ39" s="613"/>
      <c r="MJR39" s="614"/>
      <c r="MJS39" s="614"/>
      <c r="MJT39" s="614"/>
      <c r="MJU39" s="614"/>
      <c r="MJV39" s="614"/>
      <c r="MJW39" s="614"/>
      <c r="MJX39" s="614"/>
      <c r="MJY39" s="613"/>
      <c r="MJZ39" s="614"/>
      <c r="MKA39" s="614"/>
      <c r="MKB39" s="614"/>
      <c r="MKC39" s="614"/>
      <c r="MKD39" s="614"/>
      <c r="MKE39" s="614"/>
      <c r="MKF39" s="614"/>
      <c r="MKG39" s="613"/>
      <c r="MKH39" s="614"/>
      <c r="MKI39" s="614"/>
      <c r="MKJ39" s="614"/>
      <c r="MKK39" s="614"/>
      <c r="MKL39" s="614"/>
      <c r="MKM39" s="614"/>
      <c r="MKN39" s="614"/>
      <c r="MKO39" s="613"/>
      <c r="MKP39" s="614"/>
      <c r="MKQ39" s="614"/>
      <c r="MKR39" s="614"/>
      <c r="MKS39" s="614"/>
      <c r="MKT39" s="614"/>
      <c r="MKU39" s="614"/>
      <c r="MKV39" s="614"/>
      <c r="MKW39" s="613"/>
      <c r="MKX39" s="614"/>
      <c r="MKY39" s="614"/>
      <c r="MKZ39" s="614"/>
      <c r="MLA39" s="614"/>
      <c r="MLB39" s="614"/>
      <c r="MLC39" s="614"/>
      <c r="MLD39" s="614"/>
      <c r="MLE39" s="613"/>
      <c r="MLF39" s="614"/>
      <c r="MLG39" s="614"/>
      <c r="MLH39" s="614"/>
      <c r="MLI39" s="614"/>
      <c r="MLJ39" s="614"/>
      <c r="MLK39" s="614"/>
      <c r="MLL39" s="614"/>
      <c r="MLM39" s="613"/>
      <c r="MLN39" s="614"/>
      <c r="MLO39" s="614"/>
      <c r="MLP39" s="614"/>
      <c r="MLQ39" s="614"/>
      <c r="MLR39" s="614"/>
      <c r="MLS39" s="614"/>
      <c r="MLT39" s="614"/>
      <c r="MLU39" s="613"/>
      <c r="MLV39" s="614"/>
      <c r="MLW39" s="614"/>
      <c r="MLX39" s="614"/>
      <c r="MLY39" s="614"/>
      <c r="MLZ39" s="614"/>
      <c r="MMA39" s="614"/>
      <c r="MMB39" s="614"/>
      <c r="MMC39" s="613"/>
      <c r="MMD39" s="614"/>
      <c r="MME39" s="614"/>
      <c r="MMF39" s="614"/>
      <c r="MMG39" s="614"/>
      <c r="MMH39" s="614"/>
      <c r="MMI39" s="614"/>
      <c r="MMJ39" s="614"/>
      <c r="MMK39" s="613"/>
      <c r="MML39" s="614"/>
      <c r="MMM39" s="614"/>
      <c r="MMN39" s="614"/>
      <c r="MMO39" s="614"/>
      <c r="MMP39" s="614"/>
      <c r="MMQ39" s="614"/>
      <c r="MMR39" s="614"/>
      <c r="MMS39" s="613"/>
      <c r="MMT39" s="614"/>
      <c r="MMU39" s="614"/>
      <c r="MMV39" s="614"/>
      <c r="MMW39" s="614"/>
      <c r="MMX39" s="614"/>
      <c r="MMY39" s="614"/>
      <c r="MMZ39" s="614"/>
      <c r="MNA39" s="613"/>
      <c r="MNB39" s="614"/>
      <c r="MNC39" s="614"/>
      <c r="MND39" s="614"/>
      <c r="MNE39" s="614"/>
      <c r="MNF39" s="614"/>
      <c r="MNG39" s="614"/>
      <c r="MNH39" s="614"/>
      <c r="MNI39" s="613"/>
      <c r="MNJ39" s="614"/>
      <c r="MNK39" s="614"/>
      <c r="MNL39" s="614"/>
      <c r="MNM39" s="614"/>
      <c r="MNN39" s="614"/>
      <c r="MNO39" s="614"/>
      <c r="MNP39" s="614"/>
      <c r="MNQ39" s="613"/>
      <c r="MNR39" s="614"/>
      <c r="MNS39" s="614"/>
      <c r="MNT39" s="614"/>
      <c r="MNU39" s="614"/>
      <c r="MNV39" s="614"/>
      <c r="MNW39" s="614"/>
      <c r="MNX39" s="614"/>
      <c r="MNY39" s="613"/>
      <c r="MNZ39" s="614"/>
      <c r="MOA39" s="614"/>
      <c r="MOB39" s="614"/>
      <c r="MOC39" s="614"/>
      <c r="MOD39" s="614"/>
      <c r="MOE39" s="614"/>
      <c r="MOF39" s="614"/>
      <c r="MOG39" s="613"/>
      <c r="MOH39" s="614"/>
      <c r="MOI39" s="614"/>
      <c r="MOJ39" s="614"/>
      <c r="MOK39" s="614"/>
      <c r="MOL39" s="614"/>
      <c r="MOM39" s="614"/>
      <c r="MON39" s="614"/>
      <c r="MOO39" s="613"/>
      <c r="MOP39" s="614"/>
      <c r="MOQ39" s="614"/>
      <c r="MOR39" s="614"/>
      <c r="MOS39" s="614"/>
      <c r="MOT39" s="614"/>
      <c r="MOU39" s="614"/>
      <c r="MOV39" s="614"/>
      <c r="MOW39" s="613"/>
      <c r="MOX39" s="614"/>
      <c r="MOY39" s="614"/>
      <c r="MOZ39" s="614"/>
      <c r="MPA39" s="614"/>
      <c r="MPB39" s="614"/>
      <c r="MPC39" s="614"/>
      <c r="MPD39" s="614"/>
      <c r="MPE39" s="613"/>
      <c r="MPF39" s="614"/>
      <c r="MPG39" s="614"/>
      <c r="MPH39" s="614"/>
      <c r="MPI39" s="614"/>
      <c r="MPJ39" s="614"/>
      <c r="MPK39" s="614"/>
      <c r="MPL39" s="614"/>
      <c r="MPM39" s="613"/>
      <c r="MPN39" s="614"/>
      <c r="MPO39" s="614"/>
      <c r="MPP39" s="614"/>
      <c r="MPQ39" s="614"/>
      <c r="MPR39" s="614"/>
      <c r="MPS39" s="614"/>
      <c r="MPT39" s="614"/>
      <c r="MPU39" s="613"/>
      <c r="MPV39" s="614"/>
      <c r="MPW39" s="614"/>
      <c r="MPX39" s="614"/>
      <c r="MPY39" s="614"/>
      <c r="MPZ39" s="614"/>
      <c r="MQA39" s="614"/>
      <c r="MQB39" s="614"/>
      <c r="MQC39" s="613"/>
      <c r="MQD39" s="614"/>
      <c r="MQE39" s="614"/>
      <c r="MQF39" s="614"/>
      <c r="MQG39" s="614"/>
      <c r="MQH39" s="614"/>
      <c r="MQI39" s="614"/>
      <c r="MQJ39" s="614"/>
      <c r="MQK39" s="613"/>
      <c r="MQL39" s="614"/>
      <c r="MQM39" s="614"/>
      <c r="MQN39" s="614"/>
      <c r="MQO39" s="614"/>
      <c r="MQP39" s="614"/>
      <c r="MQQ39" s="614"/>
      <c r="MQR39" s="614"/>
      <c r="MQS39" s="613"/>
      <c r="MQT39" s="614"/>
      <c r="MQU39" s="614"/>
      <c r="MQV39" s="614"/>
      <c r="MQW39" s="614"/>
      <c r="MQX39" s="614"/>
      <c r="MQY39" s="614"/>
      <c r="MQZ39" s="614"/>
      <c r="MRA39" s="613"/>
      <c r="MRB39" s="614"/>
      <c r="MRC39" s="614"/>
      <c r="MRD39" s="614"/>
      <c r="MRE39" s="614"/>
      <c r="MRF39" s="614"/>
      <c r="MRG39" s="614"/>
      <c r="MRH39" s="614"/>
      <c r="MRI39" s="613"/>
      <c r="MRJ39" s="614"/>
      <c r="MRK39" s="614"/>
      <c r="MRL39" s="614"/>
      <c r="MRM39" s="614"/>
      <c r="MRN39" s="614"/>
      <c r="MRO39" s="614"/>
      <c r="MRP39" s="614"/>
      <c r="MRQ39" s="613"/>
      <c r="MRR39" s="614"/>
      <c r="MRS39" s="614"/>
      <c r="MRT39" s="614"/>
      <c r="MRU39" s="614"/>
      <c r="MRV39" s="614"/>
      <c r="MRW39" s="614"/>
      <c r="MRX39" s="614"/>
      <c r="MRY39" s="613"/>
      <c r="MRZ39" s="614"/>
      <c r="MSA39" s="614"/>
      <c r="MSB39" s="614"/>
      <c r="MSC39" s="614"/>
      <c r="MSD39" s="614"/>
      <c r="MSE39" s="614"/>
      <c r="MSF39" s="614"/>
      <c r="MSG39" s="613"/>
      <c r="MSH39" s="614"/>
      <c r="MSI39" s="614"/>
      <c r="MSJ39" s="614"/>
      <c r="MSK39" s="614"/>
      <c r="MSL39" s="614"/>
      <c r="MSM39" s="614"/>
      <c r="MSN39" s="614"/>
      <c r="MSO39" s="613"/>
      <c r="MSP39" s="614"/>
      <c r="MSQ39" s="614"/>
      <c r="MSR39" s="614"/>
      <c r="MSS39" s="614"/>
      <c r="MST39" s="614"/>
      <c r="MSU39" s="614"/>
      <c r="MSV39" s="614"/>
      <c r="MSW39" s="613"/>
      <c r="MSX39" s="614"/>
      <c r="MSY39" s="614"/>
      <c r="MSZ39" s="614"/>
      <c r="MTA39" s="614"/>
      <c r="MTB39" s="614"/>
      <c r="MTC39" s="614"/>
      <c r="MTD39" s="614"/>
      <c r="MTE39" s="613"/>
      <c r="MTF39" s="614"/>
      <c r="MTG39" s="614"/>
      <c r="MTH39" s="614"/>
      <c r="MTI39" s="614"/>
      <c r="MTJ39" s="614"/>
      <c r="MTK39" s="614"/>
      <c r="MTL39" s="614"/>
      <c r="MTM39" s="613"/>
      <c r="MTN39" s="614"/>
      <c r="MTO39" s="614"/>
      <c r="MTP39" s="614"/>
      <c r="MTQ39" s="614"/>
      <c r="MTR39" s="614"/>
      <c r="MTS39" s="614"/>
      <c r="MTT39" s="614"/>
      <c r="MTU39" s="613"/>
      <c r="MTV39" s="614"/>
      <c r="MTW39" s="614"/>
      <c r="MTX39" s="614"/>
      <c r="MTY39" s="614"/>
      <c r="MTZ39" s="614"/>
      <c r="MUA39" s="614"/>
      <c r="MUB39" s="614"/>
      <c r="MUC39" s="613"/>
      <c r="MUD39" s="614"/>
      <c r="MUE39" s="614"/>
      <c r="MUF39" s="614"/>
      <c r="MUG39" s="614"/>
      <c r="MUH39" s="614"/>
      <c r="MUI39" s="614"/>
      <c r="MUJ39" s="614"/>
      <c r="MUK39" s="613"/>
      <c r="MUL39" s="614"/>
      <c r="MUM39" s="614"/>
      <c r="MUN39" s="614"/>
      <c r="MUO39" s="614"/>
      <c r="MUP39" s="614"/>
      <c r="MUQ39" s="614"/>
      <c r="MUR39" s="614"/>
      <c r="MUS39" s="613"/>
      <c r="MUT39" s="614"/>
      <c r="MUU39" s="614"/>
      <c r="MUV39" s="614"/>
      <c r="MUW39" s="614"/>
      <c r="MUX39" s="614"/>
      <c r="MUY39" s="614"/>
      <c r="MUZ39" s="614"/>
      <c r="MVA39" s="613"/>
      <c r="MVB39" s="614"/>
      <c r="MVC39" s="614"/>
      <c r="MVD39" s="614"/>
      <c r="MVE39" s="614"/>
      <c r="MVF39" s="614"/>
      <c r="MVG39" s="614"/>
      <c r="MVH39" s="614"/>
      <c r="MVI39" s="613"/>
      <c r="MVJ39" s="614"/>
      <c r="MVK39" s="614"/>
      <c r="MVL39" s="614"/>
      <c r="MVM39" s="614"/>
      <c r="MVN39" s="614"/>
      <c r="MVO39" s="614"/>
      <c r="MVP39" s="614"/>
      <c r="MVQ39" s="613"/>
      <c r="MVR39" s="614"/>
      <c r="MVS39" s="614"/>
      <c r="MVT39" s="614"/>
      <c r="MVU39" s="614"/>
      <c r="MVV39" s="614"/>
      <c r="MVW39" s="614"/>
      <c r="MVX39" s="614"/>
      <c r="MVY39" s="613"/>
      <c r="MVZ39" s="614"/>
      <c r="MWA39" s="614"/>
      <c r="MWB39" s="614"/>
      <c r="MWC39" s="614"/>
      <c r="MWD39" s="614"/>
      <c r="MWE39" s="614"/>
      <c r="MWF39" s="614"/>
      <c r="MWG39" s="613"/>
      <c r="MWH39" s="614"/>
      <c r="MWI39" s="614"/>
      <c r="MWJ39" s="614"/>
      <c r="MWK39" s="614"/>
      <c r="MWL39" s="614"/>
      <c r="MWM39" s="614"/>
      <c r="MWN39" s="614"/>
      <c r="MWO39" s="613"/>
      <c r="MWP39" s="614"/>
      <c r="MWQ39" s="614"/>
      <c r="MWR39" s="614"/>
      <c r="MWS39" s="614"/>
      <c r="MWT39" s="614"/>
      <c r="MWU39" s="614"/>
      <c r="MWV39" s="614"/>
      <c r="MWW39" s="613"/>
      <c r="MWX39" s="614"/>
      <c r="MWY39" s="614"/>
      <c r="MWZ39" s="614"/>
      <c r="MXA39" s="614"/>
      <c r="MXB39" s="614"/>
      <c r="MXC39" s="614"/>
      <c r="MXD39" s="614"/>
      <c r="MXE39" s="613"/>
      <c r="MXF39" s="614"/>
      <c r="MXG39" s="614"/>
      <c r="MXH39" s="614"/>
      <c r="MXI39" s="614"/>
      <c r="MXJ39" s="614"/>
      <c r="MXK39" s="614"/>
      <c r="MXL39" s="614"/>
      <c r="MXM39" s="613"/>
      <c r="MXN39" s="614"/>
      <c r="MXO39" s="614"/>
      <c r="MXP39" s="614"/>
      <c r="MXQ39" s="614"/>
      <c r="MXR39" s="614"/>
      <c r="MXS39" s="614"/>
      <c r="MXT39" s="614"/>
      <c r="MXU39" s="613"/>
      <c r="MXV39" s="614"/>
      <c r="MXW39" s="614"/>
      <c r="MXX39" s="614"/>
      <c r="MXY39" s="614"/>
      <c r="MXZ39" s="614"/>
      <c r="MYA39" s="614"/>
      <c r="MYB39" s="614"/>
      <c r="MYC39" s="613"/>
      <c r="MYD39" s="614"/>
      <c r="MYE39" s="614"/>
      <c r="MYF39" s="614"/>
      <c r="MYG39" s="614"/>
      <c r="MYH39" s="614"/>
      <c r="MYI39" s="614"/>
      <c r="MYJ39" s="614"/>
      <c r="MYK39" s="613"/>
      <c r="MYL39" s="614"/>
      <c r="MYM39" s="614"/>
      <c r="MYN39" s="614"/>
      <c r="MYO39" s="614"/>
      <c r="MYP39" s="614"/>
      <c r="MYQ39" s="614"/>
      <c r="MYR39" s="614"/>
      <c r="MYS39" s="613"/>
      <c r="MYT39" s="614"/>
      <c r="MYU39" s="614"/>
      <c r="MYV39" s="614"/>
      <c r="MYW39" s="614"/>
      <c r="MYX39" s="614"/>
      <c r="MYY39" s="614"/>
      <c r="MYZ39" s="614"/>
      <c r="MZA39" s="613"/>
      <c r="MZB39" s="614"/>
      <c r="MZC39" s="614"/>
      <c r="MZD39" s="614"/>
      <c r="MZE39" s="614"/>
      <c r="MZF39" s="614"/>
      <c r="MZG39" s="614"/>
      <c r="MZH39" s="614"/>
      <c r="MZI39" s="613"/>
      <c r="MZJ39" s="614"/>
      <c r="MZK39" s="614"/>
      <c r="MZL39" s="614"/>
      <c r="MZM39" s="614"/>
      <c r="MZN39" s="614"/>
      <c r="MZO39" s="614"/>
      <c r="MZP39" s="614"/>
      <c r="MZQ39" s="613"/>
      <c r="MZR39" s="614"/>
      <c r="MZS39" s="614"/>
      <c r="MZT39" s="614"/>
      <c r="MZU39" s="614"/>
      <c r="MZV39" s="614"/>
      <c r="MZW39" s="614"/>
      <c r="MZX39" s="614"/>
      <c r="MZY39" s="613"/>
      <c r="MZZ39" s="614"/>
      <c r="NAA39" s="614"/>
      <c r="NAB39" s="614"/>
      <c r="NAC39" s="614"/>
      <c r="NAD39" s="614"/>
      <c r="NAE39" s="614"/>
      <c r="NAF39" s="614"/>
      <c r="NAG39" s="613"/>
      <c r="NAH39" s="614"/>
      <c r="NAI39" s="614"/>
      <c r="NAJ39" s="614"/>
      <c r="NAK39" s="614"/>
      <c r="NAL39" s="614"/>
      <c r="NAM39" s="614"/>
      <c r="NAN39" s="614"/>
      <c r="NAO39" s="613"/>
      <c r="NAP39" s="614"/>
      <c r="NAQ39" s="614"/>
      <c r="NAR39" s="614"/>
      <c r="NAS39" s="614"/>
      <c r="NAT39" s="614"/>
      <c r="NAU39" s="614"/>
      <c r="NAV39" s="614"/>
      <c r="NAW39" s="613"/>
      <c r="NAX39" s="614"/>
      <c r="NAY39" s="614"/>
      <c r="NAZ39" s="614"/>
      <c r="NBA39" s="614"/>
      <c r="NBB39" s="614"/>
      <c r="NBC39" s="614"/>
      <c r="NBD39" s="614"/>
      <c r="NBE39" s="613"/>
      <c r="NBF39" s="614"/>
      <c r="NBG39" s="614"/>
      <c r="NBH39" s="614"/>
      <c r="NBI39" s="614"/>
      <c r="NBJ39" s="614"/>
      <c r="NBK39" s="614"/>
      <c r="NBL39" s="614"/>
      <c r="NBM39" s="613"/>
      <c r="NBN39" s="614"/>
      <c r="NBO39" s="614"/>
      <c r="NBP39" s="614"/>
      <c r="NBQ39" s="614"/>
      <c r="NBR39" s="614"/>
      <c r="NBS39" s="614"/>
      <c r="NBT39" s="614"/>
      <c r="NBU39" s="613"/>
      <c r="NBV39" s="614"/>
      <c r="NBW39" s="614"/>
      <c r="NBX39" s="614"/>
      <c r="NBY39" s="614"/>
      <c r="NBZ39" s="614"/>
      <c r="NCA39" s="614"/>
      <c r="NCB39" s="614"/>
      <c r="NCC39" s="613"/>
      <c r="NCD39" s="614"/>
      <c r="NCE39" s="614"/>
      <c r="NCF39" s="614"/>
      <c r="NCG39" s="614"/>
      <c r="NCH39" s="614"/>
      <c r="NCI39" s="614"/>
      <c r="NCJ39" s="614"/>
      <c r="NCK39" s="613"/>
      <c r="NCL39" s="614"/>
      <c r="NCM39" s="614"/>
      <c r="NCN39" s="614"/>
      <c r="NCO39" s="614"/>
      <c r="NCP39" s="614"/>
      <c r="NCQ39" s="614"/>
      <c r="NCR39" s="614"/>
      <c r="NCS39" s="613"/>
      <c r="NCT39" s="614"/>
      <c r="NCU39" s="614"/>
      <c r="NCV39" s="614"/>
      <c r="NCW39" s="614"/>
      <c r="NCX39" s="614"/>
      <c r="NCY39" s="614"/>
      <c r="NCZ39" s="614"/>
      <c r="NDA39" s="613"/>
      <c r="NDB39" s="614"/>
      <c r="NDC39" s="614"/>
      <c r="NDD39" s="614"/>
      <c r="NDE39" s="614"/>
      <c r="NDF39" s="614"/>
      <c r="NDG39" s="614"/>
      <c r="NDH39" s="614"/>
      <c r="NDI39" s="613"/>
      <c r="NDJ39" s="614"/>
      <c r="NDK39" s="614"/>
      <c r="NDL39" s="614"/>
      <c r="NDM39" s="614"/>
      <c r="NDN39" s="614"/>
      <c r="NDO39" s="614"/>
      <c r="NDP39" s="614"/>
      <c r="NDQ39" s="613"/>
      <c r="NDR39" s="614"/>
      <c r="NDS39" s="614"/>
      <c r="NDT39" s="614"/>
      <c r="NDU39" s="614"/>
      <c r="NDV39" s="614"/>
      <c r="NDW39" s="614"/>
      <c r="NDX39" s="614"/>
      <c r="NDY39" s="613"/>
      <c r="NDZ39" s="614"/>
      <c r="NEA39" s="614"/>
      <c r="NEB39" s="614"/>
      <c r="NEC39" s="614"/>
      <c r="NED39" s="614"/>
      <c r="NEE39" s="614"/>
      <c r="NEF39" s="614"/>
      <c r="NEG39" s="613"/>
      <c r="NEH39" s="614"/>
      <c r="NEI39" s="614"/>
      <c r="NEJ39" s="614"/>
      <c r="NEK39" s="614"/>
      <c r="NEL39" s="614"/>
      <c r="NEM39" s="614"/>
      <c r="NEN39" s="614"/>
      <c r="NEO39" s="613"/>
      <c r="NEP39" s="614"/>
      <c r="NEQ39" s="614"/>
      <c r="NER39" s="614"/>
      <c r="NES39" s="614"/>
      <c r="NET39" s="614"/>
      <c r="NEU39" s="614"/>
      <c r="NEV39" s="614"/>
      <c r="NEW39" s="613"/>
      <c r="NEX39" s="614"/>
      <c r="NEY39" s="614"/>
      <c r="NEZ39" s="614"/>
      <c r="NFA39" s="614"/>
      <c r="NFB39" s="614"/>
      <c r="NFC39" s="614"/>
      <c r="NFD39" s="614"/>
      <c r="NFE39" s="613"/>
      <c r="NFF39" s="614"/>
      <c r="NFG39" s="614"/>
      <c r="NFH39" s="614"/>
      <c r="NFI39" s="614"/>
      <c r="NFJ39" s="614"/>
      <c r="NFK39" s="614"/>
      <c r="NFL39" s="614"/>
      <c r="NFM39" s="613"/>
      <c r="NFN39" s="614"/>
      <c r="NFO39" s="614"/>
      <c r="NFP39" s="614"/>
      <c r="NFQ39" s="614"/>
      <c r="NFR39" s="614"/>
      <c r="NFS39" s="614"/>
      <c r="NFT39" s="614"/>
      <c r="NFU39" s="613"/>
      <c r="NFV39" s="614"/>
      <c r="NFW39" s="614"/>
      <c r="NFX39" s="614"/>
      <c r="NFY39" s="614"/>
      <c r="NFZ39" s="614"/>
      <c r="NGA39" s="614"/>
      <c r="NGB39" s="614"/>
      <c r="NGC39" s="613"/>
      <c r="NGD39" s="614"/>
      <c r="NGE39" s="614"/>
      <c r="NGF39" s="614"/>
      <c r="NGG39" s="614"/>
      <c r="NGH39" s="614"/>
      <c r="NGI39" s="614"/>
      <c r="NGJ39" s="614"/>
      <c r="NGK39" s="613"/>
      <c r="NGL39" s="614"/>
      <c r="NGM39" s="614"/>
      <c r="NGN39" s="614"/>
      <c r="NGO39" s="614"/>
      <c r="NGP39" s="614"/>
      <c r="NGQ39" s="614"/>
      <c r="NGR39" s="614"/>
      <c r="NGS39" s="613"/>
      <c r="NGT39" s="614"/>
      <c r="NGU39" s="614"/>
      <c r="NGV39" s="614"/>
      <c r="NGW39" s="614"/>
      <c r="NGX39" s="614"/>
      <c r="NGY39" s="614"/>
      <c r="NGZ39" s="614"/>
      <c r="NHA39" s="613"/>
      <c r="NHB39" s="614"/>
      <c r="NHC39" s="614"/>
      <c r="NHD39" s="614"/>
      <c r="NHE39" s="614"/>
      <c r="NHF39" s="614"/>
      <c r="NHG39" s="614"/>
      <c r="NHH39" s="614"/>
      <c r="NHI39" s="613"/>
      <c r="NHJ39" s="614"/>
      <c r="NHK39" s="614"/>
      <c r="NHL39" s="614"/>
      <c r="NHM39" s="614"/>
      <c r="NHN39" s="614"/>
      <c r="NHO39" s="614"/>
      <c r="NHP39" s="614"/>
      <c r="NHQ39" s="613"/>
      <c r="NHR39" s="614"/>
      <c r="NHS39" s="614"/>
      <c r="NHT39" s="614"/>
      <c r="NHU39" s="614"/>
      <c r="NHV39" s="614"/>
      <c r="NHW39" s="614"/>
      <c r="NHX39" s="614"/>
      <c r="NHY39" s="613"/>
      <c r="NHZ39" s="614"/>
      <c r="NIA39" s="614"/>
      <c r="NIB39" s="614"/>
      <c r="NIC39" s="614"/>
      <c r="NID39" s="614"/>
      <c r="NIE39" s="614"/>
      <c r="NIF39" s="614"/>
      <c r="NIG39" s="613"/>
      <c r="NIH39" s="614"/>
      <c r="NII39" s="614"/>
      <c r="NIJ39" s="614"/>
      <c r="NIK39" s="614"/>
      <c r="NIL39" s="614"/>
      <c r="NIM39" s="614"/>
      <c r="NIN39" s="614"/>
      <c r="NIO39" s="613"/>
      <c r="NIP39" s="614"/>
      <c r="NIQ39" s="614"/>
      <c r="NIR39" s="614"/>
      <c r="NIS39" s="614"/>
      <c r="NIT39" s="614"/>
      <c r="NIU39" s="614"/>
      <c r="NIV39" s="614"/>
      <c r="NIW39" s="613"/>
      <c r="NIX39" s="614"/>
      <c r="NIY39" s="614"/>
      <c r="NIZ39" s="614"/>
      <c r="NJA39" s="614"/>
      <c r="NJB39" s="614"/>
      <c r="NJC39" s="614"/>
      <c r="NJD39" s="614"/>
      <c r="NJE39" s="613"/>
      <c r="NJF39" s="614"/>
      <c r="NJG39" s="614"/>
      <c r="NJH39" s="614"/>
      <c r="NJI39" s="614"/>
      <c r="NJJ39" s="614"/>
      <c r="NJK39" s="614"/>
      <c r="NJL39" s="614"/>
      <c r="NJM39" s="613"/>
      <c r="NJN39" s="614"/>
      <c r="NJO39" s="614"/>
      <c r="NJP39" s="614"/>
      <c r="NJQ39" s="614"/>
      <c r="NJR39" s="614"/>
      <c r="NJS39" s="614"/>
      <c r="NJT39" s="614"/>
      <c r="NJU39" s="613"/>
      <c r="NJV39" s="614"/>
      <c r="NJW39" s="614"/>
      <c r="NJX39" s="614"/>
      <c r="NJY39" s="614"/>
      <c r="NJZ39" s="614"/>
      <c r="NKA39" s="614"/>
      <c r="NKB39" s="614"/>
      <c r="NKC39" s="613"/>
      <c r="NKD39" s="614"/>
      <c r="NKE39" s="614"/>
      <c r="NKF39" s="614"/>
      <c r="NKG39" s="614"/>
      <c r="NKH39" s="614"/>
      <c r="NKI39" s="614"/>
      <c r="NKJ39" s="614"/>
      <c r="NKK39" s="613"/>
      <c r="NKL39" s="614"/>
      <c r="NKM39" s="614"/>
      <c r="NKN39" s="614"/>
      <c r="NKO39" s="614"/>
      <c r="NKP39" s="614"/>
      <c r="NKQ39" s="614"/>
      <c r="NKR39" s="614"/>
      <c r="NKS39" s="613"/>
      <c r="NKT39" s="614"/>
      <c r="NKU39" s="614"/>
      <c r="NKV39" s="614"/>
      <c r="NKW39" s="614"/>
      <c r="NKX39" s="614"/>
      <c r="NKY39" s="614"/>
      <c r="NKZ39" s="614"/>
      <c r="NLA39" s="613"/>
      <c r="NLB39" s="614"/>
      <c r="NLC39" s="614"/>
      <c r="NLD39" s="614"/>
      <c r="NLE39" s="614"/>
      <c r="NLF39" s="614"/>
      <c r="NLG39" s="614"/>
      <c r="NLH39" s="614"/>
      <c r="NLI39" s="613"/>
      <c r="NLJ39" s="614"/>
      <c r="NLK39" s="614"/>
      <c r="NLL39" s="614"/>
      <c r="NLM39" s="614"/>
      <c r="NLN39" s="614"/>
      <c r="NLO39" s="614"/>
      <c r="NLP39" s="614"/>
      <c r="NLQ39" s="613"/>
      <c r="NLR39" s="614"/>
      <c r="NLS39" s="614"/>
      <c r="NLT39" s="614"/>
      <c r="NLU39" s="614"/>
      <c r="NLV39" s="614"/>
      <c r="NLW39" s="614"/>
      <c r="NLX39" s="614"/>
      <c r="NLY39" s="613"/>
      <c r="NLZ39" s="614"/>
      <c r="NMA39" s="614"/>
      <c r="NMB39" s="614"/>
      <c r="NMC39" s="614"/>
      <c r="NMD39" s="614"/>
      <c r="NME39" s="614"/>
      <c r="NMF39" s="614"/>
      <c r="NMG39" s="613"/>
      <c r="NMH39" s="614"/>
      <c r="NMI39" s="614"/>
      <c r="NMJ39" s="614"/>
      <c r="NMK39" s="614"/>
      <c r="NML39" s="614"/>
      <c r="NMM39" s="614"/>
      <c r="NMN39" s="614"/>
      <c r="NMO39" s="613"/>
      <c r="NMP39" s="614"/>
      <c r="NMQ39" s="614"/>
      <c r="NMR39" s="614"/>
      <c r="NMS39" s="614"/>
      <c r="NMT39" s="614"/>
      <c r="NMU39" s="614"/>
      <c r="NMV39" s="614"/>
      <c r="NMW39" s="613"/>
      <c r="NMX39" s="614"/>
      <c r="NMY39" s="614"/>
      <c r="NMZ39" s="614"/>
      <c r="NNA39" s="614"/>
      <c r="NNB39" s="614"/>
      <c r="NNC39" s="614"/>
      <c r="NND39" s="614"/>
      <c r="NNE39" s="613"/>
      <c r="NNF39" s="614"/>
      <c r="NNG39" s="614"/>
      <c r="NNH39" s="614"/>
      <c r="NNI39" s="614"/>
      <c r="NNJ39" s="614"/>
      <c r="NNK39" s="614"/>
      <c r="NNL39" s="614"/>
      <c r="NNM39" s="613"/>
      <c r="NNN39" s="614"/>
      <c r="NNO39" s="614"/>
      <c r="NNP39" s="614"/>
      <c r="NNQ39" s="614"/>
      <c r="NNR39" s="614"/>
      <c r="NNS39" s="614"/>
      <c r="NNT39" s="614"/>
      <c r="NNU39" s="613"/>
      <c r="NNV39" s="614"/>
      <c r="NNW39" s="614"/>
      <c r="NNX39" s="614"/>
      <c r="NNY39" s="614"/>
      <c r="NNZ39" s="614"/>
      <c r="NOA39" s="614"/>
      <c r="NOB39" s="614"/>
      <c r="NOC39" s="613"/>
      <c r="NOD39" s="614"/>
      <c r="NOE39" s="614"/>
      <c r="NOF39" s="614"/>
      <c r="NOG39" s="614"/>
      <c r="NOH39" s="614"/>
      <c r="NOI39" s="614"/>
      <c r="NOJ39" s="614"/>
      <c r="NOK39" s="613"/>
      <c r="NOL39" s="614"/>
      <c r="NOM39" s="614"/>
      <c r="NON39" s="614"/>
      <c r="NOO39" s="614"/>
      <c r="NOP39" s="614"/>
      <c r="NOQ39" s="614"/>
      <c r="NOR39" s="614"/>
      <c r="NOS39" s="613"/>
      <c r="NOT39" s="614"/>
      <c r="NOU39" s="614"/>
      <c r="NOV39" s="614"/>
      <c r="NOW39" s="614"/>
      <c r="NOX39" s="614"/>
      <c r="NOY39" s="614"/>
      <c r="NOZ39" s="614"/>
      <c r="NPA39" s="613"/>
      <c r="NPB39" s="614"/>
      <c r="NPC39" s="614"/>
      <c r="NPD39" s="614"/>
      <c r="NPE39" s="614"/>
      <c r="NPF39" s="614"/>
      <c r="NPG39" s="614"/>
      <c r="NPH39" s="614"/>
      <c r="NPI39" s="613"/>
      <c r="NPJ39" s="614"/>
      <c r="NPK39" s="614"/>
      <c r="NPL39" s="614"/>
      <c r="NPM39" s="614"/>
      <c r="NPN39" s="614"/>
      <c r="NPO39" s="614"/>
      <c r="NPP39" s="614"/>
      <c r="NPQ39" s="613"/>
      <c r="NPR39" s="614"/>
      <c r="NPS39" s="614"/>
      <c r="NPT39" s="614"/>
      <c r="NPU39" s="614"/>
      <c r="NPV39" s="614"/>
      <c r="NPW39" s="614"/>
      <c r="NPX39" s="614"/>
      <c r="NPY39" s="613"/>
      <c r="NPZ39" s="614"/>
      <c r="NQA39" s="614"/>
      <c r="NQB39" s="614"/>
      <c r="NQC39" s="614"/>
      <c r="NQD39" s="614"/>
      <c r="NQE39" s="614"/>
      <c r="NQF39" s="614"/>
      <c r="NQG39" s="613"/>
      <c r="NQH39" s="614"/>
      <c r="NQI39" s="614"/>
      <c r="NQJ39" s="614"/>
      <c r="NQK39" s="614"/>
      <c r="NQL39" s="614"/>
      <c r="NQM39" s="614"/>
      <c r="NQN39" s="614"/>
      <c r="NQO39" s="613"/>
      <c r="NQP39" s="614"/>
      <c r="NQQ39" s="614"/>
      <c r="NQR39" s="614"/>
      <c r="NQS39" s="614"/>
      <c r="NQT39" s="614"/>
      <c r="NQU39" s="614"/>
      <c r="NQV39" s="614"/>
      <c r="NQW39" s="613"/>
      <c r="NQX39" s="614"/>
      <c r="NQY39" s="614"/>
      <c r="NQZ39" s="614"/>
      <c r="NRA39" s="614"/>
      <c r="NRB39" s="614"/>
      <c r="NRC39" s="614"/>
      <c r="NRD39" s="614"/>
      <c r="NRE39" s="613"/>
      <c r="NRF39" s="614"/>
      <c r="NRG39" s="614"/>
      <c r="NRH39" s="614"/>
      <c r="NRI39" s="614"/>
      <c r="NRJ39" s="614"/>
      <c r="NRK39" s="614"/>
      <c r="NRL39" s="614"/>
      <c r="NRM39" s="613"/>
      <c r="NRN39" s="614"/>
      <c r="NRO39" s="614"/>
      <c r="NRP39" s="614"/>
      <c r="NRQ39" s="614"/>
      <c r="NRR39" s="614"/>
      <c r="NRS39" s="614"/>
      <c r="NRT39" s="614"/>
      <c r="NRU39" s="613"/>
      <c r="NRV39" s="614"/>
      <c r="NRW39" s="614"/>
      <c r="NRX39" s="614"/>
      <c r="NRY39" s="614"/>
      <c r="NRZ39" s="614"/>
      <c r="NSA39" s="614"/>
      <c r="NSB39" s="614"/>
      <c r="NSC39" s="613"/>
      <c r="NSD39" s="614"/>
      <c r="NSE39" s="614"/>
      <c r="NSF39" s="614"/>
      <c r="NSG39" s="614"/>
      <c r="NSH39" s="614"/>
      <c r="NSI39" s="614"/>
      <c r="NSJ39" s="614"/>
      <c r="NSK39" s="613"/>
      <c r="NSL39" s="614"/>
      <c r="NSM39" s="614"/>
      <c r="NSN39" s="614"/>
      <c r="NSO39" s="614"/>
      <c r="NSP39" s="614"/>
      <c r="NSQ39" s="614"/>
      <c r="NSR39" s="614"/>
      <c r="NSS39" s="613"/>
      <c r="NST39" s="614"/>
      <c r="NSU39" s="614"/>
      <c r="NSV39" s="614"/>
      <c r="NSW39" s="614"/>
      <c r="NSX39" s="614"/>
      <c r="NSY39" s="614"/>
      <c r="NSZ39" s="614"/>
      <c r="NTA39" s="613"/>
      <c r="NTB39" s="614"/>
      <c r="NTC39" s="614"/>
      <c r="NTD39" s="614"/>
      <c r="NTE39" s="614"/>
      <c r="NTF39" s="614"/>
      <c r="NTG39" s="614"/>
      <c r="NTH39" s="614"/>
      <c r="NTI39" s="613"/>
      <c r="NTJ39" s="614"/>
      <c r="NTK39" s="614"/>
      <c r="NTL39" s="614"/>
      <c r="NTM39" s="614"/>
      <c r="NTN39" s="614"/>
      <c r="NTO39" s="614"/>
      <c r="NTP39" s="614"/>
      <c r="NTQ39" s="613"/>
      <c r="NTR39" s="614"/>
      <c r="NTS39" s="614"/>
      <c r="NTT39" s="614"/>
      <c r="NTU39" s="614"/>
      <c r="NTV39" s="614"/>
      <c r="NTW39" s="614"/>
      <c r="NTX39" s="614"/>
      <c r="NTY39" s="613"/>
      <c r="NTZ39" s="614"/>
      <c r="NUA39" s="614"/>
      <c r="NUB39" s="614"/>
      <c r="NUC39" s="614"/>
      <c r="NUD39" s="614"/>
      <c r="NUE39" s="614"/>
      <c r="NUF39" s="614"/>
      <c r="NUG39" s="613"/>
      <c r="NUH39" s="614"/>
      <c r="NUI39" s="614"/>
      <c r="NUJ39" s="614"/>
      <c r="NUK39" s="614"/>
      <c r="NUL39" s="614"/>
      <c r="NUM39" s="614"/>
      <c r="NUN39" s="614"/>
      <c r="NUO39" s="613"/>
      <c r="NUP39" s="614"/>
      <c r="NUQ39" s="614"/>
      <c r="NUR39" s="614"/>
      <c r="NUS39" s="614"/>
      <c r="NUT39" s="614"/>
      <c r="NUU39" s="614"/>
      <c r="NUV39" s="614"/>
      <c r="NUW39" s="613"/>
      <c r="NUX39" s="614"/>
      <c r="NUY39" s="614"/>
      <c r="NUZ39" s="614"/>
      <c r="NVA39" s="614"/>
      <c r="NVB39" s="614"/>
      <c r="NVC39" s="614"/>
      <c r="NVD39" s="614"/>
      <c r="NVE39" s="613"/>
      <c r="NVF39" s="614"/>
      <c r="NVG39" s="614"/>
      <c r="NVH39" s="614"/>
      <c r="NVI39" s="614"/>
      <c r="NVJ39" s="614"/>
      <c r="NVK39" s="614"/>
      <c r="NVL39" s="614"/>
      <c r="NVM39" s="613"/>
      <c r="NVN39" s="614"/>
      <c r="NVO39" s="614"/>
      <c r="NVP39" s="614"/>
      <c r="NVQ39" s="614"/>
      <c r="NVR39" s="614"/>
      <c r="NVS39" s="614"/>
      <c r="NVT39" s="614"/>
      <c r="NVU39" s="613"/>
      <c r="NVV39" s="614"/>
      <c r="NVW39" s="614"/>
      <c r="NVX39" s="614"/>
      <c r="NVY39" s="614"/>
      <c r="NVZ39" s="614"/>
      <c r="NWA39" s="614"/>
      <c r="NWB39" s="614"/>
      <c r="NWC39" s="613"/>
      <c r="NWD39" s="614"/>
      <c r="NWE39" s="614"/>
      <c r="NWF39" s="614"/>
      <c r="NWG39" s="614"/>
      <c r="NWH39" s="614"/>
      <c r="NWI39" s="614"/>
      <c r="NWJ39" s="614"/>
      <c r="NWK39" s="613"/>
      <c r="NWL39" s="614"/>
      <c r="NWM39" s="614"/>
      <c r="NWN39" s="614"/>
      <c r="NWO39" s="614"/>
      <c r="NWP39" s="614"/>
      <c r="NWQ39" s="614"/>
      <c r="NWR39" s="614"/>
      <c r="NWS39" s="613"/>
      <c r="NWT39" s="614"/>
      <c r="NWU39" s="614"/>
      <c r="NWV39" s="614"/>
      <c r="NWW39" s="614"/>
      <c r="NWX39" s="614"/>
      <c r="NWY39" s="614"/>
      <c r="NWZ39" s="614"/>
      <c r="NXA39" s="613"/>
      <c r="NXB39" s="614"/>
      <c r="NXC39" s="614"/>
      <c r="NXD39" s="614"/>
      <c r="NXE39" s="614"/>
      <c r="NXF39" s="614"/>
      <c r="NXG39" s="614"/>
      <c r="NXH39" s="614"/>
      <c r="NXI39" s="613"/>
      <c r="NXJ39" s="614"/>
      <c r="NXK39" s="614"/>
      <c r="NXL39" s="614"/>
      <c r="NXM39" s="614"/>
      <c r="NXN39" s="614"/>
      <c r="NXO39" s="614"/>
      <c r="NXP39" s="614"/>
      <c r="NXQ39" s="613"/>
      <c r="NXR39" s="614"/>
      <c r="NXS39" s="614"/>
      <c r="NXT39" s="614"/>
      <c r="NXU39" s="614"/>
      <c r="NXV39" s="614"/>
      <c r="NXW39" s="614"/>
      <c r="NXX39" s="614"/>
      <c r="NXY39" s="613"/>
      <c r="NXZ39" s="614"/>
      <c r="NYA39" s="614"/>
      <c r="NYB39" s="614"/>
      <c r="NYC39" s="614"/>
      <c r="NYD39" s="614"/>
      <c r="NYE39" s="614"/>
      <c r="NYF39" s="614"/>
      <c r="NYG39" s="613"/>
      <c r="NYH39" s="614"/>
      <c r="NYI39" s="614"/>
      <c r="NYJ39" s="614"/>
      <c r="NYK39" s="614"/>
      <c r="NYL39" s="614"/>
      <c r="NYM39" s="614"/>
      <c r="NYN39" s="614"/>
      <c r="NYO39" s="613"/>
      <c r="NYP39" s="614"/>
      <c r="NYQ39" s="614"/>
      <c r="NYR39" s="614"/>
      <c r="NYS39" s="614"/>
      <c r="NYT39" s="614"/>
      <c r="NYU39" s="614"/>
      <c r="NYV39" s="614"/>
      <c r="NYW39" s="613"/>
      <c r="NYX39" s="614"/>
      <c r="NYY39" s="614"/>
      <c r="NYZ39" s="614"/>
      <c r="NZA39" s="614"/>
      <c r="NZB39" s="614"/>
      <c r="NZC39" s="614"/>
      <c r="NZD39" s="614"/>
      <c r="NZE39" s="613"/>
      <c r="NZF39" s="614"/>
      <c r="NZG39" s="614"/>
      <c r="NZH39" s="614"/>
      <c r="NZI39" s="614"/>
      <c r="NZJ39" s="614"/>
      <c r="NZK39" s="614"/>
      <c r="NZL39" s="614"/>
      <c r="NZM39" s="613"/>
      <c r="NZN39" s="614"/>
      <c r="NZO39" s="614"/>
      <c r="NZP39" s="614"/>
      <c r="NZQ39" s="614"/>
      <c r="NZR39" s="614"/>
      <c r="NZS39" s="614"/>
      <c r="NZT39" s="614"/>
      <c r="NZU39" s="613"/>
      <c r="NZV39" s="614"/>
      <c r="NZW39" s="614"/>
      <c r="NZX39" s="614"/>
      <c r="NZY39" s="614"/>
      <c r="NZZ39" s="614"/>
      <c r="OAA39" s="614"/>
      <c r="OAB39" s="614"/>
      <c r="OAC39" s="613"/>
      <c r="OAD39" s="614"/>
      <c r="OAE39" s="614"/>
      <c r="OAF39" s="614"/>
      <c r="OAG39" s="614"/>
      <c r="OAH39" s="614"/>
      <c r="OAI39" s="614"/>
      <c r="OAJ39" s="614"/>
      <c r="OAK39" s="613"/>
      <c r="OAL39" s="614"/>
      <c r="OAM39" s="614"/>
      <c r="OAN39" s="614"/>
      <c r="OAO39" s="614"/>
      <c r="OAP39" s="614"/>
      <c r="OAQ39" s="614"/>
      <c r="OAR39" s="614"/>
      <c r="OAS39" s="613"/>
      <c r="OAT39" s="614"/>
      <c r="OAU39" s="614"/>
      <c r="OAV39" s="614"/>
      <c r="OAW39" s="614"/>
      <c r="OAX39" s="614"/>
      <c r="OAY39" s="614"/>
      <c r="OAZ39" s="614"/>
      <c r="OBA39" s="613"/>
      <c r="OBB39" s="614"/>
      <c r="OBC39" s="614"/>
      <c r="OBD39" s="614"/>
      <c r="OBE39" s="614"/>
      <c r="OBF39" s="614"/>
      <c r="OBG39" s="614"/>
      <c r="OBH39" s="614"/>
      <c r="OBI39" s="613"/>
      <c r="OBJ39" s="614"/>
      <c r="OBK39" s="614"/>
      <c r="OBL39" s="614"/>
      <c r="OBM39" s="614"/>
      <c r="OBN39" s="614"/>
      <c r="OBO39" s="614"/>
      <c r="OBP39" s="614"/>
      <c r="OBQ39" s="613"/>
      <c r="OBR39" s="614"/>
      <c r="OBS39" s="614"/>
      <c r="OBT39" s="614"/>
      <c r="OBU39" s="614"/>
      <c r="OBV39" s="614"/>
      <c r="OBW39" s="614"/>
      <c r="OBX39" s="614"/>
      <c r="OBY39" s="613"/>
      <c r="OBZ39" s="614"/>
      <c r="OCA39" s="614"/>
      <c r="OCB39" s="614"/>
      <c r="OCC39" s="614"/>
      <c r="OCD39" s="614"/>
      <c r="OCE39" s="614"/>
      <c r="OCF39" s="614"/>
      <c r="OCG39" s="613"/>
      <c r="OCH39" s="614"/>
      <c r="OCI39" s="614"/>
      <c r="OCJ39" s="614"/>
      <c r="OCK39" s="614"/>
      <c r="OCL39" s="614"/>
      <c r="OCM39" s="614"/>
      <c r="OCN39" s="614"/>
      <c r="OCO39" s="613"/>
      <c r="OCP39" s="614"/>
      <c r="OCQ39" s="614"/>
      <c r="OCR39" s="614"/>
      <c r="OCS39" s="614"/>
      <c r="OCT39" s="614"/>
      <c r="OCU39" s="614"/>
      <c r="OCV39" s="614"/>
      <c r="OCW39" s="613"/>
      <c r="OCX39" s="614"/>
      <c r="OCY39" s="614"/>
      <c r="OCZ39" s="614"/>
      <c r="ODA39" s="614"/>
      <c r="ODB39" s="614"/>
      <c r="ODC39" s="614"/>
      <c r="ODD39" s="614"/>
      <c r="ODE39" s="613"/>
      <c r="ODF39" s="614"/>
      <c r="ODG39" s="614"/>
      <c r="ODH39" s="614"/>
      <c r="ODI39" s="614"/>
      <c r="ODJ39" s="614"/>
      <c r="ODK39" s="614"/>
      <c r="ODL39" s="614"/>
      <c r="ODM39" s="613"/>
      <c r="ODN39" s="614"/>
      <c r="ODO39" s="614"/>
      <c r="ODP39" s="614"/>
      <c r="ODQ39" s="614"/>
      <c r="ODR39" s="614"/>
      <c r="ODS39" s="614"/>
      <c r="ODT39" s="614"/>
      <c r="ODU39" s="613"/>
      <c r="ODV39" s="614"/>
      <c r="ODW39" s="614"/>
      <c r="ODX39" s="614"/>
      <c r="ODY39" s="614"/>
      <c r="ODZ39" s="614"/>
      <c r="OEA39" s="614"/>
      <c r="OEB39" s="614"/>
      <c r="OEC39" s="613"/>
      <c r="OED39" s="614"/>
      <c r="OEE39" s="614"/>
      <c r="OEF39" s="614"/>
      <c r="OEG39" s="614"/>
      <c r="OEH39" s="614"/>
      <c r="OEI39" s="614"/>
      <c r="OEJ39" s="614"/>
      <c r="OEK39" s="613"/>
      <c r="OEL39" s="614"/>
      <c r="OEM39" s="614"/>
      <c r="OEN39" s="614"/>
      <c r="OEO39" s="614"/>
      <c r="OEP39" s="614"/>
      <c r="OEQ39" s="614"/>
      <c r="OER39" s="614"/>
      <c r="OES39" s="613"/>
      <c r="OET39" s="614"/>
      <c r="OEU39" s="614"/>
      <c r="OEV39" s="614"/>
      <c r="OEW39" s="614"/>
      <c r="OEX39" s="614"/>
      <c r="OEY39" s="614"/>
      <c r="OEZ39" s="614"/>
      <c r="OFA39" s="613"/>
      <c r="OFB39" s="614"/>
      <c r="OFC39" s="614"/>
      <c r="OFD39" s="614"/>
      <c r="OFE39" s="614"/>
      <c r="OFF39" s="614"/>
      <c r="OFG39" s="614"/>
      <c r="OFH39" s="614"/>
      <c r="OFI39" s="613"/>
      <c r="OFJ39" s="614"/>
      <c r="OFK39" s="614"/>
      <c r="OFL39" s="614"/>
      <c r="OFM39" s="614"/>
      <c r="OFN39" s="614"/>
      <c r="OFO39" s="614"/>
      <c r="OFP39" s="614"/>
      <c r="OFQ39" s="613"/>
      <c r="OFR39" s="614"/>
      <c r="OFS39" s="614"/>
      <c r="OFT39" s="614"/>
      <c r="OFU39" s="614"/>
      <c r="OFV39" s="614"/>
      <c r="OFW39" s="614"/>
      <c r="OFX39" s="614"/>
      <c r="OFY39" s="613"/>
      <c r="OFZ39" s="614"/>
      <c r="OGA39" s="614"/>
      <c r="OGB39" s="614"/>
      <c r="OGC39" s="614"/>
      <c r="OGD39" s="614"/>
      <c r="OGE39" s="614"/>
      <c r="OGF39" s="614"/>
      <c r="OGG39" s="613"/>
      <c r="OGH39" s="614"/>
      <c r="OGI39" s="614"/>
      <c r="OGJ39" s="614"/>
      <c r="OGK39" s="614"/>
      <c r="OGL39" s="614"/>
      <c r="OGM39" s="614"/>
      <c r="OGN39" s="614"/>
      <c r="OGO39" s="613"/>
      <c r="OGP39" s="614"/>
      <c r="OGQ39" s="614"/>
      <c r="OGR39" s="614"/>
      <c r="OGS39" s="614"/>
      <c r="OGT39" s="614"/>
      <c r="OGU39" s="614"/>
      <c r="OGV39" s="614"/>
      <c r="OGW39" s="613"/>
      <c r="OGX39" s="614"/>
      <c r="OGY39" s="614"/>
      <c r="OGZ39" s="614"/>
      <c r="OHA39" s="614"/>
      <c r="OHB39" s="614"/>
      <c r="OHC39" s="614"/>
      <c r="OHD39" s="614"/>
      <c r="OHE39" s="613"/>
      <c r="OHF39" s="614"/>
      <c r="OHG39" s="614"/>
      <c r="OHH39" s="614"/>
      <c r="OHI39" s="614"/>
      <c r="OHJ39" s="614"/>
      <c r="OHK39" s="614"/>
      <c r="OHL39" s="614"/>
      <c r="OHM39" s="613"/>
      <c r="OHN39" s="614"/>
      <c r="OHO39" s="614"/>
      <c r="OHP39" s="614"/>
      <c r="OHQ39" s="614"/>
      <c r="OHR39" s="614"/>
      <c r="OHS39" s="614"/>
      <c r="OHT39" s="614"/>
      <c r="OHU39" s="613"/>
      <c r="OHV39" s="614"/>
      <c r="OHW39" s="614"/>
      <c r="OHX39" s="614"/>
      <c r="OHY39" s="614"/>
      <c r="OHZ39" s="614"/>
      <c r="OIA39" s="614"/>
      <c r="OIB39" s="614"/>
      <c r="OIC39" s="613"/>
      <c r="OID39" s="614"/>
      <c r="OIE39" s="614"/>
      <c r="OIF39" s="614"/>
      <c r="OIG39" s="614"/>
      <c r="OIH39" s="614"/>
      <c r="OII39" s="614"/>
      <c r="OIJ39" s="614"/>
      <c r="OIK39" s="613"/>
      <c r="OIL39" s="614"/>
      <c r="OIM39" s="614"/>
      <c r="OIN39" s="614"/>
      <c r="OIO39" s="614"/>
      <c r="OIP39" s="614"/>
      <c r="OIQ39" s="614"/>
      <c r="OIR39" s="614"/>
      <c r="OIS39" s="613"/>
      <c r="OIT39" s="614"/>
      <c r="OIU39" s="614"/>
      <c r="OIV39" s="614"/>
      <c r="OIW39" s="614"/>
      <c r="OIX39" s="614"/>
      <c r="OIY39" s="614"/>
      <c r="OIZ39" s="614"/>
      <c r="OJA39" s="613"/>
      <c r="OJB39" s="614"/>
      <c r="OJC39" s="614"/>
      <c r="OJD39" s="614"/>
      <c r="OJE39" s="614"/>
      <c r="OJF39" s="614"/>
      <c r="OJG39" s="614"/>
      <c r="OJH39" s="614"/>
      <c r="OJI39" s="613"/>
      <c r="OJJ39" s="614"/>
      <c r="OJK39" s="614"/>
      <c r="OJL39" s="614"/>
      <c r="OJM39" s="614"/>
      <c r="OJN39" s="614"/>
      <c r="OJO39" s="614"/>
      <c r="OJP39" s="614"/>
      <c r="OJQ39" s="613"/>
      <c r="OJR39" s="614"/>
      <c r="OJS39" s="614"/>
      <c r="OJT39" s="614"/>
      <c r="OJU39" s="614"/>
      <c r="OJV39" s="614"/>
      <c r="OJW39" s="614"/>
      <c r="OJX39" s="614"/>
      <c r="OJY39" s="613"/>
      <c r="OJZ39" s="614"/>
      <c r="OKA39" s="614"/>
      <c r="OKB39" s="614"/>
      <c r="OKC39" s="614"/>
      <c r="OKD39" s="614"/>
      <c r="OKE39" s="614"/>
      <c r="OKF39" s="614"/>
      <c r="OKG39" s="613"/>
      <c r="OKH39" s="614"/>
      <c r="OKI39" s="614"/>
      <c r="OKJ39" s="614"/>
      <c r="OKK39" s="614"/>
      <c r="OKL39" s="614"/>
      <c r="OKM39" s="614"/>
      <c r="OKN39" s="614"/>
      <c r="OKO39" s="613"/>
      <c r="OKP39" s="614"/>
      <c r="OKQ39" s="614"/>
      <c r="OKR39" s="614"/>
      <c r="OKS39" s="614"/>
      <c r="OKT39" s="614"/>
      <c r="OKU39" s="614"/>
      <c r="OKV39" s="614"/>
      <c r="OKW39" s="613"/>
      <c r="OKX39" s="614"/>
      <c r="OKY39" s="614"/>
      <c r="OKZ39" s="614"/>
      <c r="OLA39" s="614"/>
      <c r="OLB39" s="614"/>
      <c r="OLC39" s="614"/>
      <c r="OLD39" s="614"/>
      <c r="OLE39" s="613"/>
      <c r="OLF39" s="614"/>
      <c r="OLG39" s="614"/>
      <c r="OLH39" s="614"/>
      <c r="OLI39" s="614"/>
      <c r="OLJ39" s="614"/>
      <c r="OLK39" s="614"/>
      <c r="OLL39" s="614"/>
      <c r="OLM39" s="613"/>
      <c r="OLN39" s="614"/>
      <c r="OLO39" s="614"/>
      <c r="OLP39" s="614"/>
      <c r="OLQ39" s="614"/>
      <c r="OLR39" s="614"/>
      <c r="OLS39" s="614"/>
      <c r="OLT39" s="614"/>
      <c r="OLU39" s="613"/>
      <c r="OLV39" s="614"/>
      <c r="OLW39" s="614"/>
      <c r="OLX39" s="614"/>
      <c r="OLY39" s="614"/>
      <c r="OLZ39" s="614"/>
      <c r="OMA39" s="614"/>
      <c r="OMB39" s="614"/>
      <c r="OMC39" s="613"/>
      <c r="OMD39" s="614"/>
      <c r="OME39" s="614"/>
      <c r="OMF39" s="614"/>
      <c r="OMG39" s="614"/>
      <c r="OMH39" s="614"/>
      <c r="OMI39" s="614"/>
      <c r="OMJ39" s="614"/>
      <c r="OMK39" s="613"/>
      <c r="OML39" s="614"/>
      <c r="OMM39" s="614"/>
      <c r="OMN39" s="614"/>
      <c r="OMO39" s="614"/>
      <c r="OMP39" s="614"/>
      <c r="OMQ39" s="614"/>
      <c r="OMR39" s="614"/>
      <c r="OMS39" s="613"/>
      <c r="OMT39" s="614"/>
      <c r="OMU39" s="614"/>
      <c r="OMV39" s="614"/>
      <c r="OMW39" s="614"/>
      <c r="OMX39" s="614"/>
      <c r="OMY39" s="614"/>
      <c r="OMZ39" s="614"/>
      <c r="ONA39" s="613"/>
      <c r="ONB39" s="614"/>
      <c r="ONC39" s="614"/>
      <c r="OND39" s="614"/>
      <c r="ONE39" s="614"/>
      <c r="ONF39" s="614"/>
      <c r="ONG39" s="614"/>
      <c r="ONH39" s="614"/>
      <c r="ONI39" s="613"/>
      <c r="ONJ39" s="614"/>
      <c r="ONK39" s="614"/>
      <c r="ONL39" s="614"/>
      <c r="ONM39" s="614"/>
      <c r="ONN39" s="614"/>
      <c r="ONO39" s="614"/>
      <c r="ONP39" s="614"/>
      <c r="ONQ39" s="613"/>
      <c r="ONR39" s="614"/>
      <c r="ONS39" s="614"/>
      <c r="ONT39" s="614"/>
      <c r="ONU39" s="614"/>
      <c r="ONV39" s="614"/>
      <c r="ONW39" s="614"/>
      <c r="ONX39" s="614"/>
      <c r="ONY39" s="613"/>
      <c r="ONZ39" s="614"/>
      <c r="OOA39" s="614"/>
      <c r="OOB39" s="614"/>
      <c r="OOC39" s="614"/>
      <c r="OOD39" s="614"/>
      <c r="OOE39" s="614"/>
      <c r="OOF39" s="614"/>
      <c r="OOG39" s="613"/>
      <c r="OOH39" s="614"/>
      <c r="OOI39" s="614"/>
      <c r="OOJ39" s="614"/>
      <c r="OOK39" s="614"/>
      <c r="OOL39" s="614"/>
      <c r="OOM39" s="614"/>
      <c r="OON39" s="614"/>
      <c r="OOO39" s="613"/>
      <c r="OOP39" s="614"/>
      <c r="OOQ39" s="614"/>
      <c r="OOR39" s="614"/>
      <c r="OOS39" s="614"/>
      <c r="OOT39" s="614"/>
      <c r="OOU39" s="614"/>
      <c r="OOV39" s="614"/>
      <c r="OOW39" s="613"/>
      <c r="OOX39" s="614"/>
      <c r="OOY39" s="614"/>
      <c r="OOZ39" s="614"/>
      <c r="OPA39" s="614"/>
      <c r="OPB39" s="614"/>
      <c r="OPC39" s="614"/>
      <c r="OPD39" s="614"/>
      <c r="OPE39" s="613"/>
      <c r="OPF39" s="614"/>
      <c r="OPG39" s="614"/>
      <c r="OPH39" s="614"/>
      <c r="OPI39" s="614"/>
      <c r="OPJ39" s="614"/>
      <c r="OPK39" s="614"/>
      <c r="OPL39" s="614"/>
      <c r="OPM39" s="613"/>
      <c r="OPN39" s="614"/>
      <c r="OPO39" s="614"/>
      <c r="OPP39" s="614"/>
      <c r="OPQ39" s="614"/>
      <c r="OPR39" s="614"/>
      <c r="OPS39" s="614"/>
      <c r="OPT39" s="614"/>
      <c r="OPU39" s="613"/>
      <c r="OPV39" s="614"/>
      <c r="OPW39" s="614"/>
      <c r="OPX39" s="614"/>
      <c r="OPY39" s="614"/>
      <c r="OPZ39" s="614"/>
      <c r="OQA39" s="614"/>
      <c r="OQB39" s="614"/>
      <c r="OQC39" s="613"/>
      <c r="OQD39" s="614"/>
      <c r="OQE39" s="614"/>
      <c r="OQF39" s="614"/>
      <c r="OQG39" s="614"/>
      <c r="OQH39" s="614"/>
      <c r="OQI39" s="614"/>
      <c r="OQJ39" s="614"/>
      <c r="OQK39" s="613"/>
      <c r="OQL39" s="614"/>
      <c r="OQM39" s="614"/>
      <c r="OQN39" s="614"/>
      <c r="OQO39" s="614"/>
      <c r="OQP39" s="614"/>
      <c r="OQQ39" s="614"/>
      <c r="OQR39" s="614"/>
      <c r="OQS39" s="613"/>
      <c r="OQT39" s="614"/>
      <c r="OQU39" s="614"/>
      <c r="OQV39" s="614"/>
      <c r="OQW39" s="614"/>
      <c r="OQX39" s="614"/>
      <c r="OQY39" s="614"/>
      <c r="OQZ39" s="614"/>
      <c r="ORA39" s="613"/>
      <c r="ORB39" s="614"/>
      <c r="ORC39" s="614"/>
      <c r="ORD39" s="614"/>
      <c r="ORE39" s="614"/>
      <c r="ORF39" s="614"/>
      <c r="ORG39" s="614"/>
      <c r="ORH39" s="614"/>
      <c r="ORI39" s="613"/>
      <c r="ORJ39" s="614"/>
      <c r="ORK39" s="614"/>
      <c r="ORL39" s="614"/>
      <c r="ORM39" s="614"/>
      <c r="ORN39" s="614"/>
      <c r="ORO39" s="614"/>
      <c r="ORP39" s="614"/>
      <c r="ORQ39" s="613"/>
      <c r="ORR39" s="614"/>
      <c r="ORS39" s="614"/>
      <c r="ORT39" s="614"/>
      <c r="ORU39" s="614"/>
      <c r="ORV39" s="614"/>
      <c r="ORW39" s="614"/>
      <c r="ORX39" s="614"/>
      <c r="ORY39" s="613"/>
      <c r="ORZ39" s="614"/>
      <c r="OSA39" s="614"/>
      <c r="OSB39" s="614"/>
      <c r="OSC39" s="614"/>
      <c r="OSD39" s="614"/>
      <c r="OSE39" s="614"/>
      <c r="OSF39" s="614"/>
      <c r="OSG39" s="613"/>
      <c r="OSH39" s="614"/>
      <c r="OSI39" s="614"/>
      <c r="OSJ39" s="614"/>
      <c r="OSK39" s="614"/>
      <c r="OSL39" s="614"/>
      <c r="OSM39" s="614"/>
      <c r="OSN39" s="614"/>
      <c r="OSO39" s="613"/>
      <c r="OSP39" s="614"/>
      <c r="OSQ39" s="614"/>
      <c r="OSR39" s="614"/>
      <c r="OSS39" s="614"/>
      <c r="OST39" s="614"/>
      <c r="OSU39" s="614"/>
      <c r="OSV39" s="614"/>
      <c r="OSW39" s="613"/>
      <c r="OSX39" s="614"/>
      <c r="OSY39" s="614"/>
      <c r="OSZ39" s="614"/>
      <c r="OTA39" s="614"/>
      <c r="OTB39" s="614"/>
      <c r="OTC39" s="614"/>
      <c r="OTD39" s="614"/>
      <c r="OTE39" s="613"/>
      <c r="OTF39" s="614"/>
      <c r="OTG39" s="614"/>
      <c r="OTH39" s="614"/>
      <c r="OTI39" s="614"/>
      <c r="OTJ39" s="614"/>
      <c r="OTK39" s="614"/>
      <c r="OTL39" s="614"/>
      <c r="OTM39" s="613"/>
      <c r="OTN39" s="614"/>
      <c r="OTO39" s="614"/>
      <c r="OTP39" s="614"/>
      <c r="OTQ39" s="614"/>
      <c r="OTR39" s="614"/>
      <c r="OTS39" s="614"/>
      <c r="OTT39" s="614"/>
      <c r="OTU39" s="613"/>
      <c r="OTV39" s="614"/>
      <c r="OTW39" s="614"/>
      <c r="OTX39" s="614"/>
      <c r="OTY39" s="614"/>
      <c r="OTZ39" s="614"/>
      <c r="OUA39" s="614"/>
      <c r="OUB39" s="614"/>
      <c r="OUC39" s="613"/>
      <c r="OUD39" s="614"/>
      <c r="OUE39" s="614"/>
      <c r="OUF39" s="614"/>
      <c r="OUG39" s="614"/>
      <c r="OUH39" s="614"/>
      <c r="OUI39" s="614"/>
      <c r="OUJ39" s="614"/>
      <c r="OUK39" s="613"/>
      <c r="OUL39" s="614"/>
      <c r="OUM39" s="614"/>
      <c r="OUN39" s="614"/>
      <c r="OUO39" s="614"/>
      <c r="OUP39" s="614"/>
      <c r="OUQ39" s="614"/>
      <c r="OUR39" s="614"/>
      <c r="OUS39" s="613"/>
      <c r="OUT39" s="614"/>
      <c r="OUU39" s="614"/>
      <c r="OUV39" s="614"/>
      <c r="OUW39" s="614"/>
      <c r="OUX39" s="614"/>
      <c r="OUY39" s="614"/>
      <c r="OUZ39" s="614"/>
      <c r="OVA39" s="613"/>
      <c r="OVB39" s="614"/>
      <c r="OVC39" s="614"/>
      <c r="OVD39" s="614"/>
      <c r="OVE39" s="614"/>
      <c r="OVF39" s="614"/>
      <c r="OVG39" s="614"/>
      <c r="OVH39" s="614"/>
      <c r="OVI39" s="613"/>
      <c r="OVJ39" s="614"/>
      <c r="OVK39" s="614"/>
      <c r="OVL39" s="614"/>
      <c r="OVM39" s="614"/>
      <c r="OVN39" s="614"/>
      <c r="OVO39" s="614"/>
      <c r="OVP39" s="614"/>
      <c r="OVQ39" s="613"/>
      <c r="OVR39" s="614"/>
      <c r="OVS39" s="614"/>
      <c r="OVT39" s="614"/>
      <c r="OVU39" s="614"/>
      <c r="OVV39" s="614"/>
      <c r="OVW39" s="614"/>
      <c r="OVX39" s="614"/>
      <c r="OVY39" s="613"/>
      <c r="OVZ39" s="614"/>
      <c r="OWA39" s="614"/>
      <c r="OWB39" s="614"/>
      <c r="OWC39" s="614"/>
      <c r="OWD39" s="614"/>
      <c r="OWE39" s="614"/>
      <c r="OWF39" s="614"/>
      <c r="OWG39" s="613"/>
      <c r="OWH39" s="614"/>
      <c r="OWI39" s="614"/>
      <c r="OWJ39" s="614"/>
      <c r="OWK39" s="614"/>
      <c r="OWL39" s="614"/>
      <c r="OWM39" s="614"/>
      <c r="OWN39" s="614"/>
      <c r="OWO39" s="613"/>
      <c r="OWP39" s="614"/>
      <c r="OWQ39" s="614"/>
      <c r="OWR39" s="614"/>
      <c r="OWS39" s="614"/>
      <c r="OWT39" s="614"/>
      <c r="OWU39" s="614"/>
      <c r="OWV39" s="614"/>
      <c r="OWW39" s="613"/>
      <c r="OWX39" s="614"/>
      <c r="OWY39" s="614"/>
      <c r="OWZ39" s="614"/>
      <c r="OXA39" s="614"/>
      <c r="OXB39" s="614"/>
      <c r="OXC39" s="614"/>
      <c r="OXD39" s="614"/>
      <c r="OXE39" s="613"/>
      <c r="OXF39" s="614"/>
      <c r="OXG39" s="614"/>
      <c r="OXH39" s="614"/>
      <c r="OXI39" s="614"/>
      <c r="OXJ39" s="614"/>
      <c r="OXK39" s="614"/>
      <c r="OXL39" s="614"/>
      <c r="OXM39" s="613"/>
      <c r="OXN39" s="614"/>
      <c r="OXO39" s="614"/>
      <c r="OXP39" s="614"/>
      <c r="OXQ39" s="614"/>
      <c r="OXR39" s="614"/>
      <c r="OXS39" s="614"/>
      <c r="OXT39" s="614"/>
      <c r="OXU39" s="613"/>
      <c r="OXV39" s="614"/>
      <c r="OXW39" s="614"/>
      <c r="OXX39" s="614"/>
      <c r="OXY39" s="614"/>
      <c r="OXZ39" s="614"/>
      <c r="OYA39" s="614"/>
      <c r="OYB39" s="614"/>
      <c r="OYC39" s="613"/>
      <c r="OYD39" s="614"/>
      <c r="OYE39" s="614"/>
      <c r="OYF39" s="614"/>
      <c r="OYG39" s="614"/>
      <c r="OYH39" s="614"/>
      <c r="OYI39" s="614"/>
      <c r="OYJ39" s="614"/>
      <c r="OYK39" s="613"/>
      <c r="OYL39" s="614"/>
      <c r="OYM39" s="614"/>
      <c r="OYN39" s="614"/>
      <c r="OYO39" s="614"/>
      <c r="OYP39" s="614"/>
      <c r="OYQ39" s="614"/>
      <c r="OYR39" s="614"/>
      <c r="OYS39" s="613"/>
      <c r="OYT39" s="614"/>
      <c r="OYU39" s="614"/>
      <c r="OYV39" s="614"/>
      <c r="OYW39" s="614"/>
      <c r="OYX39" s="614"/>
      <c r="OYY39" s="614"/>
      <c r="OYZ39" s="614"/>
      <c r="OZA39" s="613"/>
      <c r="OZB39" s="614"/>
      <c r="OZC39" s="614"/>
      <c r="OZD39" s="614"/>
      <c r="OZE39" s="614"/>
      <c r="OZF39" s="614"/>
      <c r="OZG39" s="614"/>
      <c r="OZH39" s="614"/>
      <c r="OZI39" s="613"/>
      <c r="OZJ39" s="614"/>
      <c r="OZK39" s="614"/>
      <c r="OZL39" s="614"/>
      <c r="OZM39" s="614"/>
      <c r="OZN39" s="614"/>
      <c r="OZO39" s="614"/>
      <c r="OZP39" s="614"/>
      <c r="OZQ39" s="613"/>
      <c r="OZR39" s="614"/>
      <c r="OZS39" s="614"/>
      <c r="OZT39" s="614"/>
      <c r="OZU39" s="614"/>
      <c r="OZV39" s="614"/>
      <c r="OZW39" s="614"/>
      <c r="OZX39" s="614"/>
      <c r="OZY39" s="613"/>
      <c r="OZZ39" s="614"/>
      <c r="PAA39" s="614"/>
      <c r="PAB39" s="614"/>
      <c r="PAC39" s="614"/>
      <c r="PAD39" s="614"/>
      <c r="PAE39" s="614"/>
      <c r="PAF39" s="614"/>
      <c r="PAG39" s="613"/>
      <c r="PAH39" s="614"/>
      <c r="PAI39" s="614"/>
      <c r="PAJ39" s="614"/>
      <c r="PAK39" s="614"/>
      <c r="PAL39" s="614"/>
      <c r="PAM39" s="614"/>
      <c r="PAN39" s="614"/>
      <c r="PAO39" s="613"/>
      <c r="PAP39" s="614"/>
      <c r="PAQ39" s="614"/>
      <c r="PAR39" s="614"/>
      <c r="PAS39" s="614"/>
      <c r="PAT39" s="614"/>
      <c r="PAU39" s="614"/>
      <c r="PAV39" s="614"/>
      <c r="PAW39" s="613"/>
      <c r="PAX39" s="614"/>
      <c r="PAY39" s="614"/>
      <c r="PAZ39" s="614"/>
      <c r="PBA39" s="614"/>
      <c r="PBB39" s="614"/>
      <c r="PBC39" s="614"/>
      <c r="PBD39" s="614"/>
      <c r="PBE39" s="613"/>
      <c r="PBF39" s="614"/>
      <c r="PBG39" s="614"/>
      <c r="PBH39" s="614"/>
      <c r="PBI39" s="614"/>
      <c r="PBJ39" s="614"/>
      <c r="PBK39" s="614"/>
      <c r="PBL39" s="614"/>
      <c r="PBM39" s="613"/>
      <c r="PBN39" s="614"/>
      <c r="PBO39" s="614"/>
      <c r="PBP39" s="614"/>
      <c r="PBQ39" s="614"/>
      <c r="PBR39" s="614"/>
      <c r="PBS39" s="614"/>
      <c r="PBT39" s="614"/>
      <c r="PBU39" s="613"/>
      <c r="PBV39" s="614"/>
      <c r="PBW39" s="614"/>
      <c r="PBX39" s="614"/>
      <c r="PBY39" s="614"/>
      <c r="PBZ39" s="614"/>
      <c r="PCA39" s="614"/>
      <c r="PCB39" s="614"/>
      <c r="PCC39" s="613"/>
      <c r="PCD39" s="614"/>
      <c r="PCE39" s="614"/>
      <c r="PCF39" s="614"/>
      <c r="PCG39" s="614"/>
      <c r="PCH39" s="614"/>
      <c r="PCI39" s="614"/>
      <c r="PCJ39" s="614"/>
      <c r="PCK39" s="613"/>
      <c r="PCL39" s="614"/>
      <c r="PCM39" s="614"/>
      <c r="PCN39" s="614"/>
      <c r="PCO39" s="614"/>
      <c r="PCP39" s="614"/>
      <c r="PCQ39" s="614"/>
      <c r="PCR39" s="614"/>
      <c r="PCS39" s="613"/>
      <c r="PCT39" s="614"/>
      <c r="PCU39" s="614"/>
      <c r="PCV39" s="614"/>
      <c r="PCW39" s="614"/>
      <c r="PCX39" s="614"/>
      <c r="PCY39" s="614"/>
      <c r="PCZ39" s="614"/>
      <c r="PDA39" s="613"/>
      <c r="PDB39" s="614"/>
      <c r="PDC39" s="614"/>
      <c r="PDD39" s="614"/>
      <c r="PDE39" s="614"/>
      <c r="PDF39" s="614"/>
      <c r="PDG39" s="614"/>
      <c r="PDH39" s="614"/>
      <c r="PDI39" s="613"/>
      <c r="PDJ39" s="614"/>
      <c r="PDK39" s="614"/>
      <c r="PDL39" s="614"/>
      <c r="PDM39" s="614"/>
      <c r="PDN39" s="614"/>
      <c r="PDO39" s="614"/>
      <c r="PDP39" s="614"/>
      <c r="PDQ39" s="613"/>
      <c r="PDR39" s="614"/>
      <c r="PDS39" s="614"/>
      <c r="PDT39" s="614"/>
      <c r="PDU39" s="614"/>
      <c r="PDV39" s="614"/>
      <c r="PDW39" s="614"/>
      <c r="PDX39" s="614"/>
      <c r="PDY39" s="613"/>
      <c r="PDZ39" s="614"/>
      <c r="PEA39" s="614"/>
      <c r="PEB39" s="614"/>
      <c r="PEC39" s="614"/>
      <c r="PED39" s="614"/>
      <c r="PEE39" s="614"/>
      <c r="PEF39" s="614"/>
      <c r="PEG39" s="613"/>
      <c r="PEH39" s="614"/>
      <c r="PEI39" s="614"/>
      <c r="PEJ39" s="614"/>
      <c r="PEK39" s="614"/>
      <c r="PEL39" s="614"/>
      <c r="PEM39" s="614"/>
      <c r="PEN39" s="614"/>
      <c r="PEO39" s="613"/>
      <c r="PEP39" s="614"/>
      <c r="PEQ39" s="614"/>
      <c r="PER39" s="614"/>
      <c r="PES39" s="614"/>
      <c r="PET39" s="614"/>
      <c r="PEU39" s="614"/>
      <c r="PEV39" s="614"/>
      <c r="PEW39" s="613"/>
      <c r="PEX39" s="614"/>
      <c r="PEY39" s="614"/>
      <c r="PEZ39" s="614"/>
      <c r="PFA39" s="614"/>
      <c r="PFB39" s="614"/>
      <c r="PFC39" s="614"/>
      <c r="PFD39" s="614"/>
      <c r="PFE39" s="613"/>
      <c r="PFF39" s="614"/>
      <c r="PFG39" s="614"/>
      <c r="PFH39" s="614"/>
      <c r="PFI39" s="614"/>
      <c r="PFJ39" s="614"/>
      <c r="PFK39" s="614"/>
      <c r="PFL39" s="614"/>
      <c r="PFM39" s="613"/>
      <c r="PFN39" s="614"/>
      <c r="PFO39" s="614"/>
      <c r="PFP39" s="614"/>
      <c r="PFQ39" s="614"/>
      <c r="PFR39" s="614"/>
      <c r="PFS39" s="614"/>
      <c r="PFT39" s="614"/>
      <c r="PFU39" s="613"/>
      <c r="PFV39" s="614"/>
      <c r="PFW39" s="614"/>
      <c r="PFX39" s="614"/>
      <c r="PFY39" s="614"/>
      <c r="PFZ39" s="614"/>
      <c r="PGA39" s="614"/>
      <c r="PGB39" s="614"/>
      <c r="PGC39" s="613"/>
      <c r="PGD39" s="614"/>
      <c r="PGE39" s="614"/>
      <c r="PGF39" s="614"/>
      <c r="PGG39" s="614"/>
      <c r="PGH39" s="614"/>
      <c r="PGI39" s="614"/>
      <c r="PGJ39" s="614"/>
      <c r="PGK39" s="613"/>
      <c r="PGL39" s="614"/>
      <c r="PGM39" s="614"/>
      <c r="PGN39" s="614"/>
      <c r="PGO39" s="614"/>
      <c r="PGP39" s="614"/>
      <c r="PGQ39" s="614"/>
      <c r="PGR39" s="614"/>
      <c r="PGS39" s="613"/>
      <c r="PGT39" s="614"/>
      <c r="PGU39" s="614"/>
      <c r="PGV39" s="614"/>
      <c r="PGW39" s="614"/>
      <c r="PGX39" s="614"/>
      <c r="PGY39" s="614"/>
      <c r="PGZ39" s="614"/>
      <c r="PHA39" s="613"/>
      <c r="PHB39" s="614"/>
      <c r="PHC39" s="614"/>
      <c r="PHD39" s="614"/>
      <c r="PHE39" s="614"/>
      <c r="PHF39" s="614"/>
      <c r="PHG39" s="614"/>
      <c r="PHH39" s="614"/>
      <c r="PHI39" s="613"/>
      <c r="PHJ39" s="614"/>
      <c r="PHK39" s="614"/>
      <c r="PHL39" s="614"/>
      <c r="PHM39" s="614"/>
      <c r="PHN39" s="614"/>
      <c r="PHO39" s="614"/>
      <c r="PHP39" s="614"/>
      <c r="PHQ39" s="613"/>
      <c r="PHR39" s="614"/>
      <c r="PHS39" s="614"/>
      <c r="PHT39" s="614"/>
      <c r="PHU39" s="614"/>
      <c r="PHV39" s="614"/>
      <c r="PHW39" s="614"/>
      <c r="PHX39" s="614"/>
      <c r="PHY39" s="613"/>
      <c r="PHZ39" s="614"/>
      <c r="PIA39" s="614"/>
      <c r="PIB39" s="614"/>
      <c r="PIC39" s="614"/>
      <c r="PID39" s="614"/>
      <c r="PIE39" s="614"/>
      <c r="PIF39" s="614"/>
      <c r="PIG39" s="613"/>
      <c r="PIH39" s="614"/>
      <c r="PII39" s="614"/>
      <c r="PIJ39" s="614"/>
      <c r="PIK39" s="614"/>
      <c r="PIL39" s="614"/>
      <c r="PIM39" s="614"/>
      <c r="PIN39" s="614"/>
      <c r="PIO39" s="613"/>
      <c r="PIP39" s="614"/>
      <c r="PIQ39" s="614"/>
      <c r="PIR39" s="614"/>
      <c r="PIS39" s="614"/>
      <c r="PIT39" s="614"/>
      <c r="PIU39" s="614"/>
      <c r="PIV39" s="614"/>
      <c r="PIW39" s="613"/>
      <c r="PIX39" s="614"/>
      <c r="PIY39" s="614"/>
      <c r="PIZ39" s="614"/>
      <c r="PJA39" s="614"/>
      <c r="PJB39" s="614"/>
      <c r="PJC39" s="614"/>
      <c r="PJD39" s="614"/>
      <c r="PJE39" s="613"/>
      <c r="PJF39" s="614"/>
      <c r="PJG39" s="614"/>
      <c r="PJH39" s="614"/>
      <c r="PJI39" s="614"/>
      <c r="PJJ39" s="614"/>
      <c r="PJK39" s="614"/>
      <c r="PJL39" s="614"/>
      <c r="PJM39" s="613"/>
      <c r="PJN39" s="614"/>
      <c r="PJO39" s="614"/>
      <c r="PJP39" s="614"/>
      <c r="PJQ39" s="614"/>
      <c r="PJR39" s="614"/>
      <c r="PJS39" s="614"/>
      <c r="PJT39" s="614"/>
      <c r="PJU39" s="613"/>
      <c r="PJV39" s="614"/>
      <c r="PJW39" s="614"/>
      <c r="PJX39" s="614"/>
      <c r="PJY39" s="614"/>
      <c r="PJZ39" s="614"/>
      <c r="PKA39" s="614"/>
      <c r="PKB39" s="614"/>
      <c r="PKC39" s="613"/>
      <c r="PKD39" s="614"/>
      <c r="PKE39" s="614"/>
      <c r="PKF39" s="614"/>
      <c r="PKG39" s="614"/>
      <c r="PKH39" s="614"/>
      <c r="PKI39" s="614"/>
      <c r="PKJ39" s="614"/>
      <c r="PKK39" s="613"/>
      <c r="PKL39" s="614"/>
      <c r="PKM39" s="614"/>
      <c r="PKN39" s="614"/>
      <c r="PKO39" s="614"/>
      <c r="PKP39" s="614"/>
      <c r="PKQ39" s="614"/>
      <c r="PKR39" s="614"/>
      <c r="PKS39" s="613"/>
      <c r="PKT39" s="614"/>
      <c r="PKU39" s="614"/>
      <c r="PKV39" s="614"/>
      <c r="PKW39" s="614"/>
      <c r="PKX39" s="614"/>
      <c r="PKY39" s="614"/>
      <c r="PKZ39" s="614"/>
      <c r="PLA39" s="613"/>
      <c r="PLB39" s="614"/>
      <c r="PLC39" s="614"/>
      <c r="PLD39" s="614"/>
      <c r="PLE39" s="614"/>
      <c r="PLF39" s="614"/>
      <c r="PLG39" s="614"/>
      <c r="PLH39" s="614"/>
      <c r="PLI39" s="613"/>
      <c r="PLJ39" s="614"/>
      <c r="PLK39" s="614"/>
      <c r="PLL39" s="614"/>
      <c r="PLM39" s="614"/>
      <c r="PLN39" s="614"/>
      <c r="PLO39" s="614"/>
      <c r="PLP39" s="614"/>
      <c r="PLQ39" s="613"/>
      <c r="PLR39" s="614"/>
      <c r="PLS39" s="614"/>
      <c r="PLT39" s="614"/>
      <c r="PLU39" s="614"/>
      <c r="PLV39" s="614"/>
      <c r="PLW39" s="614"/>
      <c r="PLX39" s="614"/>
      <c r="PLY39" s="613"/>
      <c r="PLZ39" s="614"/>
      <c r="PMA39" s="614"/>
      <c r="PMB39" s="614"/>
      <c r="PMC39" s="614"/>
      <c r="PMD39" s="614"/>
      <c r="PME39" s="614"/>
      <c r="PMF39" s="614"/>
      <c r="PMG39" s="613"/>
      <c r="PMH39" s="614"/>
      <c r="PMI39" s="614"/>
      <c r="PMJ39" s="614"/>
      <c r="PMK39" s="614"/>
      <c r="PML39" s="614"/>
      <c r="PMM39" s="614"/>
      <c r="PMN39" s="614"/>
      <c r="PMO39" s="613"/>
      <c r="PMP39" s="614"/>
      <c r="PMQ39" s="614"/>
      <c r="PMR39" s="614"/>
      <c r="PMS39" s="614"/>
      <c r="PMT39" s="614"/>
      <c r="PMU39" s="614"/>
      <c r="PMV39" s="614"/>
      <c r="PMW39" s="613"/>
      <c r="PMX39" s="614"/>
      <c r="PMY39" s="614"/>
      <c r="PMZ39" s="614"/>
      <c r="PNA39" s="614"/>
      <c r="PNB39" s="614"/>
      <c r="PNC39" s="614"/>
      <c r="PND39" s="614"/>
      <c r="PNE39" s="613"/>
      <c r="PNF39" s="614"/>
      <c r="PNG39" s="614"/>
      <c r="PNH39" s="614"/>
      <c r="PNI39" s="614"/>
      <c r="PNJ39" s="614"/>
      <c r="PNK39" s="614"/>
      <c r="PNL39" s="614"/>
      <c r="PNM39" s="613"/>
      <c r="PNN39" s="614"/>
      <c r="PNO39" s="614"/>
      <c r="PNP39" s="614"/>
      <c r="PNQ39" s="614"/>
      <c r="PNR39" s="614"/>
      <c r="PNS39" s="614"/>
      <c r="PNT39" s="614"/>
      <c r="PNU39" s="613"/>
      <c r="PNV39" s="614"/>
      <c r="PNW39" s="614"/>
      <c r="PNX39" s="614"/>
      <c r="PNY39" s="614"/>
      <c r="PNZ39" s="614"/>
      <c r="POA39" s="614"/>
      <c r="POB39" s="614"/>
      <c r="POC39" s="613"/>
      <c r="POD39" s="614"/>
      <c r="POE39" s="614"/>
      <c r="POF39" s="614"/>
      <c r="POG39" s="614"/>
      <c r="POH39" s="614"/>
      <c r="POI39" s="614"/>
      <c r="POJ39" s="614"/>
      <c r="POK39" s="613"/>
      <c r="POL39" s="614"/>
      <c r="POM39" s="614"/>
      <c r="PON39" s="614"/>
      <c r="POO39" s="614"/>
      <c r="POP39" s="614"/>
      <c r="POQ39" s="614"/>
      <c r="POR39" s="614"/>
      <c r="POS39" s="613"/>
      <c r="POT39" s="614"/>
      <c r="POU39" s="614"/>
      <c r="POV39" s="614"/>
      <c r="POW39" s="614"/>
      <c r="POX39" s="614"/>
      <c r="POY39" s="614"/>
      <c r="POZ39" s="614"/>
      <c r="PPA39" s="613"/>
      <c r="PPB39" s="614"/>
      <c r="PPC39" s="614"/>
      <c r="PPD39" s="614"/>
      <c r="PPE39" s="614"/>
      <c r="PPF39" s="614"/>
      <c r="PPG39" s="614"/>
      <c r="PPH39" s="614"/>
      <c r="PPI39" s="613"/>
      <c r="PPJ39" s="614"/>
      <c r="PPK39" s="614"/>
      <c r="PPL39" s="614"/>
      <c r="PPM39" s="614"/>
      <c r="PPN39" s="614"/>
      <c r="PPO39" s="614"/>
      <c r="PPP39" s="614"/>
      <c r="PPQ39" s="613"/>
      <c r="PPR39" s="614"/>
      <c r="PPS39" s="614"/>
      <c r="PPT39" s="614"/>
      <c r="PPU39" s="614"/>
      <c r="PPV39" s="614"/>
      <c r="PPW39" s="614"/>
      <c r="PPX39" s="614"/>
      <c r="PPY39" s="613"/>
      <c r="PPZ39" s="614"/>
      <c r="PQA39" s="614"/>
      <c r="PQB39" s="614"/>
      <c r="PQC39" s="614"/>
      <c r="PQD39" s="614"/>
      <c r="PQE39" s="614"/>
      <c r="PQF39" s="614"/>
      <c r="PQG39" s="613"/>
      <c r="PQH39" s="614"/>
      <c r="PQI39" s="614"/>
      <c r="PQJ39" s="614"/>
      <c r="PQK39" s="614"/>
      <c r="PQL39" s="614"/>
      <c r="PQM39" s="614"/>
      <c r="PQN39" s="614"/>
      <c r="PQO39" s="613"/>
      <c r="PQP39" s="614"/>
      <c r="PQQ39" s="614"/>
      <c r="PQR39" s="614"/>
      <c r="PQS39" s="614"/>
      <c r="PQT39" s="614"/>
      <c r="PQU39" s="614"/>
      <c r="PQV39" s="614"/>
      <c r="PQW39" s="613"/>
      <c r="PQX39" s="614"/>
      <c r="PQY39" s="614"/>
      <c r="PQZ39" s="614"/>
      <c r="PRA39" s="614"/>
      <c r="PRB39" s="614"/>
      <c r="PRC39" s="614"/>
      <c r="PRD39" s="614"/>
      <c r="PRE39" s="613"/>
      <c r="PRF39" s="614"/>
      <c r="PRG39" s="614"/>
      <c r="PRH39" s="614"/>
      <c r="PRI39" s="614"/>
      <c r="PRJ39" s="614"/>
      <c r="PRK39" s="614"/>
      <c r="PRL39" s="614"/>
      <c r="PRM39" s="613"/>
      <c r="PRN39" s="614"/>
      <c r="PRO39" s="614"/>
      <c r="PRP39" s="614"/>
      <c r="PRQ39" s="614"/>
      <c r="PRR39" s="614"/>
      <c r="PRS39" s="614"/>
      <c r="PRT39" s="614"/>
      <c r="PRU39" s="613"/>
      <c r="PRV39" s="614"/>
      <c r="PRW39" s="614"/>
      <c r="PRX39" s="614"/>
      <c r="PRY39" s="614"/>
      <c r="PRZ39" s="614"/>
      <c r="PSA39" s="614"/>
      <c r="PSB39" s="614"/>
      <c r="PSC39" s="613"/>
      <c r="PSD39" s="614"/>
      <c r="PSE39" s="614"/>
      <c r="PSF39" s="614"/>
      <c r="PSG39" s="614"/>
      <c r="PSH39" s="614"/>
      <c r="PSI39" s="614"/>
      <c r="PSJ39" s="614"/>
      <c r="PSK39" s="613"/>
      <c r="PSL39" s="614"/>
      <c r="PSM39" s="614"/>
      <c r="PSN39" s="614"/>
      <c r="PSO39" s="614"/>
      <c r="PSP39" s="614"/>
      <c r="PSQ39" s="614"/>
      <c r="PSR39" s="614"/>
      <c r="PSS39" s="613"/>
      <c r="PST39" s="614"/>
      <c r="PSU39" s="614"/>
      <c r="PSV39" s="614"/>
      <c r="PSW39" s="614"/>
      <c r="PSX39" s="614"/>
      <c r="PSY39" s="614"/>
      <c r="PSZ39" s="614"/>
      <c r="PTA39" s="613"/>
      <c r="PTB39" s="614"/>
      <c r="PTC39" s="614"/>
      <c r="PTD39" s="614"/>
      <c r="PTE39" s="614"/>
      <c r="PTF39" s="614"/>
      <c r="PTG39" s="614"/>
      <c r="PTH39" s="614"/>
      <c r="PTI39" s="613"/>
      <c r="PTJ39" s="614"/>
      <c r="PTK39" s="614"/>
      <c r="PTL39" s="614"/>
      <c r="PTM39" s="614"/>
      <c r="PTN39" s="614"/>
      <c r="PTO39" s="614"/>
      <c r="PTP39" s="614"/>
      <c r="PTQ39" s="613"/>
      <c r="PTR39" s="614"/>
      <c r="PTS39" s="614"/>
      <c r="PTT39" s="614"/>
      <c r="PTU39" s="614"/>
      <c r="PTV39" s="614"/>
      <c r="PTW39" s="614"/>
      <c r="PTX39" s="614"/>
      <c r="PTY39" s="613"/>
      <c r="PTZ39" s="614"/>
      <c r="PUA39" s="614"/>
      <c r="PUB39" s="614"/>
      <c r="PUC39" s="614"/>
      <c r="PUD39" s="614"/>
      <c r="PUE39" s="614"/>
      <c r="PUF39" s="614"/>
      <c r="PUG39" s="613"/>
      <c r="PUH39" s="614"/>
      <c r="PUI39" s="614"/>
      <c r="PUJ39" s="614"/>
      <c r="PUK39" s="614"/>
      <c r="PUL39" s="614"/>
      <c r="PUM39" s="614"/>
      <c r="PUN39" s="614"/>
      <c r="PUO39" s="613"/>
      <c r="PUP39" s="614"/>
      <c r="PUQ39" s="614"/>
      <c r="PUR39" s="614"/>
      <c r="PUS39" s="614"/>
      <c r="PUT39" s="614"/>
      <c r="PUU39" s="614"/>
      <c r="PUV39" s="614"/>
      <c r="PUW39" s="613"/>
      <c r="PUX39" s="614"/>
      <c r="PUY39" s="614"/>
      <c r="PUZ39" s="614"/>
      <c r="PVA39" s="614"/>
      <c r="PVB39" s="614"/>
      <c r="PVC39" s="614"/>
      <c r="PVD39" s="614"/>
      <c r="PVE39" s="613"/>
      <c r="PVF39" s="614"/>
      <c r="PVG39" s="614"/>
      <c r="PVH39" s="614"/>
      <c r="PVI39" s="614"/>
      <c r="PVJ39" s="614"/>
      <c r="PVK39" s="614"/>
      <c r="PVL39" s="614"/>
      <c r="PVM39" s="613"/>
      <c r="PVN39" s="614"/>
      <c r="PVO39" s="614"/>
      <c r="PVP39" s="614"/>
      <c r="PVQ39" s="614"/>
      <c r="PVR39" s="614"/>
      <c r="PVS39" s="614"/>
      <c r="PVT39" s="614"/>
      <c r="PVU39" s="613"/>
      <c r="PVV39" s="614"/>
      <c r="PVW39" s="614"/>
      <c r="PVX39" s="614"/>
      <c r="PVY39" s="614"/>
      <c r="PVZ39" s="614"/>
      <c r="PWA39" s="614"/>
      <c r="PWB39" s="614"/>
      <c r="PWC39" s="613"/>
      <c r="PWD39" s="614"/>
      <c r="PWE39" s="614"/>
      <c r="PWF39" s="614"/>
      <c r="PWG39" s="614"/>
      <c r="PWH39" s="614"/>
      <c r="PWI39" s="614"/>
      <c r="PWJ39" s="614"/>
      <c r="PWK39" s="613"/>
      <c r="PWL39" s="614"/>
      <c r="PWM39" s="614"/>
      <c r="PWN39" s="614"/>
      <c r="PWO39" s="614"/>
      <c r="PWP39" s="614"/>
      <c r="PWQ39" s="614"/>
      <c r="PWR39" s="614"/>
      <c r="PWS39" s="613"/>
      <c r="PWT39" s="614"/>
      <c r="PWU39" s="614"/>
      <c r="PWV39" s="614"/>
      <c r="PWW39" s="614"/>
      <c r="PWX39" s="614"/>
      <c r="PWY39" s="614"/>
      <c r="PWZ39" s="614"/>
      <c r="PXA39" s="613"/>
      <c r="PXB39" s="614"/>
      <c r="PXC39" s="614"/>
      <c r="PXD39" s="614"/>
      <c r="PXE39" s="614"/>
      <c r="PXF39" s="614"/>
      <c r="PXG39" s="614"/>
      <c r="PXH39" s="614"/>
      <c r="PXI39" s="613"/>
      <c r="PXJ39" s="614"/>
      <c r="PXK39" s="614"/>
      <c r="PXL39" s="614"/>
      <c r="PXM39" s="614"/>
      <c r="PXN39" s="614"/>
      <c r="PXO39" s="614"/>
      <c r="PXP39" s="614"/>
      <c r="PXQ39" s="613"/>
      <c r="PXR39" s="614"/>
      <c r="PXS39" s="614"/>
      <c r="PXT39" s="614"/>
      <c r="PXU39" s="614"/>
      <c r="PXV39" s="614"/>
      <c r="PXW39" s="614"/>
      <c r="PXX39" s="614"/>
      <c r="PXY39" s="613"/>
      <c r="PXZ39" s="614"/>
      <c r="PYA39" s="614"/>
      <c r="PYB39" s="614"/>
      <c r="PYC39" s="614"/>
      <c r="PYD39" s="614"/>
      <c r="PYE39" s="614"/>
      <c r="PYF39" s="614"/>
      <c r="PYG39" s="613"/>
      <c r="PYH39" s="614"/>
      <c r="PYI39" s="614"/>
      <c r="PYJ39" s="614"/>
      <c r="PYK39" s="614"/>
      <c r="PYL39" s="614"/>
      <c r="PYM39" s="614"/>
      <c r="PYN39" s="614"/>
      <c r="PYO39" s="613"/>
      <c r="PYP39" s="614"/>
      <c r="PYQ39" s="614"/>
      <c r="PYR39" s="614"/>
      <c r="PYS39" s="614"/>
      <c r="PYT39" s="614"/>
      <c r="PYU39" s="614"/>
      <c r="PYV39" s="614"/>
      <c r="PYW39" s="613"/>
      <c r="PYX39" s="614"/>
      <c r="PYY39" s="614"/>
      <c r="PYZ39" s="614"/>
      <c r="PZA39" s="614"/>
      <c r="PZB39" s="614"/>
      <c r="PZC39" s="614"/>
      <c r="PZD39" s="614"/>
      <c r="PZE39" s="613"/>
      <c r="PZF39" s="614"/>
      <c r="PZG39" s="614"/>
      <c r="PZH39" s="614"/>
      <c r="PZI39" s="614"/>
      <c r="PZJ39" s="614"/>
      <c r="PZK39" s="614"/>
      <c r="PZL39" s="614"/>
      <c r="PZM39" s="613"/>
      <c r="PZN39" s="614"/>
      <c r="PZO39" s="614"/>
      <c r="PZP39" s="614"/>
      <c r="PZQ39" s="614"/>
      <c r="PZR39" s="614"/>
      <c r="PZS39" s="614"/>
      <c r="PZT39" s="614"/>
      <c r="PZU39" s="613"/>
      <c r="PZV39" s="614"/>
      <c r="PZW39" s="614"/>
      <c r="PZX39" s="614"/>
      <c r="PZY39" s="614"/>
      <c r="PZZ39" s="614"/>
      <c r="QAA39" s="614"/>
      <c r="QAB39" s="614"/>
      <c r="QAC39" s="613"/>
      <c r="QAD39" s="614"/>
      <c r="QAE39" s="614"/>
      <c r="QAF39" s="614"/>
      <c r="QAG39" s="614"/>
      <c r="QAH39" s="614"/>
      <c r="QAI39" s="614"/>
      <c r="QAJ39" s="614"/>
      <c r="QAK39" s="613"/>
      <c r="QAL39" s="614"/>
      <c r="QAM39" s="614"/>
      <c r="QAN39" s="614"/>
      <c r="QAO39" s="614"/>
      <c r="QAP39" s="614"/>
      <c r="QAQ39" s="614"/>
      <c r="QAR39" s="614"/>
      <c r="QAS39" s="613"/>
      <c r="QAT39" s="614"/>
      <c r="QAU39" s="614"/>
      <c r="QAV39" s="614"/>
      <c r="QAW39" s="614"/>
      <c r="QAX39" s="614"/>
      <c r="QAY39" s="614"/>
      <c r="QAZ39" s="614"/>
      <c r="QBA39" s="613"/>
      <c r="QBB39" s="614"/>
      <c r="QBC39" s="614"/>
      <c r="QBD39" s="614"/>
      <c r="QBE39" s="614"/>
      <c r="QBF39" s="614"/>
      <c r="QBG39" s="614"/>
      <c r="QBH39" s="614"/>
      <c r="QBI39" s="613"/>
      <c r="QBJ39" s="614"/>
      <c r="QBK39" s="614"/>
      <c r="QBL39" s="614"/>
      <c r="QBM39" s="614"/>
      <c r="QBN39" s="614"/>
      <c r="QBO39" s="614"/>
      <c r="QBP39" s="614"/>
      <c r="QBQ39" s="613"/>
      <c r="QBR39" s="614"/>
      <c r="QBS39" s="614"/>
      <c r="QBT39" s="614"/>
      <c r="QBU39" s="614"/>
      <c r="QBV39" s="614"/>
      <c r="QBW39" s="614"/>
      <c r="QBX39" s="614"/>
      <c r="QBY39" s="613"/>
      <c r="QBZ39" s="614"/>
      <c r="QCA39" s="614"/>
      <c r="QCB39" s="614"/>
      <c r="QCC39" s="614"/>
      <c r="QCD39" s="614"/>
      <c r="QCE39" s="614"/>
      <c r="QCF39" s="614"/>
      <c r="QCG39" s="613"/>
      <c r="QCH39" s="614"/>
      <c r="QCI39" s="614"/>
      <c r="QCJ39" s="614"/>
      <c r="QCK39" s="614"/>
      <c r="QCL39" s="614"/>
      <c r="QCM39" s="614"/>
      <c r="QCN39" s="614"/>
      <c r="QCO39" s="613"/>
      <c r="QCP39" s="614"/>
      <c r="QCQ39" s="614"/>
      <c r="QCR39" s="614"/>
      <c r="QCS39" s="614"/>
      <c r="QCT39" s="614"/>
      <c r="QCU39" s="614"/>
      <c r="QCV39" s="614"/>
      <c r="QCW39" s="613"/>
      <c r="QCX39" s="614"/>
      <c r="QCY39" s="614"/>
      <c r="QCZ39" s="614"/>
      <c r="QDA39" s="614"/>
      <c r="QDB39" s="614"/>
      <c r="QDC39" s="614"/>
      <c r="QDD39" s="614"/>
      <c r="QDE39" s="613"/>
      <c r="QDF39" s="614"/>
      <c r="QDG39" s="614"/>
      <c r="QDH39" s="614"/>
      <c r="QDI39" s="614"/>
      <c r="QDJ39" s="614"/>
      <c r="QDK39" s="614"/>
      <c r="QDL39" s="614"/>
      <c r="QDM39" s="613"/>
      <c r="QDN39" s="614"/>
      <c r="QDO39" s="614"/>
      <c r="QDP39" s="614"/>
      <c r="QDQ39" s="614"/>
      <c r="QDR39" s="614"/>
      <c r="QDS39" s="614"/>
      <c r="QDT39" s="614"/>
      <c r="QDU39" s="613"/>
      <c r="QDV39" s="614"/>
      <c r="QDW39" s="614"/>
      <c r="QDX39" s="614"/>
      <c r="QDY39" s="614"/>
      <c r="QDZ39" s="614"/>
      <c r="QEA39" s="614"/>
      <c r="QEB39" s="614"/>
      <c r="QEC39" s="613"/>
      <c r="QED39" s="614"/>
      <c r="QEE39" s="614"/>
      <c r="QEF39" s="614"/>
      <c r="QEG39" s="614"/>
      <c r="QEH39" s="614"/>
      <c r="QEI39" s="614"/>
      <c r="QEJ39" s="614"/>
      <c r="QEK39" s="613"/>
      <c r="QEL39" s="614"/>
      <c r="QEM39" s="614"/>
      <c r="QEN39" s="614"/>
      <c r="QEO39" s="614"/>
      <c r="QEP39" s="614"/>
      <c r="QEQ39" s="614"/>
      <c r="QER39" s="614"/>
      <c r="QES39" s="613"/>
      <c r="QET39" s="614"/>
      <c r="QEU39" s="614"/>
      <c r="QEV39" s="614"/>
      <c r="QEW39" s="614"/>
      <c r="QEX39" s="614"/>
      <c r="QEY39" s="614"/>
      <c r="QEZ39" s="614"/>
      <c r="QFA39" s="613"/>
      <c r="QFB39" s="614"/>
      <c r="QFC39" s="614"/>
      <c r="QFD39" s="614"/>
      <c r="QFE39" s="614"/>
      <c r="QFF39" s="614"/>
      <c r="QFG39" s="614"/>
      <c r="QFH39" s="614"/>
      <c r="QFI39" s="613"/>
      <c r="QFJ39" s="614"/>
      <c r="QFK39" s="614"/>
      <c r="QFL39" s="614"/>
      <c r="QFM39" s="614"/>
      <c r="QFN39" s="614"/>
      <c r="QFO39" s="614"/>
      <c r="QFP39" s="614"/>
      <c r="QFQ39" s="613"/>
      <c r="QFR39" s="614"/>
      <c r="QFS39" s="614"/>
      <c r="QFT39" s="614"/>
      <c r="QFU39" s="614"/>
      <c r="QFV39" s="614"/>
      <c r="QFW39" s="614"/>
      <c r="QFX39" s="614"/>
      <c r="QFY39" s="613"/>
      <c r="QFZ39" s="614"/>
      <c r="QGA39" s="614"/>
      <c r="QGB39" s="614"/>
      <c r="QGC39" s="614"/>
      <c r="QGD39" s="614"/>
      <c r="QGE39" s="614"/>
      <c r="QGF39" s="614"/>
      <c r="QGG39" s="613"/>
      <c r="QGH39" s="614"/>
      <c r="QGI39" s="614"/>
      <c r="QGJ39" s="614"/>
      <c r="QGK39" s="614"/>
      <c r="QGL39" s="614"/>
      <c r="QGM39" s="614"/>
      <c r="QGN39" s="614"/>
      <c r="QGO39" s="613"/>
      <c r="QGP39" s="614"/>
      <c r="QGQ39" s="614"/>
      <c r="QGR39" s="614"/>
      <c r="QGS39" s="614"/>
      <c r="QGT39" s="614"/>
      <c r="QGU39" s="614"/>
      <c r="QGV39" s="614"/>
      <c r="QGW39" s="613"/>
      <c r="QGX39" s="614"/>
      <c r="QGY39" s="614"/>
      <c r="QGZ39" s="614"/>
      <c r="QHA39" s="614"/>
      <c r="QHB39" s="614"/>
      <c r="QHC39" s="614"/>
      <c r="QHD39" s="614"/>
      <c r="QHE39" s="613"/>
      <c r="QHF39" s="614"/>
      <c r="QHG39" s="614"/>
      <c r="QHH39" s="614"/>
      <c r="QHI39" s="614"/>
      <c r="QHJ39" s="614"/>
      <c r="QHK39" s="614"/>
      <c r="QHL39" s="614"/>
      <c r="QHM39" s="613"/>
      <c r="QHN39" s="614"/>
      <c r="QHO39" s="614"/>
      <c r="QHP39" s="614"/>
      <c r="QHQ39" s="614"/>
      <c r="QHR39" s="614"/>
      <c r="QHS39" s="614"/>
      <c r="QHT39" s="614"/>
      <c r="QHU39" s="613"/>
      <c r="QHV39" s="614"/>
      <c r="QHW39" s="614"/>
      <c r="QHX39" s="614"/>
      <c r="QHY39" s="614"/>
      <c r="QHZ39" s="614"/>
      <c r="QIA39" s="614"/>
      <c r="QIB39" s="614"/>
      <c r="QIC39" s="613"/>
      <c r="QID39" s="614"/>
      <c r="QIE39" s="614"/>
      <c r="QIF39" s="614"/>
      <c r="QIG39" s="614"/>
      <c r="QIH39" s="614"/>
      <c r="QII39" s="614"/>
      <c r="QIJ39" s="614"/>
      <c r="QIK39" s="613"/>
      <c r="QIL39" s="614"/>
      <c r="QIM39" s="614"/>
      <c r="QIN39" s="614"/>
      <c r="QIO39" s="614"/>
      <c r="QIP39" s="614"/>
      <c r="QIQ39" s="614"/>
      <c r="QIR39" s="614"/>
      <c r="QIS39" s="613"/>
      <c r="QIT39" s="614"/>
      <c r="QIU39" s="614"/>
      <c r="QIV39" s="614"/>
      <c r="QIW39" s="614"/>
      <c r="QIX39" s="614"/>
      <c r="QIY39" s="614"/>
      <c r="QIZ39" s="614"/>
      <c r="QJA39" s="613"/>
      <c r="QJB39" s="614"/>
      <c r="QJC39" s="614"/>
      <c r="QJD39" s="614"/>
      <c r="QJE39" s="614"/>
      <c r="QJF39" s="614"/>
      <c r="QJG39" s="614"/>
      <c r="QJH39" s="614"/>
      <c r="QJI39" s="613"/>
      <c r="QJJ39" s="614"/>
      <c r="QJK39" s="614"/>
      <c r="QJL39" s="614"/>
      <c r="QJM39" s="614"/>
      <c r="QJN39" s="614"/>
      <c r="QJO39" s="614"/>
      <c r="QJP39" s="614"/>
      <c r="QJQ39" s="613"/>
      <c r="QJR39" s="614"/>
      <c r="QJS39" s="614"/>
      <c r="QJT39" s="614"/>
      <c r="QJU39" s="614"/>
      <c r="QJV39" s="614"/>
      <c r="QJW39" s="614"/>
      <c r="QJX39" s="614"/>
      <c r="QJY39" s="613"/>
      <c r="QJZ39" s="614"/>
      <c r="QKA39" s="614"/>
      <c r="QKB39" s="614"/>
      <c r="QKC39" s="614"/>
      <c r="QKD39" s="614"/>
      <c r="QKE39" s="614"/>
      <c r="QKF39" s="614"/>
      <c r="QKG39" s="613"/>
      <c r="QKH39" s="614"/>
      <c r="QKI39" s="614"/>
      <c r="QKJ39" s="614"/>
      <c r="QKK39" s="614"/>
      <c r="QKL39" s="614"/>
      <c r="QKM39" s="614"/>
      <c r="QKN39" s="614"/>
      <c r="QKO39" s="613"/>
      <c r="QKP39" s="614"/>
      <c r="QKQ39" s="614"/>
      <c r="QKR39" s="614"/>
      <c r="QKS39" s="614"/>
      <c r="QKT39" s="614"/>
      <c r="QKU39" s="614"/>
      <c r="QKV39" s="614"/>
      <c r="QKW39" s="613"/>
      <c r="QKX39" s="614"/>
      <c r="QKY39" s="614"/>
      <c r="QKZ39" s="614"/>
      <c r="QLA39" s="614"/>
      <c r="QLB39" s="614"/>
      <c r="QLC39" s="614"/>
      <c r="QLD39" s="614"/>
      <c r="QLE39" s="613"/>
      <c r="QLF39" s="614"/>
      <c r="QLG39" s="614"/>
      <c r="QLH39" s="614"/>
      <c r="QLI39" s="614"/>
      <c r="QLJ39" s="614"/>
      <c r="QLK39" s="614"/>
      <c r="QLL39" s="614"/>
      <c r="QLM39" s="613"/>
      <c r="QLN39" s="614"/>
      <c r="QLO39" s="614"/>
      <c r="QLP39" s="614"/>
      <c r="QLQ39" s="614"/>
      <c r="QLR39" s="614"/>
      <c r="QLS39" s="614"/>
      <c r="QLT39" s="614"/>
      <c r="QLU39" s="613"/>
      <c r="QLV39" s="614"/>
      <c r="QLW39" s="614"/>
      <c r="QLX39" s="614"/>
      <c r="QLY39" s="614"/>
      <c r="QLZ39" s="614"/>
      <c r="QMA39" s="614"/>
      <c r="QMB39" s="614"/>
      <c r="QMC39" s="613"/>
      <c r="QMD39" s="614"/>
      <c r="QME39" s="614"/>
      <c r="QMF39" s="614"/>
      <c r="QMG39" s="614"/>
      <c r="QMH39" s="614"/>
      <c r="QMI39" s="614"/>
      <c r="QMJ39" s="614"/>
      <c r="QMK39" s="613"/>
      <c r="QML39" s="614"/>
      <c r="QMM39" s="614"/>
      <c r="QMN39" s="614"/>
      <c r="QMO39" s="614"/>
      <c r="QMP39" s="614"/>
      <c r="QMQ39" s="614"/>
      <c r="QMR39" s="614"/>
      <c r="QMS39" s="613"/>
      <c r="QMT39" s="614"/>
      <c r="QMU39" s="614"/>
      <c r="QMV39" s="614"/>
      <c r="QMW39" s="614"/>
      <c r="QMX39" s="614"/>
      <c r="QMY39" s="614"/>
      <c r="QMZ39" s="614"/>
      <c r="QNA39" s="613"/>
      <c r="QNB39" s="614"/>
      <c r="QNC39" s="614"/>
      <c r="QND39" s="614"/>
      <c r="QNE39" s="614"/>
      <c r="QNF39" s="614"/>
      <c r="QNG39" s="614"/>
      <c r="QNH39" s="614"/>
      <c r="QNI39" s="613"/>
      <c r="QNJ39" s="614"/>
      <c r="QNK39" s="614"/>
      <c r="QNL39" s="614"/>
      <c r="QNM39" s="614"/>
      <c r="QNN39" s="614"/>
      <c r="QNO39" s="614"/>
      <c r="QNP39" s="614"/>
      <c r="QNQ39" s="613"/>
      <c r="QNR39" s="614"/>
      <c r="QNS39" s="614"/>
      <c r="QNT39" s="614"/>
      <c r="QNU39" s="614"/>
      <c r="QNV39" s="614"/>
      <c r="QNW39" s="614"/>
      <c r="QNX39" s="614"/>
      <c r="QNY39" s="613"/>
      <c r="QNZ39" s="614"/>
      <c r="QOA39" s="614"/>
      <c r="QOB39" s="614"/>
      <c r="QOC39" s="614"/>
      <c r="QOD39" s="614"/>
      <c r="QOE39" s="614"/>
      <c r="QOF39" s="614"/>
      <c r="QOG39" s="613"/>
      <c r="QOH39" s="614"/>
      <c r="QOI39" s="614"/>
      <c r="QOJ39" s="614"/>
      <c r="QOK39" s="614"/>
      <c r="QOL39" s="614"/>
      <c r="QOM39" s="614"/>
      <c r="QON39" s="614"/>
      <c r="QOO39" s="613"/>
      <c r="QOP39" s="614"/>
      <c r="QOQ39" s="614"/>
      <c r="QOR39" s="614"/>
      <c r="QOS39" s="614"/>
      <c r="QOT39" s="614"/>
      <c r="QOU39" s="614"/>
      <c r="QOV39" s="614"/>
      <c r="QOW39" s="613"/>
      <c r="QOX39" s="614"/>
      <c r="QOY39" s="614"/>
      <c r="QOZ39" s="614"/>
      <c r="QPA39" s="614"/>
      <c r="QPB39" s="614"/>
      <c r="QPC39" s="614"/>
      <c r="QPD39" s="614"/>
      <c r="QPE39" s="613"/>
      <c r="QPF39" s="614"/>
      <c r="QPG39" s="614"/>
      <c r="QPH39" s="614"/>
      <c r="QPI39" s="614"/>
      <c r="QPJ39" s="614"/>
      <c r="QPK39" s="614"/>
      <c r="QPL39" s="614"/>
      <c r="QPM39" s="613"/>
      <c r="QPN39" s="614"/>
      <c r="QPO39" s="614"/>
      <c r="QPP39" s="614"/>
      <c r="QPQ39" s="614"/>
      <c r="QPR39" s="614"/>
      <c r="QPS39" s="614"/>
      <c r="QPT39" s="614"/>
      <c r="QPU39" s="613"/>
      <c r="QPV39" s="614"/>
      <c r="QPW39" s="614"/>
      <c r="QPX39" s="614"/>
      <c r="QPY39" s="614"/>
      <c r="QPZ39" s="614"/>
      <c r="QQA39" s="614"/>
      <c r="QQB39" s="614"/>
      <c r="QQC39" s="613"/>
      <c r="QQD39" s="614"/>
      <c r="QQE39" s="614"/>
      <c r="QQF39" s="614"/>
      <c r="QQG39" s="614"/>
      <c r="QQH39" s="614"/>
      <c r="QQI39" s="614"/>
      <c r="QQJ39" s="614"/>
      <c r="QQK39" s="613"/>
      <c r="QQL39" s="614"/>
      <c r="QQM39" s="614"/>
      <c r="QQN39" s="614"/>
      <c r="QQO39" s="614"/>
      <c r="QQP39" s="614"/>
      <c r="QQQ39" s="614"/>
      <c r="QQR39" s="614"/>
      <c r="QQS39" s="613"/>
      <c r="QQT39" s="614"/>
      <c r="QQU39" s="614"/>
      <c r="QQV39" s="614"/>
      <c r="QQW39" s="614"/>
      <c r="QQX39" s="614"/>
      <c r="QQY39" s="614"/>
      <c r="QQZ39" s="614"/>
      <c r="QRA39" s="613"/>
      <c r="QRB39" s="614"/>
      <c r="QRC39" s="614"/>
      <c r="QRD39" s="614"/>
      <c r="QRE39" s="614"/>
      <c r="QRF39" s="614"/>
      <c r="QRG39" s="614"/>
      <c r="QRH39" s="614"/>
      <c r="QRI39" s="613"/>
      <c r="QRJ39" s="614"/>
      <c r="QRK39" s="614"/>
      <c r="QRL39" s="614"/>
      <c r="QRM39" s="614"/>
      <c r="QRN39" s="614"/>
      <c r="QRO39" s="614"/>
      <c r="QRP39" s="614"/>
      <c r="QRQ39" s="613"/>
      <c r="QRR39" s="614"/>
      <c r="QRS39" s="614"/>
      <c r="QRT39" s="614"/>
      <c r="QRU39" s="614"/>
      <c r="QRV39" s="614"/>
      <c r="QRW39" s="614"/>
      <c r="QRX39" s="614"/>
      <c r="QRY39" s="613"/>
      <c r="QRZ39" s="614"/>
      <c r="QSA39" s="614"/>
      <c r="QSB39" s="614"/>
      <c r="QSC39" s="614"/>
      <c r="QSD39" s="614"/>
      <c r="QSE39" s="614"/>
      <c r="QSF39" s="614"/>
      <c r="QSG39" s="613"/>
      <c r="QSH39" s="614"/>
      <c r="QSI39" s="614"/>
      <c r="QSJ39" s="614"/>
      <c r="QSK39" s="614"/>
      <c r="QSL39" s="614"/>
      <c r="QSM39" s="614"/>
      <c r="QSN39" s="614"/>
      <c r="QSO39" s="613"/>
      <c r="QSP39" s="614"/>
      <c r="QSQ39" s="614"/>
      <c r="QSR39" s="614"/>
      <c r="QSS39" s="614"/>
      <c r="QST39" s="614"/>
      <c r="QSU39" s="614"/>
      <c r="QSV39" s="614"/>
      <c r="QSW39" s="613"/>
      <c r="QSX39" s="614"/>
      <c r="QSY39" s="614"/>
      <c r="QSZ39" s="614"/>
      <c r="QTA39" s="614"/>
      <c r="QTB39" s="614"/>
      <c r="QTC39" s="614"/>
      <c r="QTD39" s="614"/>
      <c r="QTE39" s="613"/>
      <c r="QTF39" s="614"/>
      <c r="QTG39" s="614"/>
      <c r="QTH39" s="614"/>
      <c r="QTI39" s="614"/>
      <c r="QTJ39" s="614"/>
      <c r="QTK39" s="614"/>
      <c r="QTL39" s="614"/>
      <c r="QTM39" s="613"/>
      <c r="QTN39" s="614"/>
      <c r="QTO39" s="614"/>
      <c r="QTP39" s="614"/>
      <c r="QTQ39" s="614"/>
      <c r="QTR39" s="614"/>
      <c r="QTS39" s="614"/>
      <c r="QTT39" s="614"/>
      <c r="QTU39" s="613"/>
      <c r="QTV39" s="614"/>
      <c r="QTW39" s="614"/>
      <c r="QTX39" s="614"/>
      <c r="QTY39" s="614"/>
      <c r="QTZ39" s="614"/>
      <c r="QUA39" s="614"/>
      <c r="QUB39" s="614"/>
      <c r="QUC39" s="613"/>
      <c r="QUD39" s="614"/>
      <c r="QUE39" s="614"/>
      <c r="QUF39" s="614"/>
      <c r="QUG39" s="614"/>
      <c r="QUH39" s="614"/>
      <c r="QUI39" s="614"/>
      <c r="QUJ39" s="614"/>
      <c r="QUK39" s="613"/>
      <c r="QUL39" s="614"/>
      <c r="QUM39" s="614"/>
      <c r="QUN39" s="614"/>
      <c r="QUO39" s="614"/>
      <c r="QUP39" s="614"/>
      <c r="QUQ39" s="614"/>
      <c r="QUR39" s="614"/>
      <c r="QUS39" s="613"/>
      <c r="QUT39" s="614"/>
      <c r="QUU39" s="614"/>
      <c r="QUV39" s="614"/>
      <c r="QUW39" s="614"/>
      <c r="QUX39" s="614"/>
      <c r="QUY39" s="614"/>
      <c r="QUZ39" s="614"/>
      <c r="QVA39" s="613"/>
      <c r="QVB39" s="614"/>
      <c r="QVC39" s="614"/>
      <c r="QVD39" s="614"/>
      <c r="QVE39" s="614"/>
      <c r="QVF39" s="614"/>
      <c r="QVG39" s="614"/>
      <c r="QVH39" s="614"/>
      <c r="QVI39" s="613"/>
      <c r="QVJ39" s="614"/>
      <c r="QVK39" s="614"/>
      <c r="QVL39" s="614"/>
      <c r="QVM39" s="614"/>
      <c r="QVN39" s="614"/>
      <c r="QVO39" s="614"/>
      <c r="QVP39" s="614"/>
      <c r="QVQ39" s="613"/>
      <c r="QVR39" s="614"/>
      <c r="QVS39" s="614"/>
      <c r="QVT39" s="614"/>
      <c r="QVU39" s="614"/>
      <c r="QVV39" s="614"/>
      <c r="QVW39" s="614"/>
      <c r="QVX39" s="614"/>
      <c r="QVY39" s="613"/>
      <c r="QVZ39" s="614"/>
      <c r="QWA39" s="614"/>
      <c r="QWB39" s="614"/>
      <c r="QWC39" s="614"/>
      <c r="QWD39" s="614"/>
      <c r="QWE39" s="614"/>
      <c r="QWF39" s="614"/>
      <c r="QWG39" s="613"/>
      <c r="QWH39" s="614"/>
      <c r="QWI39" s="614"/>
      <c r="QWJ39" s="614"/>
      <c r="QWK39" s="614"/>
      <c r="QWL39" s="614"/>
      <c r="QWM39" s="614"/>
      <c r="QWN39" s="614"/>
      <c r="QWO39" s="613"/>
      <c r="QWP39" s="614"/>
      <c r="QWQ39" s="614"/>
      <c r="QWR39" s="614"/>
      <c r="QWS39" s="614"/>
      <c r="QWT39" s="614"/>
      <c r="QWU39" s="614"/>
      <c r="QWV39" s="614"/>
      <c r="QWW39" s="613"/>
      <c r="QWX39" s="614"/>
      <c r="QWY39" s="614"/>
      <c r="QWZ39" s="614"/>
      <c r="QXA39" s="614"/>
      <c r="QXB39" s="614"/>
      <c r="QXC39" s="614"/>
      <c r="QXD39" s="614"/>
      <c r="QXE39" s="613"/>
      <c r="QXF39" s="614"/>
      <c r="QXG39" s="614"/>
      <c r="QXH39" s="614"/>
      <c r="QXI39" s="614"/>
      <c r="QXJ39" s="614"/>
      <c r="QXK39" s="614"/>
      <c r="QXL39" s="614"/>
      <c r="QXM39" s="613"/>
      <c r="QXN39" s="614"/>
      <c r="QXO39" s="614"/>
      <c r="QXP39" s="614"/>
      <c r="QXQ39" s="614"/>
      <c r="QXR39" s="614"/>
      <c r="QXS39" s="614"/>
      <c r="QXT39" s="614"/>
      <c r="QXU39" s="613"/>
      <c r="QXV39" s="614"/>
      <c r="QXW39" s="614"/>
      <c r="QXX39" s="614"/>
      <c r="QXY39" s="614"/>
      <c r="QXZ39" s="614"/>
      <c r="QYA39" s="614"/>
      <c r="QYB39" s="614"/>
      <c r="QYC39" s="613"/>
      <c r="QYD39" s="614"/>
      <c r="QYE39" s="614"/>
      <c r="QYF39" s="614"/>
      <c r="QYG39" s="614"/>
      <c r="QYH39" s="614"/>
      <c r="QYI39" s="614"/>
      <c r="QYJ39" s="614"/>
      <c r="QYK39" s="613"/>
      <c r="QYL39" s="614"/>
      <c r="QYM39" s="614"/>
      <c r="QYN39" s="614"/>
      <c r="QYO39" s="614"/>
      <c r="QYP39" s="614"/>
      <c r="QYQ39" s="614"/>
      <c r="QYR39" s="614"/>
      <c r="QYS39" s="613"/>
      <c r="QYT39" s="614"/>
      <c r="QYU39" s="614"/>
      <c r="QYV39" s="614"/>
      <c r="QYW39" s="614"/>
      <c r="QYX39" s="614"/>
      <c r="QYY39" s="614"/>
      <c r="QYZ39" s="614"/>
      <c r="QZA39" s="613"/>
      <c r="QZB39" s="614"/>
      <c r="QZC39" s="614"/>
      <c r="QZD39" s="614"/>
      <c r="QZE39" s="614"/>
      <c r="QZF39" s="614"/>
      <c r="QZG39" s="614"/>
      <c r="QZH39" s="614"/>
      <c r="QZI39" s="613"/>
      <c r="QZJ39" s="614"/>
      <c r="QZK39" s="614"/>
      <c r="QZL39" s="614"/>
      <c r="QZM39" s="614"/>
      <c r="QZN39" s="614"/>
      <c r="QZO39" s="614"/>
      <c r="QZP39" s="614"/>
      <c r="QZQ39" s="613"/>
      <c r="QZR39" s="614"/>
      <c r="QZS39" s="614"/>
      <c r="QZT39" s="614"/>
      <c r="QZU39" s="614"/>
      <c r="QZV39" s="614"/>
      <c r="QZW39" s="614"/>
      <c r="QZX39" s="614"/>
      <c r="QZY39" s="613"/>
      <c r="QZZ39" s="614"/>
      <c r="RAA39" s="614"/>
      <c r="RAB39" s="614"/>
      <c r="RAC39" s="614"/>
      <c r="RAD39" s="614"/>
      <c r="RAE39" s="614"/>
      <c r="RAF39" s="614"/>
      <c r="RAG39" s="613"/>
      <c r="RAH39" s="614"/>
      <c r="RAI39" s="614"/>
      <c r="RAJ39" s="614"/>
      <c r="RAK39" s="614"/>
      <c r="RAL39" s="614"/>
      <c r="RAM39" s="614"/>
      <c r="RAN39" s="614"/>
      <c r="RAO39" s="613"/>
      <c r="RAP39" s="614"/>
      <c r="RAQ39" s="614"/>
      <c r="RAR39" s="614"/>
      <c r="RAS39" s="614"/>
      <c r="RAT39" s="614"/>
      <c r="RAU39" s="614"/>
      <c r="RAV39" s="614"/>
      <c r="RAW39" s="613"/>
      <c r="RAX39" s="614"/>
      <c r="RAY39" s="614"/>
      <c r="RAZ39" s="614"/>
      <c r="RBA39" s="614"/>
      <c r="RBB39" s="614"/>
      <c r="RBC39" s="614"/>
      <c r="RBD39" s="614"/>
      <c r="RBE39" s="613"/>
      <c r="RBF39" s="614"/>
      <c r="RBG39" s="614"/>
      <c r="RBH39" s="614"/>
      <c r="RBI39" s="614"/>
      <c r="RBJ39" s="614"/>
      <c r="RBK39" s="614"/>
      <c r="RBL39" s="614"/>
      <c r="RBM39" s="613"/>
      <c r="RBN39" s="614"/>
      <c r="RBO39" s="614"/>
      <c r="RBP39" s="614"/>
      <c r="RBQ39" s="614"/>
      <c r="RBR39" s="614"/>
      <c r="RBS39" s="614"/>
      <c r="RBT39" s="614"/>
      <c r="RBU39" s="613"/>
      <c r="RBV39" s="614"/>
      <c r="RBW39" s="614"/>
      <c r="RBX39" s="614"/>
      <c r="RBY39" s="614"/>
      <c r="RBZ39" s="614"/>
      <c r="RCA39" s="614"/>
      <c r="RCB39" s="614"/>
      <c r="RCC39" s="613"/>
      <c r="RCD39" s="614"/>
      <c r="RCE39" s="614"/>
      <c r="RCF39" s="614"/>
      <c r="RCG39" s="614"/>
      <c r="RCH39" s="614"/>
      <c r="RCI39" s="614"/>
      <c r="RCJ39" s="614"/>
      <c r="RCK39" s="613"/>
      <c r="RCL39" s="614"/>
      <c r="RCM39" s="614"/>
      <c r="RCN39" s="614"/>
      <c r="RCO39" s="614"/>
      <c r="RCP39" s="614"/>
      <c r="RCQ39" s="614"/>
      <c r="RCR39" s="614"/>
      <c r="RCS39" s="613"/>
      <c r="RCT39" s="614"/>
      <c r="RCU39" s="614"/>
      <c r="RCV39" s="614"/>
      <c r="RCW39" s="614"/>
      <c r="RCX39" s="614"/>
      <c r="RCY39" s="614"/>
      <c r="RCZ39" s="614"/>
      <c r="RDA39" s="613"/>
      <c r="RDB39" s="614"/>
      <c r="RDC39" s="614"/>
      <c r="RDD39" s="614"/>
      <c r="RDE39" s="614"/>
      <c r="RDF39" s="614"/>
      <c r="RDG39" s="614"/>
      <c r="RDH39" s="614"/>
      <c r="RDI39" s="613"/>
      <c r="RDJ39" s="614"/>
      <c r="RDK39" s="614"/>
      <c r="RDL39" s="614"/>
      <c r="RDM39" s="614"/>
      <c r="RDN39" s="614"/>
      <c r="RDO39" s="614"/>
      <c r="RDP39" s="614"/>
      <c r="RDQ39" s="613"/>
      <c r="RDR39" s="614"/>
      <c r="RDS39" s="614"/>
      <c r="RDT39" s="614"/>
      <c r="RDU39" s="614"/>
      <c r="RDV39" s="614"/>
      <c r="RDW39" s="614"/>
      <c r="RDX39" s="614"/>
      <c r="RDY39" s="613"/>
      <c r="RDZ39" s="614"/>
      <c r="REA39" s="614"/>
      <c r="REB39" s="614"/>
      <c r="REC39" s="614"/>
      <c r="RED39" s="614"/>
      <c r="REE39" s="614"/>
      <c r="REF39" s="614"/>
      <c r="REG39" s="613"/>
      <c r="REH39" s="614"/>
      <c r="REI39" s="614"/>
      <c r="REJ39" s="614"/>
      <c r="REK39" s="614"/>
      <c r="REL39" s="614"/>
      <c r="REM39" s="614"/>
      <c r="REN39" s="614"/>
      <c r="REO39" s="613"/>
      <c r="REP39" s="614"/>
      <c r="REQ39" s="614"/>
      <c r="RER39" s="614"/>
      <c r="RES39" s="614"/>
      <c r="RET39" s="614"/>
      <c r="REU39" s="614"/>
      <c r="REV39" s="614"/>
      <c r="REW39" s="613"/>
      <c r="REX39" s="614"/>
      <c r="REY39" s="614"/>
      <c r="REZ39" s="614"/>
      <c r="RFA39" s="614"/>
      <c r="RFB39" s="614"/>
      <c r="RFC39" s="614"/>
      <c r="RFD39" s="614"/>
      <c r="RFE39" s="613"/>
      <c r="RFF39" s="614"/>
      <c r="RFG39" s="614"/>
      <c r="RFH39" s="614"/>
      <c r="RFI39" s="614"/>
      <c r="RFJ39" s="614"/>
      <c r="RFK39" s="614"/>
      <c r="RFL39" s="614"/>
      <c r="RFM39" s="613"/>
      <c r="RFN39" s="614"/>
      <c r="RFO39" s="614"/>
      <c r="RFP39" s="614"/>
      <c r="RFQ39" s="614"/>
      <c r="RFR39" s="614"/>
      <c r="RFS39" s="614"/>
      <c r="RFT39" s="614"/>
      <c r="RFU39" s="613"/>
      <c r="RFV39" s="614"/>
      <c r="RFW39" s="614"/>
      <c r="RFX39" s="614"/>
      <c r="RFY39" s="614"/>
      <c r="RFZ39" s="614"/>
      <c r="RGA39" s="614"/>
      <c r="RGB39" s="614"/>
      <c r="RGC39" s="613"/>
      <c r="RGD39" s="614"/>
      <c r="RGE39" s="614"/>
      <c r="RGF39" s="614"/>
      <c r="RGG39" s="614"/>
      <c r="RGH39" s="614"/>
      <c r="RGI39" s="614"/>
      <c r="RGJ39" s="614"/>
      <c r="RGK39" s="613"/>
      <c r="RGL39" s="614"/>
      <c r="RGM39" s="614"/>
      <c r="RGN39" s="614"/>
      <c r="RGO39" s="614"/>
      <c r="RGP39" s="614"/>
      <c r="RGQ39" s="614"/>
      <c r="RGR39" s="614"/>
      <c r="RGS39" s="613"/>
      <c r="RGT39" s="614"/>
      <c r="RGU39" s="614"/>
      <c r="RGV39" s="614"/>
      <c r="RGW39" s="614"/>
      <c r="RGX39" s="614"/>
      <c r="RGY39" s="614"/>
      <c r="RGZ39" s="614"/>
      <c r="RHA39" s="613"/>
      <c r="RHB39" s="614"/>
      <c r="RHC39" s="614"/>
      <c r="RHD39" s="614"/>
      <c r="RHE39" s="614"/>
      <c r="RHF39" s="614"/>
      <c r="RHG39" s="614"/>
      <c r="RHH39" s="614"/>
      <c r="RHI39" s="613"/>
      <c r="RHJ39" s="614"/>
      <c r="RHK39" s="614"/>
      <c r="RHL39" s="614"/>
      <c r="RHM39" s="614"/>
      <c r="RHN39" s="614"/>
      <c r="RHO39" s="614"/>
      <c r="RHP39" s="614"/>
      <c r="RHQ39" s="613"/>
      <c r="RHR39" s="614"/>
      <c r="RHS39" s="614"/>
      <c r="RHT39" s="614"/>
      <c r="RHU39" s="614"/>
      <c r="RHV39" s="614"/>
      <c r="RHW39" s="614"/>
      <c r="RHX39" s="614"/>
      <c r="RHY39" s="613"/>
      <c r="RHZ39" s="614"/>
      <c r="RIA39" s="614"/>
      <c r="RIB39" s="614"/>
      <c r="RIC39" s="614"/>
      <c r="RID39" s="614"/>
      <c r="RIE39" s="614"/>
      <c r="RIF39" s="614"/>
      <c r="RIG39" s="613"/>
      <c r="RIH39" s="614"/>
      <c r="RII39" s="614"/>
      <c r="RIJ39" s="614"/>
      <c r="RIK39" s="614"/>
      <c r="RIL39" s="614"/>
      <c r="RIM39" s="614"/>
      <c r="RIN39" s="614"/>
      <c r="RIO39" s="613"/>
      <c r="RIP39" s="614"/>
      <c r="RIQ39" s="614"/>
      <c r="RIR39" s="614"/>
      <c r="RIS39" s="614"/>
      <c r="RIT39" s="614"/>
      <c r="RIU39" s="614"/>
      <c r="RIV39" s="614"/>
      <c r="RIW39" s="613"/>
      <c r="RIX39" s="614"/>
      <c r="RIY39" s="614"/>
      <c r="RIZ39" s="614"/>
      <c r="RJA39" s="614"/>
      <c r="RJB39" s="614"/>
      <c r="RJC39" s="614"/>
      <c r="RJD39" s="614"/>
      <c r="RJE39" s="613"/>
      <c r="RJF39" s="614"/>
      <c r="RJG39" s="614"/>
      <c r="RJH39" s="614"/>
      <c r="RJI39" s="614"/>
      <c r="RJJ39" s="614"/>
      <c r="RJK39" s="614"/>
      <c r="RJL39" s="614"/>
      <c r="RJM39" s="613"/>
      <c r="RJN39" s="614"/>
      <c r="RJO39" s="614"/>
      <c r="RJP39" s="614"/>
      <c r="RJQ39" s="614"/>
      <c r="RJR39" s="614"/>
      <c r="RJS39" s="614"/>
      <c r="RJT39" s="614"/>
      <c r="RJU39" s="613"/>
      <c r="RJV39" s="614"/>
      <c r="RJW39" s="614"/>
      <c r="RJX39" s="614"/>
      <c r="RJY39" s="614"/>
      <c r="RJZ39" s="614"/>
      <c r="RKA39" s="614"/>
      <c r="RKB39" s="614"/>
      <c r="RKC39" s="613"/>
      <c r="RKD39" s="614"/>
      <c r="RKE39" s="614"/>
      <c r="RKF39" s="614"/>
      <c r="RKG39" s="614"/>
      <c r="RKH39" s="614"/>
      <c r="RKI39" s="614"/>
      <c r="RKJ39" s="614"/>
      <c r="RKK39" s="613"/>
      <c r="RKL39" s="614"/>
      <c r="RKM39" s="614"/>
      <c r="RKN39" s="614"/>
      <c r="RKO39" s="614"/>
      <c r="RKP39" s="614"/>
      <c r="RKQ39" s="614"/>
      <c r="RKR39" s="614"/>
      <c r="RKS39" s="613"/>
      <c r="RKT39" s="614"/>
      <c r="RKU39" s="614"/>
      <c r="RKV39" s="614"/>
      <c r="RKW39" s="614"/>
      <c r="RKX39" s="614"/>
      <c r="RKY39" s="614"/>
      <c r="RKZ39" s="614"/>
      <c r="RLA39" s="613"/>
      <c r="RLB39" s="614"/>
      <c r="RLC39" s="614"/>
      <c r="RLD39" s="614"/>
      <c r="RLE39" s="614"/>
      <c r="RLF39" s="614"/>
      <c r="RLG39" s="614"/>
      <c r="RLH39" s="614"/>
      <c r="RLI39" s="613"/>
      <c r="RLJ39" s="614"/>
      <c r="RLK39" s="614"/>
      <c r="RLL39" s="614"/>
      <c r="RLM39" s="614"/>
      <c r="RLN39" s="614"/>
      <c r="RLO39" s="614"/>
      <c r="RLP39" s="614"/>
      <c r="RLQ39" s="613"/>
      <c r="RLR39" s="614"/>
      <c r="RLS39" s="614"/>
      <c r="RLT39" s="614"/>
      <c r="RLU39" s="614"/>
      <c r="RLV39" s="614"/>
      <c r="RLW39" s="614"/>
      <c r="RLX39" s="614"/>
      <c r="RLY39" s="613"/>
      <c r="RLZ39" s="614"/>
      <c r="RMA39" s="614"/>
      <c r="RMB39" s="614"/>
      <c r="RMC39" s="614"/>
      <c r="RMD39" s="614"/>
      <c r="RME39" s="614"/>
      <c r="RMF39" s="614"/>
      <c r="RMG39" s="613"/>
      <c r="RMH39" s="614"/>
      <c r="RMI39" s="614"/>
      <c r="RMJ39" s="614"/>
      <c r="RMK39" s="614"/>
      <c r="RML39" s="614"/>
      <c r="RMM39" s="614"/>
      <c r="RMN39" s="614"/>
      <c r="RMO39" s="613"/>
      <c r="RMP39" s="614"/>
      <c r="RMQ39" s="614"/>
      <c r="RMR39" s="614"/>
      <c r="RMS39" s="614"/>
      <c r="RMT39" s="614"/>
      <c r="RMU39" s="614"/>
      <c r="RMV39" s="614"/>
      <c r="RMW39" s="613"/>
      <c r="RMX39" s="614"/>
      <c r="RMY39" s="614"/>
      <c r="RMZ39" s="614"/>
      <c r="RNA39" s="614"/>
      <c r="RNB39" s="614"/>
      <c r="RNC39" s="614"/>
      <c r="RND39" s="614"/>
      <c r="RNE39" s="613"/>
      <c r="RNF39" s="614"/>
      <c r="RNG39" s="614"/>
      <c r="RNH39" s="614"/>
      <c r="RNI39" s="614"/>
      <c r="RNJ39" s="614"/>
      <c r="RNK39" s="614"/>
      <c r="RNL39" s="614"/>
      <c r="RNM39" s="613"/>
      <c r="RNN39" s="614"/>
      <c r="RNO39" s="614"/>
      <c r="RNP39" s="614"/>
      <c r="RNQ39" s="614"/>
      <c r="RNR39" s="614"/>
      <c r="RNS39" s="614"/>
      <c r="RNT39" s="614"/>
      <c r="RNU39" s="613"/>
      <c r="RNV39" s="614"/>
      <c r="RNW39" s="614"/>
      <c r="RNX39" s="614"/>
      <c r="RNY39" s="614"/>
      <c r="RNZ39" s="614"/>
      <c r="ROA39" s="614"/>
      <c r="ROB39" s="614"/>
      <c r="ROC39" s="613"/>
      <c r="ROD39" s="614"/>
      <c r="ROE39" s="614"/>
      <c r="ROF39" s="614"/>
      <c r="ROG39" s="614"/>
      <c r="ROH39" s="614"/>
      <c r="ROI39" s="614"/>
      <c r="ROJ39" s="614"/>
      <c r="ROK39" s="613"/>
      <c r="ROL39" s="614"/>
      <c r="ROM39" s="614"/>
      <c r="RON39" s="614"/>
      <c r="ROO39" s="614"/>
      <c r="ROP39" s="614"/>
      <c r="ROQ39" s="614"/>
      <c r="ROR39" s="614"/>
      <c r="ROS39" s="613"/>
      <c r="ROT39" s="614"/>
      <c r="ROU39" s="614"/>
      <c r="ROV39" s="614"/>
      <c r="ROW39" s="614"/>
      <c r="ROX39" s="614"/>
      <c r="ROY39" s="614"/>
      <c r="ROZ39" s="614"/>
      <c r="RPA39" s="613"/>
      <c r="RPB39" s="614"/>
      <c r="RPC39" s="614"/>
      <c r="RPD39" s="614"/>
      <c r="RPE39" s="614"/>
      <c r="RPF39" s="614"/>
      <c r="RPG39" s="614"/>
      <c r="RPH39" s="614"/>
      <c r="RPI39" s="613"/>
      <c r="RPJ39" s="614"/>
      <c r="RPK39" s="614"/>
      <c r="RPL39" s="614"/>
      <c r="RPM39" s="614"/>
      <c r="RPN39" s="614"/>
      <c r="RPO39" s="614"/>
      <c r="RPP39" s="614"/>
      <c r="RPQ39" s="613"/>
      <c r="RPR39" s="614"/>
      <c r="RPS39" s="614"/>
      <c r="RPT39" s="614"/>
      <c r="RPU39" s="614"/>
      <c r="RPV39" s="614"/>
      <c r="RPW39" s="614"/>
      <c r="RPX39" s="614"/>
      <c r="RPY39" s="613"/>
      <c r="RPZ39" s="614"/>
      <c r="RQA39" s="614"/>
      <c r="RQB39" s="614"/>
      <c r="RQC39" s="614"/>
      <c r="RQD39" s="614"/>
      <c r="RQE39" s="614"/>
      <c r="RQF39" s="614"/>
      <c r="RQG39" s="613"/>
      <c r="RQH39" s="614"/>
      <c r="RQI39" s="614"/>
      <c r="RQJ39" s="614"/>
      <c r="RQK39" s="614"/>
      <c r="RQL39" s="614"/>
      <c r="RQM39" s="614"/>
      <c r="RQN39" s="614"/>
      <c r="RQO39" s="613"/>
      <c r="RQP39" s="614"/>
      <c r="RQQ39" s="614"/>
      <c r="RQR39" s="614"/>
      <c r="RQS39" s="614"/>
      <c r="RQT39" s="614"/>
      <c r="RQU39" s="614"/>
      <c r="RQV39" s="614"/>
      <c r="RQW39" s="613"/>
      <c r="RQX39" s="614"/>
      <c r="RQY39" s="614"/>
      <c r="RQZ39" s="614"/>
      <c r="RRA39" s="614"/>
      <c r="RRB39" s="614"/>
      <c r="RRC39" s="614"/>
      <c r="RRD39" s="614"/>
      <c r="RRE39" s="613"/>
      <c r="RRF39" s="614"/>
      <c r="RRG39" s="614"/>
      <c r="RRH39" s="614"/>
      <c r="RRI39" s="614"/>
      <c r="RRJ39" s="614"/>
      <c r="RRK39" s="614"/>
      <c r="RRL39" s="614"/>
      <c r="RRM39" s="613"/>
      <c r="RRN39" s="614"/>
      <c r="RRO39" s="614"/>
      <c r="RRP39" s="614"/>
      <c r="RRQ39" s="614"/>
      <c r="RRR39" s="614"/>
      <c r="RRS39" s="614"/>
      <c r="RRT39" s="614"/>
      <c r="RRU39" s="613"/>
      <c r="RRV39" s="614"/>
      <c r="RRW39" s="614"/>
      <c r="RRX39" s="614"/>
      <c r="RRY39" s="614"/>
      <c r="RRZ39" s="614"/>
      <c r="RSA39" s="614"/>
      <c r="RSB39" s="614"/>
      <c r="RSC39" s="613"/>
      <c r="RSD39" s="614"/>
      <c r="RSE39" s="614"/>
      <c r="RSF39" s="614"/>
      <c r="RSG39" s="614"/>
      <c r="RSH39" s="614"/>
      <c r="RSI39" s="614"/>
      <c r="RSJ39" s="614"/>
      <c r="RSK39" s="613"/>
      <c r="RSL39" s="614"/>
      <c r="RSM39" s="614"/>
      <c r="RSN39" s="614"/>
      <c r="RSO39" s="614"/>
      <c r="RSP39" s="614"/>
      <c r="RSQ39" s="614"/>
      <c r="RSR39" s="614"/>
      <c r="RSS39" s="613"/>
      <c r="RST39" s="614"/>
      <c r="RSU39" s="614"/>
      <c r="RSV39" s="614"/>
      <c r="RSW39" s="614"/>
      <c r="RSX39" s="614"/>
      <c r="RSY39" s="614"/>
      <c r="RSZ39" s="614"/>
      <c r="RTA39" s="613"/>
      <c r="RTB39" s="614"/>
      <c r="RTC39" s="614"/>
      <c r="RTD39" s="614"/>
      <c r="RTE39" s="614"/>
      <c r="RTF39" s="614"/>
      <c r="RTG39" s="614"/>
      <c r="RTH39" s="614"/>
      <c r="RTI39" s="613"/>
      <c r="RTJ39" s="614"/>
      <c r="RTK39" s="614"/>
      <c r="RTL39" s="614"/>
      <c r="RTM39" s="614"/>
      <c r="RTN39" s="614"/>
      <c r="RTO39" s="614"/>
      <c r="RTP39" s="614"/>
      <c r="RTQ39" s="613"/>
      <c r="RTR39" s="614"/>
      <c r="RTS39" s="614"/>
      <c r="RTT39" s="614"/>
      <c r="RTU39" s="614"/>
      <c r="RTV39" s="614"/>
      <c r="RTW39" s="614"/>
      <c r="RTX39" s="614"/>
      <c r="RTY39" s="613"/>
      <c r="RTZ39" s="614"/>
      <c r="RUA39" s="614"/>
      <c r="RUB39" s="614"/>
      <c r="RUC39" s="614"/>
      <c r="RUD39" s="614"/>
      <c r="RUE39" s="614"/>
      <c r="RUF39" s="614"/>
      <c r="RUG39" s="613"/>
      <c r="RUH39" s="614"/>
      <c r="RUI39" s="614"/>
      <c r="RUJ39" s="614"/>
      <c r="RUK39" s="614"/>
      <c r="RUL39" s="614"/>
      <c r="RUM39" s="614"/>
      <c r="RUN39" s="614"/>
      <c r="RUO39" s="613"/>
      <c r="RUP39" s="614"/>
      <c r="RUQ39" s="614"/>
      <c r="RUR39" s="614"/>
      <c r="RUS39" s="614"/>
      <c r="RUT39" s="614"/>
      <c r="RUU39" s="614"/>
      <c r="RUV39" s="614"/>
      <c r="RUW39" s="613"/>
      <c r="RUX39" s="614"/>
      <c r="RUY39" s="614"/>
      <c r="RUZ39" s="614"/>
      <c r="RVA39" s="614"/>
      <c r="RVB39" s="614"/>
      <c r="RVC39" s="614"/>
      <c r="RVD39" s="614"/>
      <c r="RVE39" s="613"/>
      <c r="RVF39" s="614"/>
      <c r="RVG39" s="614"/>
      <c r="RVH39" s="614"/>
      <c r="RVI39" s="614"/>
      <c r="RVJ39" s="614"/>
      <c r="RVK39" s="614"/>
      <c r="RVL39" s="614"/>
      <c r="RVM39" s="613"/>
      <c r="RVN39" s="614"/>
      <c r="RVO39" s="614"/>
      <c r="RVP39" s="614"/>
      <c r="RVQ39" s="614"/>
      <c r="RVR39" s="614"/>
      <c r="RVS39" s="614"/>
      <c r="RVT39" s="614"/>
      <c r="RVU39" s="613"/>
      <c r="RVV39" s="614"/>
      <c r="RVW39" s="614"/>
      <c r="RVX39" s="614"/>
      <c r="RVY39" s="614"/>
      <c r="RVZ39" s="614"/>
      <c r="RWA39" s="614"/>
      <c r="RWB39" s="614"/>
      <c r="RWC39" s="613"/>
      <c r="RWD39" s="614"/>
      <c r="RWE39" s="614"/>
      <c r="RWF39" s="614"/>
      <c r="RWG39" s="614"/>
      <c r="RWH39" s="614"/>
      <c r="RWI39" s="614"/>
      <c r="RWJ39" s="614"/>
      <c r="RWK39" s="613"/>
      <c r="RWL39" s="614"/>
      <c r="RWM39" s="614"/>
      <c r="RWN39" s="614"/>
      <c r="RWO39" s="614"/>
      <c r="RWP39" s="614"/>
      <c r="RWQ39" s="614"/>
      <c r="RWR39" s="614"/>
      <c r="RWS39" s="613"/>
      <c r="RWT39" s="614"/>
      <c r="RWU39" s="614"/>
      <c r="RWV39" s="614"/>
      <c r="RWW39" s="614"/>
      <c r="RWX39" s="614"/>
      <c r="RWY39" s="614"/>
      <c r="RWZ39" s="614"/>
      <c r="RXA39" s="613"/>
      <c r="RXB39" s="614"/>
      <c r="RXC39" s="614"/>
      <c r="RXD39" s="614"/>
      <c r="RXE39" s="614"/>
      <c r="RXF39" s="614"/>
      <c r="RXG39" s="614"/>
      <c r="RXH39" s="614"/>
      <c r="RXI39" s="613"/>
      <c r="RXJ39" s="614"/>
      <c r="RXK39" s="614"/>
      <c r="RXL39" s="614"/>
      <c r="RXM39" s="614"/>
      <c r="RXN39" s="614"/>
      <c r="RXO39" s="614"/>
      <c r="RXP39" s="614"/>
      <c r="RXQ39" s="613"/>
      <c r="RXR39" s="614"/>
      <c r="RXS39" s="614"/>
      <c r="RXT39" s="614"/>
      <c r="RXU39" s="614"/>
      <c r="RXV39" s="614"/>
      <c r="RXW39" s="614"/>
      <c r="RXX39" s="614"/>
      <c r="RXY39" s="613"/>
      <c r="RXZ39" s="614"/>
      <c r="RYA39" s="614"/>
      <c r="RYB39" s="614"/>
      <c r="RYC39" s="614"/>
      <c r="RYD39" s="614"/>
      <c r="RYE39" s="614"/>
      <c r="RYF39" s="614"/>
      <c r="RYG39" s="613"/>
      <c r="RYH39" s="614"/>
      <c r="RYI39" s="614"/>
      <c r="RYJ39" s="614"/>
      <c r="RYK39" s="614"/>
      <c r="RYL39" s="614"/>
      <c r="RYM39" s="614"/>
      <c r="RYN39" s="614"/>
      <c r="RYO39" s="613"/>
      <c r="RYP39" s="614"/>
      <c r="RYQ39" s="614"/>
      <c r="RYR39" s="614"/>
      <c r="RYS39" s="614"/>
      <c r="RYT39" s="614"/>
      <c r="RYU39" s="614"/>
      <c r="RYV39" s="614"/>
      <c r="RYW39" s="613"/>
      <c r="RYX39" s="614"/>
      <c r="RYY39" s="614"/>
      <c r="RYZ39" s="614"/>
      <c r="RZA39" s="614"/>
      <c r="RZB39" s="614"/>
      <c r="RZC39" s="614"/>
      <c r="RZD39" s="614"/>
      <c r="RZE39" s="613"/>
      <c r="RZF39" s="614"/>
      <c r="RZG39" s="614"/>
      <c r="RZH39" s="614"/>
      <c r="RZI39" s="614"/>
      <c r="RZJ39" s="614"/>
      <c r="RZK39" s="614"/>
      <c r="RZL39" s="614"/>
      <c r="RZM39" s="613"/>
      <c r="RZN39" s="614"/>
      <c r="RZO39" s="614"/>
      <c r="RZP39" s="614"/>
      <c r="RZQ39" s="614"/>
      <c r="RZR39" s="614"/>
      <c r="RZS39" s="614"/>
      <c r="RZT39" s="614"/>
      <c r="RZU39" s="613"/>
      <c r="RZV39" s="614"/>
      <c r="RZW39" s="614"/>
      <c r="RZX39" s="614"/>
      <c r="RZY39" s="614"/>
      <c r="RZZ39" s="614"/>
      <c r="SAA39" s="614"/>
      <c r="SAB39" s="614"/>
      <c r="SAC39" s="613"/>
      <c r="SAD39" s="614"/>
      <c r="SAE39" s="614"/>
      <c r="SAF39" s="614"/>
      <c r="SAG39" s="614"/>
      <c r="SAH39" s="614"/>
      <c r="SAI39" s="614"/>
      <c r="SAJ39" s="614"/>
      <c r="SAK39" s="613"/>
      <c r="SAL39" s="614"/>
      <c r="SAM39" s="614"/>
      <c r="SAN39" s="614"/>
      <c r="SAO39" s="614"/>
      <c r="SAP39" s="614"/>
      <c r="SAQ39" s="614"/>
      <c r="SAR39" s="614"/>
      <c r="SAS39" s="613"/>
      <c r="SAT39" s="614"/>
      <c r="SAU39" s="614"/>
      <c r="SAV39" s="614"/>
      <c r="SAW39" s="614"/>
      <c r="SAX39" s="614"/>
      <c r="SAY39" s="614"/>
      <c r="SAZ39" s="614"/>
      <c r="SBA39" s="613"/>
      <c r="SBB39" s="614"/>
      <c r="SBC39" s="614"/>
      <c r="SBD39" s="614"/>
      <c r="SBE39" s="614"/>
      <c r="SBF39" s="614"/>
      <c r="SBG39" s="614"/>
      <c r="SBH39" s="614"/>
      <c r="SBI39" s="613"/>
      <c r="SBJ39" s="614"/>
      <c r="SBK39" s="614"/>
      <c r="SBL39" s="614"/>
      <c r="SBM39" s="614"/>
      <c r="SBN39" s="614"/>
      <c r="SBO39" s="614"/>
      <c r="SBP39" s="614"/>
      <c r="SBQ39" s="613"/>
      <c r="SBR39" s="614"/>
      <c r="SBS39" s="614"/>
      <c r="SBT39" s="614"/>
      <c r="SBU39" s="614"/>
      <c r="SBV39" s="614"/>
      <c r="SBW39" s="614"/>
      <c r="SBX39" s="614"/>
      <c r="SBY39" s="613"/>
      <c r="SBZ39" s="614"/>
      <c r="SCA39" s="614"/>
      <c r="SCB39" s="614"/>
      <c r="SCC39" s="614"/>
      <c r="SCD39" s="614"/>
      <c r="SCE39" s="614"/>
      <c r="SCF39" s="614"/>
      <c r="SCG39" s="613"/>
      <c r="SCH39" s="614"/>
      <c r="SCI39" s="614"/>
      <c r="SCJ39" s="614"/>
      <c r="SCK39" s="614"/>
      <c r="SCL39" s="614"/>
      <c r="SCM39" s="614"/>
      <c r="SCN39" s="614"/>
      <c r="SCO39" s="613"/>
      <c r="SCP39" s="614"/>
      <c r="SCQ39" s="614"/>
      <c r="SCR39" s="614"/>
      <c r="SCS39" s="614"/>
      <c r="SCT39" s="614"/>
      <c r="SCU39" s="614"/>
      <c r="SCV39" s="614"/>
      <c r="SCW39" s="613"/>
      <c r="SCX39" s="614"/>
      <c r="SCY39" s="614"/>
      <c r="SCZ39" s="614"/>
      <c r="SDA39" s="614"/>
      <c r="SDB39" s="614"/>
      <c r="SDC39" s="614"/>
      <c r="SDD39" s="614"/>
      <c r="SDE39" s="613"/>
      <c r="SDF39" s="614"/>
      <c r="SDG39" s="614"/>
      <c r="SDH39" s="614"/>
      <c r="SDI39" s="614"/>
      <c r="SDJ39" s="614"/>
      <c r="SDK39" s="614"/>
      <c r="SDL39" s="614"/>
      <c r="SDM39" s="613"/>
      <c r="SDN39" s="614"/>
      <c r="SDO39" s="614"/>
      <c r="SDP39" s="614"/>
      <c r="SDQ39" s="614"/>
      <c r="SDR39" s="614"/>
      <c r="SDS39" s="614"/>
      <c r="SDT39" s="614"/>
      <c r="SDU39" s="613"/>
      <c r="SDV39" s="614"/>
      <c r="SDW39" s="614"/>
      <c r="SDX39" s="614"/>
      <c r="SDY39" s="614"/>
      <c r="SDZ39" s="614"/>
      <c r="SEA39" s="614"/>
      <c r="SEB39" s="614"/>
      <c r="SEC39" s="613"/>
      <c r="SED39" s="614"/>
      <c r="SEE39" s="614"/>
      <c r="SEF39" s="614"/>
      <c r="SEG39" s="614"/>
      <c r="SEH39" s="614"/>
      <c r="SEI39" s="614"/>
      <c r="SEJ39" s="614"/>
      <c r="SEK39" s="613"/>
      <c r="SEL39" s="614"/>
      <c r="SEM39" s="614"/>
      <c r="SEN39" s="614"/>
      <c r="SEO39" s="614"/>
      <c r="SEP39" s="614"/>
      <c r="SEQ39" s="614"/>
      <c r="SER39" s="614"/>
      <c r="SES39" s="613"/>
      <c r="SET39" s="614"/>
      <c r="SEU39" s="614"/>
      <c r="SEV39" s="614"/>
      <c r="SEW39" s="614"/>
      <c r="SEX39" s="614"/>
      <c r="SEY39" s="614"/>
      <c r="SEZ39" s="614"/>
      <c r="SFA39" s="613"/>
      <c r="SFB39" s="614"/>
      <c r="SFC39" s="614"/>
      <c r="SFD39" s="614"/>
      <c r="SFE39" s="614"/>
      <c r="SFF39" s="614"/>
      <c r="SFG39" s="614"/>
      <c r="SFH39" s="614"/>
      <c r="SFI39" s="613"/>
      <c r="SFJ39" s="614"/>
      <c r="SFK39" s="614"/>
      <c r="SFL39" s="614"/>
      <c r="SFM39" s="614"/>
      <c r="SFN39" s="614"/>
      <c r="SFO39" s="614"/>
      <c r="SFP39" s="614"/>
      <c r="SFQ39" s="613"/>
      <c r="SFR39" s="614"/>
      <c r="SFS39" s="614"/>
      <c r="SFT39" s="614"/>
      <c r="SFU39" s="614"/>
      <c r="SFV39" s="614"/>
      <c r="SFW39" s="614"/>
      <c r="SFX39" s="614"/>
      <c r="SFY39" s="613"/>
      <c r="SFZ39" s="614"/>
      <c r="SGA39" s="614"/>
      <c r="SGB39" s="614"/>
      <c r="SGC39" s="614"/>
      <c r="SGD39" s="614"/>
      <c r="SGE39" s="614"/>
      <c r="SGF39" s="614"/>
      <c r="SGG39" s="613"/>
      <c r="SGH39" s="614"/>
      <c r="SGI39" s="614"/>
      <c r="SGJ39" s="614"/>
      <c r="SGK39" s="614"/>
      <c r="SGL39" s="614"/>
      <c r="SGM39" s="614"/>
      <c r="SGN39" s="614"/>
      <c r="SGO39" s="613"/>
      <c r="SGP39" s="614"/>
      <c r="SGQ39" s="614"/>
      <c r="SGR39" s="614"/>
      <c r="SGS39" s="614"/>
      <c r="SGT39" s="614"/>
      <c r="SGU39" s="614"/>
      <c r="SGV39" s="614"/>
      <c r="SGW39" s="613"/>
      <c r="SGX39" s="614"/>
      <c r="SGY39" s="614"/>
      <c r="SGZ39" s="614"/>
      <c r="SHA39" s="614"/>
      <c r="SHB39" s="614"/>
      <c r="SHC39" s="614"/>
      <c r="SHD39" s="614"/>
      <c r="SHE39" s="613"/>
      <c r="SHF39" s="614"/>
      <c r="SHG39" s="614"/>
      <c r="SHH39" s="614"/>
      <c r="SHI39" s="614"/>
      <c r="SHJ39" s="614"/>
      <c r="SHK39" s="614"/>
      <c r="SHL39" s="614"/>
      <c r="SHM39" s="613"/>
      <c r="SHN39" s="614"/>
      <c r="SHO39" s="614"/>
      <c r="SHP39" s="614"/>
      <c r="SHQ39" s="614"/>
      <c r="SHR39" s="614"/>
      <c r="SHS39" s="614"/>
      <c r="SHT39" s="614"/>
      <c r="SHU39" s="613"/>
      <c r="SHV39" s="614"/>
      <c r="SHW39" s="614"/>
      <c r="SHX39" s="614"/>
      <c r="SHY39" s="614"/>
      <c r="SHZ39" s="614"/>
      <c r="SIA39" s="614"/>
      <c r="SIB39" s="614"/>
      <c r="SIC39" s="613"/>
      <c r="SID39" s="614"/>
      <c r="SIE39" s="614"/>
      <c r="SIF39" s="614"/>
      <c r="SIG39" s="614"/>
      <c r="SIH39" s="614"/>
      <c r="SII39" s="614"/>
      <c r="SIJ39" s="614"/>
      <c r="SIK39" s="613"/>
      <c r="SIL39" s="614"/>
      <c r="SIM39" s="614"/>
      <c r="SIN39" s="614"/>
      <c r="SIO39" s="614"/>
      <c r="SIP39" s="614"/>
      <c r="SIQ39" s="614"/>
      <c r="SIR39" s="614"/>
      <c r="SIS39" s="613"/>
      <c r="SIT39" s="614"/>
      <c r="SIU39" s="614"/>
      <c r="SIV39" s="614"/>
      <c r="SIW39" s="614"/>
      <c r="SIX39" s="614"/>
      <c r="SIY39" s="614"/>
      <c r="SIZ39" s="614"/>
      <c r="SJA39" s="613"/>
      <c r="SJB39" s="614"/>
      <c r="SJC39" s="614"/>
      <c r="SJD39" s="614"/>
      <c r="SJE39" s="614"/>
      <c r="SJF39" s="614"/>
      <c r="SJG39" s="614"/>
      <c r="SJH39" s="614"/>
      <c r="SJI39" s="613"/>
      <c r="SJJ39" s="614"/>
      <c r="SJK39" s="614"/>
      <c r="SJL39" s="614"/>
      <c r="SJM39" s="614"/>
      <c r="SJN39" s="614"/>
      <c r="SJO39" s="614"/>
      <c r="SJP39" s="614"/>
      <c r="SJQ39" s="613"/>
      <c r="SJR39" s="614"/>
      <c r="SJS39" s="614"/>
      <c r="SJT39" s="614"/>
      <c r="SJU39" s="614"/>
      <c r="SJV39" s="614"/>
      <c r="SJW39" s="614"/>
      <c r="SJX39" s="614"/>
      <c r="SJY39" s="613"/>
      <c r="SJZ39" s="614"/>
      <c r="SKA39" s="614"/>
      <c r="SKB39" s="614"/>
      <c r="SKC39" s="614"/>
      <c r="SKD39" s="614"/>
      <c r="SKE39" s="614"/>
      <c r="SKF39" s="614"/>
      <c r="SKG39" s="613"/>
      <c r="SKH39" s="614"/>
      <c r="SKI39" s="614"/>
      <c r="SKJ39" s="614"/>
      <c r="SKK39" s="614"/>
      <c r="SKL39" s="614"/>
      <c r="SKM39" s="614"/>
      <c r="SKN39" s="614"/>
      <c r="SKO39" s="613"/>
      <c r="SKP39" s="614"/>
      <c r="SKQ39" s="614"/>
      <c r="SKR39" s="614"/>
      <c r="SKS39" s="614"/>
      <c r="SKT39" s="614"/>
      <c r="SKU39" s="614"/>
      <c r="SKV39" s="614"/>
      <c r="SKW39" s="613"/>
      <c r="SKX39" s="614"/>
      <c r="SKY39" s="614"/>
      <c r="SKZ39" s="614"/>
      <c r="SLA39" s="614"/>
      <c r="SLB39" s="614"/>
      <c r="SLC39" s="614"/>
      <c r="SLD39" s="614"/>
      <c r="SLE39" s="613"/>
      <c r="SLF39" s="614"/>
      <c r="SLG39" s="614"/>
      <c r="SLH39" s="614"/>
      <c r="SLI39" s="614"/>
      <c r="SLJ39" s="614"/>
      <c r="SLK39" s="614"/>
      <c r="SLL39" s="614"/>
      <c r="SLM39" s="613"/>
      <c r="SLN39" s="614"/>
      <c r="SLO39" s="614"/>
      <c r="SLP39" s="614"/>
      <c r="SLQ39" s="614"/>
      <c r="SLR39" s="614"/>
      <c r="SLS39" s="614"/>
      <c r="SLT39" s="614"/>
      <c r="SLU39" s="613"/>
      <c r="SLV39" s="614"/>
      <c r="SLW39" s="614"/>
      <c r="SLX39" s="614"/>
      <c r="SLY39" s="614"/>
      <c r="SLZ39" s="614"/>
      <c r="SMA39" s="614"/>
      <c r="SMB39" s="614"/>
      <c r="SMC39" s="613"/>
      <c r="SMD39" s="614"/>
      <c r="SME39" s="614"/>
      <c r="SMF39" s="614"/>
      <c r="SMG39" s="614"/>
      <c r="SMH39" s="614"/>
      <c r="SMI39" s="614"/>
      <c r="SMJ39" s="614"/>
      <c r="SMK39" s="613"/>
      <c r="SML39" s="614"/>
      <c r="SMM39" s="614"/>
      <c r="SMN39" s="614"/>
      <c r="SMO39" s="614"/>
      <c r="SMP39" s="614"/>
      <c r="SMQ39" s="614"/>
      <c r="SMR39" s="614"/>
      <c r="SMS39" s="613"/>
      <c r="SMT39" s="614"/>
      <c r="SMU39" s="614"/>
      <c r="SMV39" s="614"/>
      <c r="SMW39" s="614"/>
      <c r="SMX39" s="614"/>
      <c r="SMY39" s="614"/>
      <c r="SMZ39" s="614"/>
      <c r="SNA39" s="613"/>
      <c r="SNB39" s="614"/>
      <c r="SNC39" s="614"/>
      <c r="SND39" s="614"/>
      <c r="SNE39" s="614"/>
      <c r="SNF39" s="614"/>
      <c r="SNG39" s="614"/>
      <c r="SNH39" s="614"/>
      <c r="SNI39" s="613"/>
      <c r="SNJ39" s="614"/>
      <c r="SNK39" s="614"/>
      <c r="SNL39" s="614"/>
      <c r="SNM39" s="614"/>
      <c r="SNN39" s="614"/>
      <c r="SNO39" s="614"/>
      <c r="SNP39" s="614"/>
      <c r="SNQ39" s="613"/>
      <c r="SNR39" s="614"/>
      <c r="SNS39" s="614"/>
      <c r="SNT39" s="614"/>
      <c r="SNU39" s="614"/>
      <c r="SNV39" s="614"/>
      <c r="SNW39" s="614"/>
      <c r="SNX39" s="614"/>
      <c r="SNY39" s="613"/>
      <c r="SNZ39" s="614"/>
      <c r="SOA39" s="614"/>
      <c r="SOB39" s="614"/>
      <c r="SOC39" s="614"/>
      <c r="SOD39" s="614"/>
      <c r="SOE39" s="614"/>
      <c r="SOF39" s="614"/>
      <c r="SOG39" s="613"/>
      <c r="SOH39" s="614"/>
      <c r="SOI39" s="614"/>
      <c r="SOJ39" s="614"/>
      <c r="SOK39" s="614"/>
      <c r="SOL39" s="614"/>
      <c r="SOM39" s="614"/>
      <c r="SON39" s="614"/>
      <c r="SOO39" s="613"/>
      <c r="SOP39" s="614"/>
      <c r="SOQ39" s="614"/>
      <c r="SOR39" s="614"/>
      <c r="SOS39" s="614"/>
      <c r="SOT39" s="614"/>
      <c r="SOU39" s="614"/>
      <c r="SOV39" s="614"/>
      <c r="SOW39" s="613"/>
      <c r="SOX39" s="614"/>
      <c r="SOY39" s="614"/>
      <c r="SOZ39" s="614"/>
      <c r="SPA39" s="614"/>
      <c r="SPB39" s="614"/>
      <c r="SPC39" s="614"/>
      <c r="SPD39" s="614"/>
      <c r="SPE39" s="613"/>
      <c r="SPF39" s="614"/>
      <c r="SPG39" s="614"/>
      <c r="SPH39" s="614"/>
      <c r="SPI39" s="614"/>
      <c r="SPJ39" s="614"/>
      <c r="SPK39" s="614"/>
      <c r="SPL39" s="614"/>
      <c r="SPM39" s="613"/>
      <c r="SPN39" s="614"/>
      <c r="SPO39" s="614"/>
      <c r="SPP39" s="614"/>
      <c r="SPQ39" s="614"/>
      <c r="SPR39" s="614"/>
      <c r="SPS39" s="614"/>
      <c r="SPT39" s="614"/>
      <c r="SPU39" s="613"/>
      <c r="SPV39" s="614"/>
      <c r="SPW39" s="614"/>
      <c r="SPX39" s="614"/>
      <c r="SPY39" s="614"/>
      <c r="SPZ39" s="614"/>
      <c r="SQA39" s="614"/>
      <c r="SQB39" s="614"/>
      <c r="SQC39" s="613"/>
      <c r="SQD39" s="614"/>
      <c r="SQE39" s="614"/>
      <c r="SQF39" s="614"/>
      <c r="SQG39" s="614"/>
      <c r="SQH39" s="614"/>
      <c r="SQI39" s="614"/>
      <c r="SQJ39" s="614"/>
      <c r="SQK39" s="613"/>
      <c r="SQL39" s="614"/>
      <c r="SQM39" s="614"/>
      <c r="SQN39" s="614"/>
      <c r="SQO39" s="614"/>
      <c r="SQP39" s="614"/>
      <c r="SQQ39" s="614"/>
      <c r="SQR39" s="614"/>
      <c r="SQS39" s="613"/>
      <c r="SQT39" s="614"/>
      <c r="SQU39" s="614"/>
      <c r="SQV39" s="614"/>
      <c r="SQW39" s="614"/>
      <c r="SQX39" s="614"/>
      <c r="SQY39" s="614"/>
      <c r="SQZ39" s="614"/>
      <c r="SRA39" s="613"/>
      <c r="SRB39" s="614"/>
      <c r="SRC39" s="614"/>
      <c r="SRD39" s="614"/>
      <c r="SRE39" s="614"/>
      <c r="SRF39" s="614"/>
      <c r="SRG39" s="614"/>
      <c r="SRH39" s="614"/>
      <c r="SRI39" s="613"/>
      <c r="SRJ39" s="614"/>
      <c r="SRK39" s="614"/>
      <c r="SRL39" s="614"/>
      <c r="SRM39" s="614"/>
      <c r="SRN39" s="614"/>
      <c r="SRO39" s="614"/>
      <c r="SRP39" s="614"/>
      <c r="SRQ39" s="613"/>
      <c r="SRR39" s="614"/>
      <c r="SRS39" s="614"/>
      <c r="SRT39" s="614"/>
      <c r="SRU39" s="614"/>
      <c r="SRV39" s="614"/>
      <c r="SRW39" s="614"/>
      <c r="SRX39" s="614"/>
      <c r="SRY39" s="613"/>
      <c r="SRZ39" s="614"/>
      <c r="SSA39" s="614"/>
      <c r="SSB39" s="614"/>
      <c r="SSC39" s="614"/>
      <c r="SSD39" s="614"/>
      <c r="SSE39" s="614"/>
      <c r="SSF39" s="614"/>
      <c r="SSG39" s="613"/>
      <c r="SSH39" s="614"/>
      <c r="SSI39" s="614"/>
      <c r="SSJ39" s="614"/>
      <c r="SSK39" s="614"/>
      <c r="SSL39" s="614"/>
      <c r="SSM39" s="614"/>
      <c r="SSN39" s="614"/>
      <c r="SSO39" s="613"/>
      <c r="SSP39" s="614"/>
      <c r="SSQ39" s="614"/>
      <c r="SSR39" s="614"/>
      <c r="SSS39" s="614"/>
      <c r="SST39" s="614"/>
      <c r="SSU39" s="614"/>
      <c r="SSV39" s="614"/>
      <c r="SSW39" s="613"/>
      <c r="SSX39" s="614"/>
      <c r="SSY39" s="614"/>
      <c r="SSZ39" s="614"/>
      <c r="STA39" s="614"/>
      <c r="STB39" s="614"/>
      <c r="STC39" s="614"/>
      <c r="STD39" s="614"/>
      <c r="STE39" s="613"/>
      <c r="STF39" s="614"/>
      <c r="STG39" s="614"/>
      <c r="STH39" s="614"/>
      <c r="STI39" s="614"/>
      <c r="STJ39" s="614"/>
      <c r="STK39" s="614"/>
      <c r="STL39" s="614"/>
      <c r="STM39" s="613"/>
      <c r="STN39" s="614"/>
      <c r="STO39" s="614"/>
      <c r="STP39" s="614"/>
      <c r="STQ39" s="614"/>
      <c r="STR39" s="614"/>
      <c r="STS39" s="614"/>
      <c r="STT39" s="614"/>
      <c r="STU39" s="613"/>
      <c r="STV39" s="614"/>
      <c r="STW39" s="614"/>
      <c r="STX39" s="614"/>
      <c r="STY39" s="614"/>
      <c r="STZ39" s="614"/>
      <c r="SUA39" s="614"/>
      <c r="SUB39" s="614"/>
      <c r="SUC39" s="613"/>
      <c r="SUD39" s="614"/>
      <c r="SUE39" s="614"/>
      <c r="SUF39" s="614"/>
      <c r="SUG39" s="614"/>
      <c r="SUH39" s="614"/>
      <c r="SUI39" s="614"/>
      <c r="SUJ39" s="614"/>
      <c r="SUK39" s="613"/>
      <c r="SUL39" s="614"/>
      <c r="SUM39" s="614"/>
      <c r="SUN39" s="614"/>
      <c r="SUO39" s="614"/>
      <c r="SUP39" s="614"/>
      <c r="SUQ39" s="614"/>
      <c r="SUR39" s="614"/>
      <c r="SUS39" s="613"/>
      <c r="SUT39" s="614"/>
      <c r="SUU39" s="614"/>
      <c r="SUV39" s="614"/>
      <c r="SUW39" s="614"/>
      <c r="SUX39" s="614"/>
      <c r="SUY39" s="614"/>
      <c r="SUZ39" s="614"/>
      <c r="SVA39" s="613"/>
      <c r="SVB39" s="614"/>
      <c r="SVC39" s="614"/>
      <c r="SVD39" s="614"/>
      <c r="SVE39" s="614"/>
      <c r="SVF39" s="614"/>
      <c r="SVG39" s="614"/>
      <c r="SVH39" s="614"/>
      <c r="SVI39" s="613"/>
      <c r="SVJ39" s="614"/>
      <c r="SVK39" s="614"/>
      <c r="SVL39" s="614"/>
      <c r="SVM39" s="614"/>
      <c r="SVN39" s="614"/>
      <c r="SVO39" s="614"/>
      <c r="SVP39" s="614"/>
      <c r="SVQ39" s="613"/>
      <c r="SVR39" s="614"/>
      <c r="SVS39" s="614"/>
      <c r="SVT39" s="614"/>
      <c r="SVU39" s="614"/>
      <c r="SVV39" s="614"/>
      <c r="SVW39" s="614"/>
      <c r="SVX39" s="614"/>
      <c r="SVY39" s="613"/>
      <c r="SVZ39" s="614"/>
      <c r="SWA39" s="614"/>
      <c r="SWB39" s="614"/>
      <c r="SWC39" s="614"/>
      <c r="SWD39" s="614"/>
      <c r="SWE39" s="614"/>
      <c r="SWF39" s="614"/>
      <c r="SWG39" s="613"/>
      <c r="SWH39" s="614"/>
      <c r="SWI39" s="614"/>
      <c r="SWJ39" s="614"/>
      <c r="SWK39" s="614"/>
      <c r="SWL39" s="614"/>
      <c r="SWM39" s="614"/>
      <c r="SWN39" s="614"/>
      <c r="SWO39" s="613"/>
      <c r="SWP39" s="614"/>
      <c r="SWQ39" s="614"/>
      <c r="SWR39" s="614"/>
      <c r="SWS39" s="614"/>
      <c r="SWT39" s="614"/>
      <c r="SWU39" s="614"/>
      <c r="SWV39" s="614"/>
      <c r="SWW39" s="613"/>
      <c r="SWX39" s="614"/>
      <c r="SWY39" s="614"/>
      <c r="SWZ39" s="614"/>
      <c r="SXA39" s="614"/>
      <c r="SXB39" s="614"/>
      <c r="SXC39" s="614"/>
      <c r="SXD39" s="614"/>
      <c r="SXE39" s="613"/>
      <c r="SXF39" s="614"/>
      <c r="SXG39" s="614"/>
      <c r="SXH39" s="614"/>
      <c r="SXI39" s="614"/>
      <c r="SXJ39" s="614"/>
      <c r="SXK39" s="614"/>
      <c r="SXL39" s="614"/>
      <c r="SXM39" s="613"/>
      <c r="SXN39" s="614"/>
      <c r="SXO39" s="614"/>
      <c r="SXP39" s="614"/>
      <c r="SXQ39" s="614"/>
      <c r="SXR39" s="614"/>
      <c r="SXS39" s="614"/>
      <c r="SXT39" s="614"/>
      <c r="SXU39" s="613"/>
      <c r="SXV39" s="614"/>
      <c r="SXW39" s="614"/>
      <c r="SXX39" s="614"/>
      <c r="SXY39" s="614"/>
      <c r="SXZ39" s="614"/>
      <c r="SYA39" s="614"/>
      <c r="SYB39" s="614"/>
      <c r="SYC39" s="613"/>
      <c r="SYD39" s="614"/>
      <c r="SYE39" s="614"/>
      <c r="SYF39" s="614"/>
      <c r="SYG39" s="614"/>
      <c r="SYH39" s="614"/>
      <c r="SYI39" s="614"/>
      <c r="SYJ39" s="614"/>
      <c r="SYK39" s="613"/>
      <c r="SYL39" s="614"/>
      <c r="SYM39" s="614"/>
      <c r="SYN39" s="614"/>
      <c r="SYO39" s="614"/>
      <c r="SYP39" s="614"/>
      <c r="SYQ39" s="614"/>
      <c r="SYR39" s="614"/>
      <c r="SYS39" s="613"/>
      <c r="SYT39" s="614"/>
      <c r="SYU39" s="614"/>
      <c r="SYV39" s="614"/>
      <c r="SYW39" s="614"/>
      <c r="SYX39" s="614"/>
      <c r="SYY39" s="614"/>
      <c r="SYZ39" s="614"/>
      <c r="SZA39" s="613"/>
      <c r="SZB39" s="614"/>
      <c r="SZC39" s="614"/>
      <c r="SZD39" s="614"/>
      <c r="SZE39" s="614"/>
      <c r="SZF39" s="614"/>
      <c r="SZG39" s="614"/>
      <c r="SZH39" s="614"/>
      <c r="SZI39" s="613"/>
      <c r="SZJ39" s="614"/>
      <c r="SZK39" s="614"/>
      <c r="SZL39" s="614"/>
      <c r="SZM39" s="614"/>
      <c r="SZN39" s="614"/>
      <c r="SZO39" s="614"/>
      <c r="SZP39" s="614"/>
      <c r="SZQ39" s="613"/>
      <c r="SZR39" s="614"/>
      <c r="SZS39" s="614"/>
      <c r="SZT39" s="614"/>
      <c r="SZU39" s="614"/>
      <c r="SZV39" s="614"/>
      <c r="SZW39" s="614"/>
      <c r="SZX39" s="614"/>
      <c r="SZY39" s="613"/>
      <c r="SZZ39" s="614"/>
      <c r="TAA39" s="614"/>
      <c r="TAB39" s="614"/>
      <c r="TAC39" s="614"/>
      <c r="TAD39" s="614"/>
      <c r="TAE39" s="614"/>
      <c r="TAF39" s="614"/>
      <c r="TAG39" s="613"/>
      <c r="TAH39" s="614"/>
      <c r="TAI39" s="614"/>
      <c r="TAJ39" s="614"/>
      <c r="TAK39" s="614"/>
      <c r="TAL39" s="614"/>
      <c r="TAM39" s="614"/>
      <c r="TAN39" s="614"/>
      <c r="TAO39" s="613"/>
      <c r="TAP39" s="614"/>
      <c r="TAQ39" s="614"/>
      <c r="TAR39" s="614"/>
      <c r="TAS39" s="614"/>
      <c r="TAT39" s="614"/>
      <c r="TAU39" s="614"/>
      <c r="TAV39" s="614"/>
      <c r="TAW39" s="613"/>
      <c r="TAX39" s="614"/>
      <c r="TAY39" s="614"/>
      <c r="TAZ39" s="614"/>
      <c r="TBA39" s="614"/>
      <c r="TBB39" s="614"/>
      <c r="TBC39" s="614"/>
      <c r="TBD39" s="614"/>
      <c r="TBE39" s="613"/>
      <c r="TBF39" s="614"/>
      <c r="TBG39" s="614"/>
      <c r="TBH39" s="614"/>
      <c r="TBI39" s="614"/>
      <c r="TBJ39" s="614"/>
      <c r="TBK39" s="614"/>
      <c r="TBL39" s="614"/>
      <c r="TBM39" s="613"/>
      <c r="TBN39" s="614"/>
      <c r="TBO39" s="614"/>
      <c r="TBP39" s="614"/>
      <c r="TBQ39" s="614"/>
      <c r="TBR39" s="614"/>
      <c r="TBS39" s="614"/>
      <c r="TBT39" s="614"/>
      <c r="TBU39" s="613"/>
      <c r="TBV39" s="614"/>
      <c r="TBW39" s="614"/>
      <c r="TBX39" s="614"/>
      <c r="TBY39" s="614"/>
      <c r="TBZ39" s="614"/>
      <c r="TCA39" s="614"/>
      <c r="TCB39" s="614"/>
      <c r="TCC39" s="613"/>
      <c r="TCD39" s="614"/>
      <c r="TCE39" s="614"/>
      <c r="TCF39" s="614"/>
      <c r="TCG39" s="614"/>
      <c r="TCH39" s="614"/>
      <c r="TCI39" s="614"/>
      <c r="TCJ39" s="614"/>
      <c r="TCK39" s="613"/>
      <c r="TCL39" s="614"/>
      <c r="TCM39" s="614"/>
      <c r="TCN39" s="614"/>
      <c r="TCO39" s="614"/>
      <c r="TCP39" s="614"/>
      <c r="TCQ39" s="614"/>
      <c r="TCR39" s="614"/>
      <c r="TCS39" s="613"/>
      <c r="TCT39" s="614"/>
      <c r="TCU39" s="614"/>
      <c r="TCV39" s="614"/>
      <c r="TCW39" s="614"/>
      <c r="TCX39" s="614"/>
      <c r="TCY39" s="614"/>
      <c r="TCZ39" s="614"/>
      <c r="TDA39" s="613"/>
      <c r="TDB39" s="614"/>
      <c r="TDC39" s="614"/>
      <c r="TDD39" s="614"/>
      <c r="TDE39" s="614"/>
      <c r="TDF39" s="614"/>
      <c r="TDG39" s="614"/>
      <c r="TDH39" s="614"/>
      <c r="TDI39" s="613"/>
      <c r="TDJ39" s="614"/>
      <c r="TDK39" s="614"/>
      <c r="TDL39" s="614"/>
      <c r="TDM39" s="614"/>
      <c r="TDN39" s="614"/>
      <c r="TDO39" s="614"/>
      <c r="TDP39" s="614"/>
      <c r="TDQ39" s="613"/>
      <c r="TDR39" s="614"/>
      <c r="TDS39" s="614"/>
      <c r="TDT39" s="614"/>
      <c r="TDU39" s="614"/>
      <c r="TDV39" s="614"/>
      <c r="TDW39" s="614"/>
      <c r="TDX39" s="614"/>
      <c r="TDY39" s="613"/>
      <c r="TDZ39" s="614"/>
      <c r="TEA39" s="614"/>
      <c r="TEB39" s="614"/>
      <c r="TEC39" s="614"/>
      <c r="TED39" s="614"/>
      <c r="TEE39" s="614"/>
      <c r="TEF39" s="614"/>
      <c r="TEG39" s="613"/>
      <c r="TEH39" s="614"/>
      <c r="TEI39" s="614"/>
      <c r="TEJ39" s="614"/>
      <c r="TEK39" s="614"/>
      <c r="TEL39" s="614"/>
      <c r="TEM39" s="614"/>
      <c r="TEN39" s="614"/>
      <c r="TEO39" s="613"/>
      <c r="TEP39" s="614"/>
      <c r="TEQ39" s="614"/>
      <c r="TER39" s="614"/>
      <c r="TES39" s="614"/>
      <c r="TET39" s="614"/>
      <c r="TEU39" s="614"/>
      <c r="TEV39" s="614"/>
      <c r="TEW39" s="613"/>
      <c r="TEX39" s="614"/>
      <c r="TEY39" s="614"/>
      <c r="TEZ39" s="614"/>
      <c r="TFA39" s="614"/>
      <c r="TFB39" s="614"/>
      <c r="TFC39" s="614"/>
      <c r="TFD39" s="614"/>
      <c r="TFE39" s="613"/>
      <c r="TFF39" s="614"/>
      <c r="TFG39" s="614"/>
      <c r="TFH39" s="614"/>
      <c r="TFI39" s="614"/>
      <c r="TFJ39" s="614"/>
      <c r="TFK39" s="614"/>
      <c r="TFL39" s="614"/>
      <c r="TFM39" s="613"/>
      <c r="TFN39" s="614"/>
      <c r="TFO39" s="614"/>
      <c r="TFP39" s="614"/>
      <c r="TFQ39" s="614"/>
      <c r="TFR39" s="614"/>
      <c r="TFS39" s="614"/>
      <c r="TFT39" s="614"/>
      <c r="TFU39" s="613"/>
      <c r="TFV39" s="614"/>
      <c r="TFW39" s="614"/>
      <c r="TFX39" s="614"/>
      <c r="TFY39" s="614"/>
      <c r="TFZ39" s="614"/>
      <c r="TGA39" s="614"/>
      <c r="TGB39" s="614"/>
      <c r="TGC39" s="613"/>
      <c r="TGD39" s="614"/>
      <c r="TGE39" s="614"/>
      <c r="TGF39" s="614"/>
      <c r="TGG39" s="614"/>
      <c r="TGH39" s="614"/>
      <c r="TGI39" s="614"/>
      <c r="TGJ39" s="614"/>
      <c r="TGK39" s="613"/>
      <c r="TGL39" s="614"/>
      <c r="TGM39" s="614"/>
      <c r="TGN39" s="614"/>
      <c r="TGO39" s="614"/>
      <c r="TGP39" s="614"/>
      <c r="TGQ39" s="614"/>
      <c r="TGR39" s="614"/>
      <c r="TGS39" s="613"/>
      <c r="TGT39" s="614"/>
      <c r="TGU39" s="614"/>
      <c r="TGV39" s="614"/>
      <c r="TGW39" s="614"/>
      <c r="TGX39" s="614"/>
      <c r="TGY39" s="614"/>
      <c r="TGZ39" s="614"/>
      <c r="THA39" s="613"/>
      <c r="THB39" s="614"/>
      <c r="THC39" s="614"/>
      <c r="THD39" s="614"/>
      <c r="THE39" s="614"/>
      <c r="THF39" s="614"/>
      <c r="THG39" s="614"/>
      <c r="THH39" s="614"/>
      <c r="THI39" s="613"/>
      <c r="THJ39" s="614"/>
      <c r="THK39" s="614"/>
      <c r="THL39" s="614"/>
      <c r="THM39" s="614"/>
      <c r="THN39" s="614"/>
      <c r="THO39" s="614"/>
      <c r="THP39" s="614"/>
      <c r="THQ39" s="613"/>
      <c r="THR39" s="614"/>
      <c r="THS39" s="614"/>
      <c r="THT39" s="614"/>
      <c r="THU39" s="614"/>
      <c r="THV39" s="614"/>
      <c r="THW39" s="614"/>
      <c r="THX39" s="614"/>
      <c r="THY39" s="613"/>
      <c r="THZ39" s="614"/>
      <c r="TIA39" s="614"/>
      <c r="TIB39" s="614"/>
      <c r="TIC39" s="614"/>
      <c r="TID39" s="614"/>
      <c r="TIE39" s="614"/>
      <c r="TIF39" s="614"/>
      <c r="TIG39" s="613"/>
      <c r="TIH39" s="614"/>
      <c r="TII39" s="614"/>
      <c r="TIJ39" s="614"/>
      <c r="TIK39" s="614"/>
      <c r="TIL39" s="614"/>
      <c r="TIM39" s="614"/>
      <c r="TIN39" s="614"/>
      <c r="TIO39" s="613"/>
      <c r="TIP39" s="614"/>
      <c r="TIQ39" s="614"/>
      <c r="TIR39" s="614"/>
      <c r="TIS39" s="614"/>
      <c r="TIT39" s="614"/>
      <c r="TIU39" s="614"/>
      <c r="TIV39" s="614"/>
      <c r="TIW39" s="613"/>
      <c r="TIX39" s="614"/>
      <c r="TIY39" s="614"/>
      <c r="TIZ39" s="614"/>
      <c r="TJA39" s="614"/>
      <c r="TJB39" s="614"/>
      <c r="TJC39" s="614"/>
      <c r="TJD39" s="614"/>
      <c r="TJE39" s="613"/>
      <c r="TJF39" s="614"/>
      <c r="TJG39" s="614"/>
      <c r="TJH39" s="614"/>
      <c r="TJI39" s="614"/>
      <c r="TJJ39" s="614"/>
      <c r="TJK39" s="614"/>
      <c r="TJL39" s="614"/>
      <c r="TJM39" s="613"/>
      <c r="TJN39" s="614"/>
      <c r="TJO39" s="614"/>
      <c r="TJP39" s="614"/>
      <c r="TJQ39" s="614"/>
      <c r="TJR39" s="614"/>
      <c r="TJS39" s="614"/>
      <c r="TJT39" s="614"/>
      <c r="TJU39" s="613"/>
      <c r="TJV39" s="614"/>
      <c r="TJW39" s="614"/>
      <c r="TJX39" s="614"/>
      <c r="TJY39" s="614"/>
      <c r="TJZ39" s="614"/>
      <c r="TKA39" s="614"/>
      <c r="TKB39" s="614"/>
      <c r="TKC39" s="613"/>
      <c r="TKD39" s="614"/>
      <c r="TKE39" s="614"/>
      <c r="TKF39" s="614"/>
      <c r="TKG39" s="614"/>
      <c r="TKH39" s="614"/>
      <c r="TKI39" s="614"/>
      <c r="TKJ39" s="614"/>
      <c r="TKK39" s="613"/>
      <c r="TKL39" s="614"/>
      <c r="TKM39" s="614"/>
      <c r="TKN39" s="614"/>
      <c r="TKO39" s="614"/>
      <c r="TKP39" s="614"/>
      <c r="TKQ39" s="614"/>
      <c r="TKR39" s="614"/>
      <c r="TKS39" s="613"/>
      <c r="TKT39" s="614"/>
      <c r="TKU39" s="614"/>
      <c r="TKV39" s="614"/>
      <c r="TKW39" s="614"/>
      <c r="TKX39" s="614"/>
      <c r="TKY39" s="614"/>
      <c r="TKZ39" s="614"/>
      <c r="TLA39" s="613"/>
      <c r="TLB39" s="614"/>
      <c r="TLC39" s="614"/>
      <c r="TLD39" s="614"/>
      <c r="TLE39" s="614"/>
      <c r="TLF39" s="614"/>
      <c r="TLG39" s="614"/>
      <c r="TLH39" s="614"/>
      <c r="TLI39" s="613"/>
      <c r="TLJ39" s="614"/>
      <c r="TLK39" s="614"/>
      <c r="TLL39" s="614"/>
      <c r="TLM39" s="614"/>
      <c r="TLN39" s="614"/>
      <c r="TLO39" s="614"/>
      <c r="TLP39" s="614"/>
      <c r="TLQ39" s="613"/>
      <c r="TLR39" s="614"/>
      <c r="TLS39" s="614"/>
      <c r="TLT39" s="614"/>
      <c r="TLU39" s="614"/>
      <c r="TLV39" s="614"/>
      <c r="TLW39" s="614"/>
      <c r="TLX39" s="614"/>
      <c r="TLY39" s="613"/>
      <c r="TLZ39" s="614"/>
      <c r="TMA39" s="614"/>
      <c r="TMB39" s="614"/>
      <c r="TMC39" s="614"/>
      <c r="TMD39" s="614"/>
      <c r="TME39" s="614"/>
      <c r="TMF39" s="614"/>
      <c r="TMG39" s="613"/>
      <c r="TMH39" s="614"/>
      <c r="TMI39" s="614"/>
      <c r="TMJ39" s="614"/>
      <c r="TMK39" s="614"/>
      <c r="TML39" s="614"/>
      <c r="TMM39" s="614"/>
      <c r="TMN39" s="614"/>
      <c r="TMO39" s="613"/>
      <c r="TMP39" s="614"/>
      <c r="TMQ39" s="614"/>
      <c r="TMR39" s="614"/>
      <c r="TMS39" s="614"/>
      <c r="TMT39" s="614"/>
      <c r="TMU39" s="614"/>
      <c r="TMV39" s="614"/>
      <c r="TMW39" s="613"/>
      <c r="TMX39" s="614"/>
      <c r="TMY39" s="614"/>
      <c r="TMZ39" s="614"/>
      <c r="TNA39" s="614"/>
      <c r="TNB39" s="614"/>
      <c r="TNC39" s="614"/>
      <c r="TND39" s="614"/>
      <c r="TNE39" s="613"/>
      <c r="TNF39" s="614"/>
      <c r="TNG39" s="614"/>
      <c r="TNH39" s="614"/>
      <c r="TNI39" s="614"/>
      <c r="TNJ39" s="614"/>
      <c r="TNK39" s="614"/>
      <c r="TNL39" s="614"/>
      <c r="TNM39" s="613"/>
      <c r="TNN39" s="614"/>
      <c r="TNO39" s="614"/>
      <c r="TNP39" s="614"/>
      <c r="TNQ39" s="614"/>
      <c r="TNR39" s="614"/>
      <c r="TNS39" s="614"/>
      <c r="TNT39" s="614"/>
      <c r="TNU39" s="613"/>
      <c r="TNV39" s="614"/>
      <c r="TNW39" s="614"/>
      <c r="TNX39" s="614"/>
      <c r="TNY39" s="614"/>
      <c r="TNZ39" s="614"/>
      <c r="TOA39" s="614"/>
      <c r="TOB39" s="614"/>
      <c r="TOC39" s="613"/>
      <c r="TOD39" s="614"/>
      <c r="TOE39" s="614"/>
      <c r="TOF39" s="614"/>
      <c r="TOG39" s="614"/>
      <c r="TOH39" s="614"/>
      <c r="TOI39" s="614"/>
      <c r="TOJ39" s="614"/>
      <c r="TOK39" s="613"/>
      <c r="TOL39" s="614"/>
      <c r="TOM39" s="614"/>
      <c r="TON39" s="614"/>
      <c r="TOO39" s="614"/>
      <c r="TOP39" s="614"/>
      <c r="TOQ39" s="614"/>
      <c r="TOR39" s="614"/>
      <c r="TOS39" s="613"/>
      <c r="TOT39" s="614"/>
      <c r="TOU39" s="614"/>
      <c r="TOV39" s="614"/>
      <c r="TOW39" s="614"/>
      <c r="TOX39" s="614"/>
      <c r="TOY39" s="614"/>
      <c r="TOZ39" s="614"/>
      <c r="TPA39" s="613"/>
      <c r="TPB39" s="614"/>
      <c r="TPC39" s="614"/>
      <c r="TPD39" s="614"/>
      <c r="TPE39" s="614"/>
      <c r="TPF39" s="614"/>
      <c r="TPG39" s="614"/>
      <c r="TPH39" s="614"/>
      <c r="TPI39" s="613"/>
      <c r="TPJ39" s="614"/>
      <c r="TPK39" s="614"/>
      <c r="TPL39" s="614"/>
      <c r="TPM39" s="614"/>
      <c r="TPN39" s="614"/>
      <c r="TPO39" s="614"/>
      <c r="TPP39" s="614"/>
      <c r="TPQ39" s="613"/>
      <c r="TPR39" s="614"/>
      <c r="TPS39" s="614"/>
      <c r="TPT39" s="614"/>
      <c r="TPU39" s="614"/>
      <c r="TPV39" s="614"/>
      <c r="TPW39" s="614"/>
      <c r="TPX39" s="614"/>
      <c r="TPY39" s="613"/>
      <c r="TPZ39" s="614"/>
      <c r="TQA39" s="614"/>
      <c r="TQB39" s="614"/>
      <c r="TQC39" s="614"/>
      <c r="TQD39" s="614"/>
      <c r="TQE39" s="614"/>
      <c r="TQF39" s="614"/>
      <c r="TQG39" s="613"/>
      <c r="TQH39" s="614"/>
      <c r="TQI39" s="614"/>
      <c r="TQJ39" s="614"/>
      <c r="TQK39" s="614"/>
      <c r="TQL39" s="614"/>
      <c r="TQM39" s="614"/>
      <c r="TQN39" s="614"/>
      <c r="TQO39" s="613"/>
      <c r="TQP39" s="614"/>
      <c r="TQQ39" s="614"/>
      <c r="TQR39" s="614"/>
      <c r="TQS39" s="614"/>
      <c r="TQT39" s="614"/>
      <c r="TQU39" s="614"/>
      <c r="TQV39" s="614"/>
      <c r="TQW39" s="613"/>
      <c r="TQX39" s="614"/>
      <c r="TQY39" s="614"/>
      <c r="TQZ39" s="614"/>
      <c r="TRA39" s="614"/>
      <c r="TRB39" s="614"/>
      <c r="TRC39" s="614"/>
      <c r="TRD39" s="614"/>
      <c r="TRE39" s="613"/>
      <c r="TRF39" s="614"/>
      <c r="TRG39" s="614"/>
      <c r="TRH39" s="614"/>
      <c r="TRI39" s="614"/>
      <c r="TRJ39" s="614"/>
      <c r="TRK39" s="614"/>
      <c r="TRL39" s="614"/>
      <c r="TRM39" s="613"/>
      <c r="TRN39" s="614"/>
      <c r="TRO39" s="614"/>
      <c r="TRP39" s="614"/>
      <c r="TRQ39" s="614"/>
      <c r="TRR39" s="614"/>
      <c r="TRS39" s="614"/>
      <c r="TRT39" s="614"/>
      <c r="TRU39" s="613"/>
      <c r="TRV39" s="614"/>
      <c r="TRW39" s="614"/>
      <c r="TRX39" s="614"/>
      <c r="TRY39" s="614"/>
      <c r="TRZ39" s="614"/>
      <c r="TSA39" s="614"/>
      <c r="TSB39" s="614"/>
      <c r="TSC39" s="613"/>
      <c r="TSD39" s="614"/>
      <c r="TSE39" s="614"/>
      <c r="TSF39" s="614"/>
      <c r="TSG39" s="614"/>
      <c r="TSH39" s="614"/>
      <c r="TSI39" s="614"/>
      <c r="TSJ39" s="614"/>
      <c r="TSK39" s="613"/>
      <c r="TSL39" s="614"/>
      <c r="TSM39" s="614"/>
      <c r="TSN39" s="614"/>
      <c r="TSO39" s="614"/>
      <c r="TSP39" s="614"/>
      <c r="TSQ39" s="614"/>
      <c r="TSR39" s="614"/>
      <c r="TSS39" s="613"/>
      <c r="TST39" s="614"/>
      <c r="TSU39" s="614"/>
      <c r="TSV39" s="614"/>
      <c r="TSW39" s="614"/>
      <c r="TSX39" s="614"/>
      <c r="TSY39" s="614"/>
      <c r="TSZ39" s="614"/>
      <c r="TTA39" s="613"/>
      <c r="TTB39" s="614"/>
      <c r="TTC39" s="614"/>
      <c r="TTD39" s="614"/>
      <c r="TTE39" s="614"/>
      <c r="TTF39" s="614"/>
      <c r="TTG39" s="614"/>
      <c r="TTH39" s="614"/>
      <c r="TTI39" s="613"/>
      <c r="TTJ39" s="614"/>
      <c r="TTK39" s="614"/>
      <c r="TTL39" s="614"/>
      <c r="TTM39" s="614"/>
      <c r="TTN39" s="614"/>
      <c r="TTO39" s="614"/>
      <c r="TTP39" s="614"/>
      <c r="TTQ39" s="613"/>
      <c r="TTR39" s="614"/>
      <c r="TTS39" s="614"/>
      <c r="TTT39" s="614"/>
      <c r="TTU39" s="614"/>
      <c r="TTV39" s="614"/>
      <c r="TTW39" s="614"/>
      <c r="TTX39" s="614"/>
      <c r="TTY39" s="613"/>
      <c r="TTZ39" s="614"/>
      <c r="TUA39" s="614"/>
      <c r="TUB39" s="614"/>
      <c r="TUC39" s="614"/>
      <c r="TUD39" s="614"/>
      <c r="TUE39" s="614"/>
      <c r="TUF39" s="614"/>
      <c r="TUG39" s="613"/>
      <c r="TUH39" s="614"/>
      <c r="TUI39" s="614"/>
      <c r="TUJ39" s="614"/>
      <c r="TUK39" s="614"/>
      <c r="TUL39" s="614"/>
      <c r="TUM39" s="614"/>
      <c r="TUN39" s="614"/>
      <c r="TUO39" s="613"/>
      <c r="TUP39" s="614"/>
      <c r="TUQ39" s="614"/>
      <c r="TUR39" s="614"/>
      <c r="TUS39" s="614"/>
      <c r="TUT39" s="614"/>
      <c r="TUU39" s="614"/>
      <c r="TUV39" s="614"/>
      <c r="TUW39" s="613"/>
      <c r="TUX39" s="614"/>
      <c r="TUY39" s="614"/>
      <c r="TUZ39" s="614"/>
      <c r="TVA39" s="614"/>
      <c r="TVB39" s="614"/>
      <c r="TVC39" s="614"/>
      <c r="TVD39" s="614"/>
      <c r="TVE39" s="613"/>
      <c r="TVF39" s="614"/>
      <c r="TVG39" s="614"/>
      <c r="TVH39" s="614"/>
      <c r="TVI39" s="614"/>
      <c r="TVJ39" s="614"/>
      <c r="TVK39" s="614"/>
      <c r="TVL39" s="614"/>
      <c r="TVM39" s="613"/>
      <c r="TVN39" s="614"/>
      <c r="TVO39" s="614"/>
      <c r="TVP39" s="614"/>
      <c r="TVQ39" s="614"/>
      <c r="TVR39" s="614"/>
      <c r="TVS39" s="614"/>
      <c r="TVT39" s="614"/>
      <c r="TVU39" s="613"/>
      <c r="TVV39" s="614"/>
      <c r="TVW39" s="614"/>
      <c r="TVX39" s="614"/>
      <c r="TVY39" s="614"/>
      <c r="TVZ39" s="614"/>
      <c r="TWA39" s="614"/>
      <c r="TWB39" s="614"/>
      <c r="TWC39" s="613"/>
      <c r="TWD39" s="614"/>
      <c r="TWE39" s="614"/>
      <c r="TWF39" s="614"/>
      <c r="TWG39" s="614"/>
      <c r="TWH39" s="614"/>
      <c r="TWI39" s="614"/>
      <c r="TWJ39" s="614"/>
      <c r="TWK39" s="613"/>
      <c r="TWL39" s="614"/>
      <c r="TWM39" s="614"/>
      <c r="TWN39" s="614"/>
      <c r="TWO39" s="614"/>
      <c r="TWP39" s="614"/>
      <c r="TWQ39" s="614"/>
      <c r="TWR39" s="614"/>
      <c r="TWS39" s="613"/>
      <c r="TWT39" s="614"/>
      <c r="TWU39" s="614"/>
      <c r="TWV39" s="614"/>
      <c r="TWW39" s="614"/>
      <c r="TWX39" s="614"/>
      <c r="TWY39" s="614"/>
      <c r="TWZ39" s="614"/>
      <c r="TXA39" s="613"/>
      <c r="TXB39" s="614"/>
      <c r="TXC39" s="614"/>
      <c r="TXD39" s="614"/>
      <c r="TXE39" s="614"/>
      <c r="TXF39" s="614"/>
      <c r="TXG39" s="614"/>
      <c r="TXH39" s="614"/>
      <c r="TXI39" s="613"/>
      <c r="TXJ39" s="614"/>
      <c r="TXK39" s="614"/>
      <c r="TXL39" s="614"/>
      <c r="TXM39" s="614"/>
      <c r="TXN39" s="614"/>
      <c r="TXO39" s="614"/>
      <c r="TXP39" s="614"/>
      <c r="TXQ39" s="613"/>
      <c r="TXR39" s="614"/>
      <c r="TXS39" s="614"/>
      <c r="TXT39" s="614"/>
      <c r="TXU39" s="614"/>
      <c r="TXV39" s="614"/>
      <c r="TXW39" s="614"/>
      <c r="TXX39" s="614"/>
      <c r="TXY39" s="613"/>
      <c r="TXZ39" s="614"/>
      <c r="TYA39" s="614"/>
      <c r="TYB39" s="614"/>
      <c r="TYC39" s="614"/>
      <c r="TYD39" s="614"/>
      <c r="TYE39" s="614"/>
      <c r="TYF39" s="614"/>
      <c r="TYG39" s="613"/>
      <c r="TYH39" s="614"/>
      <c r="TYI39" s="614"/>
      <c r="TYJ39" s="614"/>
      <c r="TYK39" s="614"/>
      <c r="TYL39" s="614"/>
      <c r="TYM39" s="614"/>
      <c r="TYN39" s="614"/>
      <c r="TYO39" s="613"/>
      <c r="TYP39" s="614"/>
      <c r="TYQ39" s="614"/>
      <c r="TYR39" s="614"/>
      <c r="TYS39" s="614"/>
      <c r="TYT39" s="614"/>
      <c r="TYU39" s="614"/>
      <c r="TYV39" s="614"/>
      <c r="TYW39" s="613"/>
      <c r="TYX39" s="614"/>
      <c r="TYY39" s="614"/>
      <c r="TYZ39" s="614"/>
      <c r="TZA39" s="614"/>
      <c r="TZB39" s="614"/>
      <c r="TZC39" s="614"/>
      <c r="TZD39" s="614"/>
      <c r="TZE39" s="613"/>
      <c r="TZF39" s="614"/>
      <c r="TZG39" s="614"/>
      <c r="TZH39" s="614"/>
      <c r="TZI39" s="614"/>
      <c r="TZJ39" s="614"/>
      <c r="TZK39" s="614"/>
      <c r="TZL39" s="614"/>
      <c r="TZM39" s="613"/>
      <c r="TZN39" s="614"/>
      <c r="TZO39" s="614"/>
      <c r="TZP39" s="614"/>
      <c r="TZQ39" s="614"/>
      <c r="TZR39" s="614"/>
      <c r="TZS39" s="614"/>
      <c r="TZT39" s="614"/>
      <c r="TZU39" s="613"/>
      <c r="TZV39" s="614"/>
      <c r="TZW39" s="614"/>
      <c r="TZX39" s="614"/>
      <c r="TZY39" s="614"/>
      <c r="TZZ39" s="614"/>
      <c r="UAA39" s="614"/>
      <c r="UAB39" s="614"/>
      <c r="UAC39" s="613"/>
      <c r="UAD39" s="614"/>
      <c r="UAE39" s="614"/>
      <c r="UAF39" s="614"/>
      <c r="UAG39" s="614"/>
      <c r="UAH39" s="614"/>
      <c r="UAI39" s="614"/>
      <c r="UAJ39" s="614"/>
      <c r="UAK39" s="613"/>
      <c r="UAL39" s="614"/>
      <c r="UAM39" s="614"/>
      <c r="UAN39" s="614"/>
      <c r="UAO39" s="614"/>
      <c r="UAP39" s="614"/>
      <c r="UAQ39" s="614"/>
      <c r="UAR39" s="614"/>
      <c r="UAS39" s="613"/>
      <c r="UAT39" s="614"/>
      <c r="UAU39" s="614"/>
      <c r="UAV39" s="614"/>
      <c r="UAW39" s="614"/>
      <c r="UAX39" s="614"/>
      <c r="UAY39" s="614"/>
      <c r="UAZ39" s="614"/>
      <c r="UBA39" s="613"/>
      <c r="UBB39" s="614"/>
      <c r="UBC39" s="614"/>
      <c r="UBD39" s="614"/>
      <c r="UBE39" s="614"/>
      <c r="UBF39" s="614"/>
      <c r="UBG39" s="614"/>
      <c r="UBH39" s="614"/>
      <c r="UBI39" s="613"/>
      <c r="UBJ39" s="614"/>
      <c r="UBK39" s="614"/>
      <c r="UBL39" s="614"/>
      <c r="UBM39" s="614"/>
      <c r="UBN39" s="614"/>
      <c r="UBO39" s="614"/>
      <c r="UBP39" s="614"/>
      <c r="UBQ39" s="613"/>
      <c r="UBR39" s="614"/>
      <c r="UBS39" s="614"/>
      <c r="UBT39" s="614"/>
      <c r="UBU39" s="614"/>
      <c r="UBV39" s="614"/>
      <c r="UBW39" s="614"/>
      <c r="UBX39" s="614"/>
      <c r="UBY39" s="613"/>
      <c r="UBZ39" s="614"/>
      <c r="UCA39" s="614"/>
      <c r="UCB39" s="614"/>
      <c r="UCC39" s="614"/>
      <c r="UCD39" s="614"/>
      <c r="UCE39" s="614"/>
      <c r="UCF39" s="614"/>
      <c r="UCG39" s="613"/>
      <c r="UCH39" s="614"/>
      <c r="UCI39" s="614"/>
      <c r="UCJ39" s="614"/>
      <c r="UCK39" s="614"/>
      <c r="UCL39" s="614"/>
      <c r="UCM39" s="614"/>
      <c r="UCN39" s="614"/>
      <c r="UCO39" s="613"/>
      <c r="UCP39" s="614"/>
      <c r="UCQ39" s="614"/>
      <c r="UCR39" s="614"/>
      <c r="UCS39" s="614"/>
      <c r="UCT39" s="614"/>
      <c r="UCU39" s="614"/>
      <c r="UCV39" s="614"/>
      <c r="UCW39" s="613"/>
      <c r="UCX39" s="614"/>
      <c r="UCY39" s="614"/>
      <c r="UCZ39" s="614"/>
      <c r="UDA39" s="614"/>
      <c r="UDB39" s="614"/>
      <c r="UDC39" s="614"/>
      <c r="UDD39" s="614"/>
      <c r="UDE39" s="613"/>
      <c r="UDF39" s="614"/>
      <c r="UDG39" s="614"/>
      <c r="UDH39" s="614"/>
      <c r="UDI39" s="614"/>
      <c r="UDJ39" s="614"/>
      <c r="UDK39" s="614"/>
      <c r="UDL39" s="614"/>
      <c r="UDM39" s="613"/>
      <c r="UDN39" s="614"/>
      <c r="UDO39" s="614"/>
      <c r="UDP39" s="614"/>
      <c r="UDQ39" s="614"/>
      <c r="UDR39" s="614"/>
      <c r="UDS39" s="614"/>
      <c r="UDT39" s="614"/>
      <c r="UDU39" s="613"/>
      <c r="UDV39" s="614"/>
      <c r="UDW39" s="614"/>
      <c r="UDX39" s="614"/>
      <c r="UDY39" s="614"/>
      <c r="UDZ39" s="614"/>
      <c r="UEA39" s="614"/>
      <c r="UEB39" s="614"/>
      <c r="UEC39" s="613"/>
      <c r="UED39" s="614"/>
      <c r="UEE39" s="614"/>
      <c r="UEF39" s="614"/>
      <c r="UEG39" s="614"/>
      <c r="UEH39" s="614"/>
      <c r="UEI39" s="614"/>
      <c r="UEJ39" s="614"/>
      <c r="UEK39" s="613"/>
      <c r="UEL39" s="614"/>
      <c r="UEM39" s="614"/>
      <c r="UEN39" s="614"/>
      <c r="UEO39" s="614"/>
      <c r="UEP39" s="614"/>
      <c r="UEQ39" s="614"/>
      <c r="UER39" s="614"/>
      <c r="UES39" s="613"/>
      <c r="UET39" s="614"/>
      <c r="UEU39" s="614"/>
      <c r="UEV39" s="614"/>
      <c r="UEW39" s="614"/>
      <c r="UEX39" s="614"/>
      <c r="UEY39" s="614"/>
      <c r="UEZ39" s="614"/>
      <c r="UFA39" s="613"/>
      <c r="UFB39" s="614"/>
      <c r="UFC39" s="614"/>
      <c r="UFD39" s="614"/>
      <c r="UFE39" s="614"/>
      <c r="UFF39" s="614"/>
      <c r="UFG39" s="614"/>
      <c r="UFH39" s="614"/>
      <c r="UFI39" s="613"/>
      <c r="UFJ39" s="614"/>
      <c r="UFK39" s="614"/>
      <c r="UFL39" s="614"/>
      <c r="UFM39" s="614"/>
      <c r="UFN39" s="614"/>
      <c r="UFO39" s="614"/>
      <c r="UFP39" s="614"/>
      <c r="UFQ39" s="613"/>
      <c r="UFR39" s="614"/>
      <c r="UFS39" s="614"/>
      <c r="UFT39" s="614"/>
      <c r="UFU39" s="614"/>
      <c r="UFV39" s="614"/>
      <c r="UFW39" s="614"/>
      <c r="UFX39" s="614"/>
      <c r="UFY39" s="613"/>
      <c r="UFZ39" s="614"/>
      <c r="UGA39" s="614"/>
      <c r="UGB39" s="614"/>
      <c r="UGC39" s="614"/>
      <c r="UGD39" s="614"/>
      <c r="UGE39" s="614"/>
      <c r="UGF39" s="614"/>
      <c r="UGG39" s="613"/>
      <c r="UGH39" s="614"/>
      <c r="UGI39" s="614"/>
      <c r="UGJ39" s="614"/>
      <c r="UGK39" s="614"/>
      <c r="UGL39" s="614"/>
      <c r="UGM39" s="614"/>
      <c r="UGN39" s="614"/>
      <c r="UGO39" s="613"/>
      <c r="UGP39" s="614"/>
      <c r="UGQ39" s="614"/>
      <c r="UGR39" s="614"/>
      <c r="UGS39" s="614"/>
      <c r="UGT39" s="614"/>
      <c r="UGU39" s="614"/>
      <c r="UGV39" s="614"/>
      <c r="UGW39" s="613"/>
      <c r="UGX39" s="614"/>
      <c r="UGY39" s="614"/>
      <c r="UGZ39" s="614"/>
      <c r="UHA39" s="614"/>
      <c r="UHB39" s="614"/>
      <c r="UHC39" s="614"/>
      <c r="UHD39" s="614"/>
      <c r="UHE39" s="613"/>
      <c r="UHF39" s="614"/>
      <c r="UHG39" s="614"/>
      <c r="UHH39" s="614"/>
      <c r="UHI39" s="614"/>
      <c r="UHJ39" s="614"/>
      <c r="UHK39" s="614"/>
      <c r="UHL39" s="614"/>
      <c r="UHM39" s="613"/>
      <c r="UHN39" s="614"/>
      <c r="UHO39" s="614"/>
      <c r="UHP39" s="614"/>
      <c r="UHQ39" s="614"/>
      <c r="UHR39" s="614"/>
      <c r="UHS39" s="614"/>
      <c r="UHT39" s="614"/>
      <c r="UHU39" s="613"/>
      <c r="UHV39" s="614"/>
      <c r="UHW39" s="614"/>
      <c r="UHX39" s="614"/>
      <c r="UHY39" s="614"/>
      <c r="UHZ39" s="614"/>
      <c r="UIA39" s="614"/>
      <c r="UIB39" s="614"/>
      <c r="UIC39" s="613"/>
      <c r="UID39" s="614"/>
      <c r="UIE39" s="614"/>
      <c r="UIF39" s="614"/>
      <c r="UIG39" s="614"/>
      <c r="UIH39" s="614"/>
      <c r="UII39" s="614"/>
      <c r="UIJ39" s="614"/>
      <c r="UIK39" s="613"/>
      <c r="UIL39" s="614"/>
      <c r="UIM39" s="614"/>
      <c r="UIN39" s="614"/>
      <c r="UIO39" s="614"/>
      <c r="UIP39" s="614"/>
      <c r="UIQ39" s="614"/>
      <c r="UIR39" s="614"/>
      <c r="UIS39" s="613"/>
      <c r="UIT39" s="614"/>
      <c r="UIU39" s="614"/>
      <c r="UIV39" s="614"/>
      <c r="UIW39" s="614"/>
      <c r="UIX39" s="614"/>
      <c r="UIY39" s="614"/>
      <c r="UIZ39" s="614"/>
      <c r="UJA39" s="613"/>
      <c r="UJB39" s="614"/>
      <c r="UJC39" s="614"/>
      <c r="UJD39" s="614"/>
      <c r="UJE39" s="614"/>
      <c r="UJF39" s="614"/>
      <c r="UJG39" s="614"/>
      <c r="UJH39" s="614"/>
      <c r="UJI39" s="613"/>
      <c r="UJJ39" s="614"/>
      <c r="UJK39" s="614"/>
      <c r="UJL39" s="614"/>
      <c r="UJM39" s="614"/>
      <c r="UJN39" s="614"/>
      <c r="UJO39" s="614"/>
      <c r="UJP39" s="614"/>
      <c r="UJQ39" s="613"/>
      <c r="UJR39" s="614"/>
      <c r="UJS39" s="614"/>
      <c r="UJT39" s="614"/>
      <c r="UJU39" s="614"/>
      <c r="UJV39" s="614"/>
      <c r="UJW39" s="614"/>
      <c r="UJX39" s="614"/>
      <c r="UJY39" s="613"/>
      <c r="UJZ39" s="614"/>
      <c r="UKA39" s="614"/>
      <c r="UKB39" s="614"/>
      <c r="UKC39" s="614"/>
      <c r="UKD39" s="614"/>
      <c r="UKE39" s="614"/>
      <c r="UKF39" s="614"/>
      <c r="UKG39" s="613"/>
      <c r="UKH39" s="614"/>
      <c r="UKI39" s="614"/>
      <c r="UKJ39" s="614"/>
      <c r="UKK39" s="614"/>
      <c r="UKL39" s="614"/>
      <c r="UKM39" s="614"/>
      <c r="UKN39" s="614"/>
      <c r="UKO39" s="613"/>
      <c r="UKP39" s="614"/>
      <c r="UKQ39" s="614"/>
      <c r="UKR39" s="614"/>
      <c r="UKS39" s="614"/>
      <c r="UKT39" s="614"/>
      <c r="UKU39" s="614"/>
      <c r="UKV39" s="614"/>
      <c r="UKW39" s="613"/>
      <c r="UKX39" s="614"/>
      <c r="UKY39" s="614"/>
      <c r="UKZ39" s="614"/>
      <c r="ULA39" s="614"/>
      <c r="ULB39" s="614"/>
      <c r="ULC39" s="614"/>
      <c r="ULD39" s="614"/>
      <c r="ULE39" s="613"/>
      <c r="ULF39" s="614"/>
      <c r="ULG39" s="614"/>
      <c r="ULH39" s="614"/>
      <c r="ULI39" s="614"/>
      <c r="ULJ39" s="614"/>
      <c r="ULK39" s="614"/>
      <c r="ULL39" s="614"/>
      <c r="ULM39" s="613"/>
      <c r="ULN39" s="614"/>
      <c r="ULO39" s="614"/>
      <c r="ULP39" s="614"/>
      <c r="ULQ39" s="614"/>
      <c r="ULR39" s="614"/>
      <c r="ULS39" s="614"/>
      <c r="ULT39" s="614"/>
      <c r="ULU39" s="613"/>
      <c r="ULV39" s="614"/>
      <c r="ULW39" s="614"/>
      <c r="ULX39" s="614"/>
      <c r="ULY39" s="614"/>
      <c r="ULZ39" s="614"/>
      <c r="UMA39" s="614"/>
      <c r="UMB39" s="614"/>
      <c r="UMC39" s="613"/>
      <c r="UMD39" s="614"/>
      <c r="UME39" s="614"/>
      <c r="UMF39" s="614"/>
      <c r="UMG39" s="614"/>
      <c r="UMH39" s="614"/>
      <c r="UMI39" s="614"/>
      <c r="UMJ39" s="614"/>
      <c r="UMK39" s="613"/>
      <c r="UML39" s="614"/>
      <c r="UMM39" s="614"/>
      <c r="UMN39" s="614"/>
      <c r="UMO39" s="614"/>
      <c r="UMP39" s="614"/>
      <c r="UMQ39" s="614"/>
      <c r="UMR39" s="614"/>
      <c r="UMS39" s="613"/>
      <c r="UMT39" s="614"/>
      <c r="UMU39" s="614"/>
      <c r="UMV39" s="614"/>
      <c r="UMW39" s="614"/>
      <c r="UMX39" s="614"/>
      <c r="UMY39" s="614"/>
      <c r="UMZ39" s="614"/>
      <c r="UNA39" s="613"/>
      <c r="UNB39" s="614"/>
      <c r="UNC39" s="614"/>
      <c r="UND39" s="614"/>
      <c r="UNE39" s="614"/>
      <c r="UNF39" s="614"/>
      <c r="UNG39" s="614"/>
      <c r="UNH39" s="614"/>
      <c r="UNI39" s="613"/>
      <c r="UNJ39" s="614"/>
      <c r="UNK39" s="614"/>
      <c r="UNL39" s="614"/>
      <c r="UNM39" s="614"/>
      <c r="UNN39" s="614"/>
      <c r="UNO39" s="614"/>
      <c r="UNP39" s="614"/>
      <c r="UNQ39" s="613"/>
      <c r="UNR39" s="614"/>
      <c r="UNS39" s="614"/>
      <c r="UNT39" s="614"/>
      <c r="UNU39" s="614"/>
      <c r="UNV39" s="614"/>
      <c r="UNW39" s="614"/>
      <c r="UNX39" s="614"/>
      <c r="UNY39" s="613"/>
      <c r="UNZ39" s="614"/>
      <c r="UOA39" s="614"/>
      <c r="UOB39" s="614"/>
      <c r="UOC39" s="614"/>
      <c r="UOD39" s="614"/>
      <c r="UOE39" s="614"/>
      <c r="UOF39" s="614"/>
      <c r="UOG39" s="613"/>
      <c r="UOH39" s="614"/>
      <c r="UOI39" s="614"/>
      <c r="UOJ39" s="614"/>
      <c r="UOK39" s="614"/>
      <c r="UOL39" s="614"/>
      <c r="UOM39" s="614"/>
      <c r="UON39" s="614"/>
      <c r="UOO39" s="613"/>
      <c r="UOP39" s="614"/>
      <c r="UOQ39" s="614"/>
      <c r="UOR39" s="614"/>
      <c r="UOS39" s="614"/>
      <c r="UOT39" s="614"/>
      <c r="UOU39" s="614"/>
      <c r="UOV39" s="614"/>
      <c r="UOW39" s="613"/>
      <c r="UOX39" s="614"/>
      <c r="UOY39" s="614"/>
      <c r="UOZ39" s="614"/>
      <c r="UPA39" s="614"/>
      <c r="UPB39" s="614"/>
      <c r="UPC39" s="614"/>
      <c r="UPD39" s="614"/>
      <c r="UPE39" s="613"/>
      <c r="UPF39" s="614"/>
      <c r="UPG39" s="614"/>
      <c r="UPH39" s="614"/>
      <c r="UPI39" s="614"/>
      <c r="UPJ39" s="614"/>
      <c r="UPK39" s="614"/>
      <c r="UPL39" s="614"/>
      <c r="UPM39" s="613"/>
      <c r="UPN39" s="614"/>
      <c r="UPO39" s="614"/>
      <c r="UPP39" s="614"/>
      <c r="UPQ39" s="614"/>
      <c r="UPR39" s="614"/>
      <c r="UPS39" s="614"/>
      <c r="UPT39" s="614"/>
      <c r="UPU39" s="613"/>
      <c r="UPV39" s="614"/>
      <c r="UPW39" s="614"/>
      <c r="UPX39" s="614"/>
      <c r="UPY39" s="614"/>
      <c r="UPZ39" s="614"/>
      <c r="UQA39" s="614"/>
      <c r="UQB39" s="614"/>
      <c r="UQC39" s="613"/>
      <c r="UQD39" s="614"/>
      <c r="UQE39" s="614"/>
      <c r="UQF39" s="614"/>
      <c r="UQG39" s="614"/>
      <c r="UQH39" s="614"/>
      <c r="UQI39" s="614"/>
      <c r="UQJ39" s="614"/>
      <c r="UQK39" s="613"/>
      <c r="UQL39" s="614"/>
      <c r="UQM39" s="614"/>
      <c r="UQN39" s="614"/>
      <c r="UQO39" s="614"/>
      <c r="UQP39" s="614"/>
      <c r="UQQ39" s="614"/>
      <c r="UQR39" s="614"/>
      <c r="UQS39" s="613"/>
      <c r="UQT39" s="614"/>
      <c r="UQU39" s="614"/>
      <c r="UQV39" s="614"/>
      <c r="UQW39" s="614"/>
      <c r="UQX39" s="614"/>
      <c r="UQY39" s="614"/>
      <c r="UQZ39" s="614"/>
      <c r="URA39" s="613"/>
      <c r="URB39" s="614"/>
      <c r="URC39" s="614"/>
      <c r="URD39" s="614"/>
      <c r="URE39" s="614"/>
      <c r="URF39" s="614"/>
      <c r="URG39" s="614"/>
      <c r="URH39" s="614"/>
      <c r="URI39" s="613"/>
      <c r="URJ39" s="614"/>
      <c r="URK39" s="614"/>
      <c r="URL39" s="614"/>
      <c r="URM39" s="614"/>
      <c r="URN39" s="614"/>
      <c r="URO39" s="614"/>
      <c r="URP39" s="614"/>
      <c r="URQ39" s="613"/>
      <c r="URR39" s="614"/>
      <c r="URS39" s="614"/>
      <c r="URT39" s="614"/>
      <c r="URU39" s="614"/>
      <c r="URV39" s="614"/>
      <c r="URW39" s="614"/>
      <c r="URX39" s="614"/>
      <c r="URY39" s="613"/>
      <c r="URZ39" s="614"/>
      <c r="USA39" s="614"/>
      <c r="USB39" s="614"/>
      <c r="USC39" s="614"/>
      <c r="USD39" s="614"/>
      <c r="USE39" s="614"/>
      <c r="USF39" s="614"/>
      <c r="USG39" s="613"/>
      <c r="USH39" s="614"/>
      <c r="USI39" s="614"/>
      <c r="USJ39" s="614"/>
      <c r="USK39" s="614"/>
      <c r="USL39" s="614"/>
      <c r="USM39" s="614"/>
      <c r="USN39" s="614"/>
      <c r="USO39" s="613"/>
      <c r="USP39" s="614"/>
      <c r="USQ39" s="614"/>
      <c r="USR39" s="614"/>
      <c r="USS39" s="614"/>
      <c r="UST39" s="614"/>
      <c r="USU39" s="614"/>
      <c r="USV39" s="614"/>
      <c r="USW39" s="613"/>
      <c r="USX39" s="614"/>
      <c r="USY39" s="614"/>
      <c r="USZ39" s="614"/>
      <c r="UTA39" s="614"/>
      <c r="UTB39" s="614"/>
      <c r="UTC39" s="614"/>
      <c r="UTD39" s="614"/>
      <c r="UTE39" s="613"/>
      <c r="UTF39" s="614"/>
      <c r="UTG39" s="614"/>
      <c r="UTH39" s="614"/>
      <c r="UTI39" s="614"/>
      <c r="UTJ39" s="614"/>
      <c r="UTK39" s="614"/>
      <c r="UTL39" s="614"/>
      <c r="UTM39" s="613"/>
      <c r="UTN39" s="614"/>
      <c r="UTO39" s="614"/>
      <c r="UTP39" s="614"/>
      <c r="UTQ39" s="614"/>
      <c r="UTR39" s="614"/>
      <c r="UTS39" s="614"/>
      <c r="UTT39" s="614"/>
      <c r="UTU39" s="613"/>
      <c r="UTV39" s="614"/>
      <c r="UTW39" s="614"/>
      <c r="UTX39" s="614"/>
      <c r="UTY39" s="614"/>
      <c r="UTZ39" s="614"/>
      <c r="UUA39" s="614"/>
      <c r="UUB39" s="614"/>
      <c r="UUC39" s="613"/>
      <c r="UUD39" s="614"/>
      <c r="UUE39" s="614"/>
      <c r="UUF39" s="614"/>
      <c r="UUG39" s="614"/>
      <c r="UUH39" s="614"/>
      <c r="UUI39" s="614"/>
      <c r="UUJ39" s="614"/>
      <c r="UUK39" s="613"/>
      <c r="UUL39" s="614"/>
      <c r="UUM39" s="614"/>
      <c r="UUN39" s="614"/>
      <c r="UUO39" s="614"/>
      <c r="UUP39" s="614"/>
      <c r="UUQ39" s="614"/>
      <c r="UUR39" s="614"/>
      <c r="UUS39" s="613"/>
      <c r="UUT39" s="614"/>
      <c r="UUU39" s="614"/>
      <c r="UUV39" s="614"/>
      <c r="UUW39" s="614"/>
      <c r="UUX39" s="614"/>
      <c r="UUY39" s="614"/>
      <c r="UUZ39" s="614"/>
      <c r="UVA39" s="613"/>
      <c r="UVB39" s="614"/>
      <c r="UVC39" s="614"/>
      <c r="UVD39" s="614"/>
      <c r="UVE39" s="614"/>
      <c r="UVF39" s="614"/>
      <c r="UVG39" s="614"/>
      <c r="UVH39" s="614"/>
      <c r="UVI39" s="613"/>
      <c r="UVJ39" s="614"/>
      <c r="UVK39" s="614"/>
      <c r="UVL39" s="614"/>
      <c r="UVM39" s="614"/>
      <c r="UVN39" s="614"/>
      <c r="UVO39" s="614"/>
      <c r="UVP39" s="614"/>
      <c r="UVQ39" s="613"/>
      <c r="UVR39" s="614"/>
      <c r="UVS39" s="614"/>
      <c r="UVT39" s="614"/>
      <c r="UVU39" s="614"/>
      <c r="UVV39" s="614"/>
      <c r="UVW39" s="614"/>
      <c r="UVX39" s="614"/>
      <c r="UVY39" s="613"/>
      <c r="UVZ39" s="614"/>
      <c r="UWA39" s="614"/>
      <c r="UWB39" s="614"/>
      <c r="UWC39" s="614"/>
      <c r="UWD39" s="614"/>
      <c r="UWE39" s="614"/>
      <c r="UWF39" s="614"/>
      <c r="UWG39" s="613"/>
      <c r="UWH39" s="614"/>
      <c r="UWI39" s="614"/>
      <c r="UWJ39" s="614"/>
      <c r="UWK39" s="614"/>
      <c r="UWL39" s="614"/>
      <c r="UWM39" s="614"/>
      <c r="UWN39" s="614"/>
      <c r="UWO39" s="613"/>
      <c r="UWP39" s="614"/>
      <c r="UWQ39" s="614"/>
      <c r="UWR39" s="614"/>
      <c r="UWS39" s="614"/>
      <c r="UWT39" s="614"/>
      <c r="UWU39" s="614"/>
      <c r="UWV39" s="614"/>
      <c r="UWW39" s="613"/>
      <c r="UWX39" s="614"/>
      <c r="UWY39" s="614"/>
      <c r="UWZ39" s="614"/>
      <c r="UXA39" s="614"/>
      <c r="UXB39" s="614"/>
      <c r="UXC39" s="614"/>
      <c r="UXD39" s="614"/>
      <c r="UXE39" s="613"/>
      <c r="UXF39" s="614"/>
      <c r="UXG39" s="614"/>
      <c r="UXH39" s="614"/>
      <c r="UXI39" s="614"/>
      <c r="UXJ39" s="614"/>
      <c r="UXK39" s="614"/>
      <c r="UXL39" s="614"/>
      <c r="UXM39" s="613"/>
      <c r="UXN39" s="614"/>
      <c r="UXO39" s="614"/>
      <c r="UXP39" s="614"/>
      <c r="UXQ39" s="614"/>
      <c r="UXR39" s="614"/>
      <c r="UXS39" s="614"/>
      <c r="UXT39" s="614"/>
      <c r="UXU39" s="613"/>
      <c r="UXV39" s="614"/>
      <c r="UXW39" s="614"/>
      <c r="UXX39" s="614"/>
      <c r="UXY39" s="614"/>
      <c r="UXZ39" s="614"/>
      <c r="UYA39" s="614"/>
      <c r="UYB39" s="614"/>
      <c r="UYC39" s="613"/>
      <c r="UYD39" s="614"/>
      <c r="UYE39" s="614"/>
      <c r="UYF39" s="614"/>
      <c r="UYG39" s="614"/>
      <c r="UYH39" s="614"/>
      <c r="UYI39" s="614"/>
      <c r="UYJ39" s="614"/>
      <c r="UYK39" s="613"/>
      <c r="UYL39" s="614"/>
      <c r="UYM39" s="614"/>
      <c r="UYN39" s="614"/>
      <c r="UYO39" s="614"/>
      <c r="UYP39" s="614"/>
      <c r="UYQ39" s="614"/>
      <c r="UYR39" s="614"/>
      <c r="UYS39" s="613"/>
      <c r="UYT39" s="614"/>
      <c r="UYU39" s="614"/>
      <c r="UYV39" s="614"/>
      <c r="UYW39" s="614"/>
      <c r="UYX39" s="614"/>
      <c r="UYY39" s="614"/>
      <c r="UYZ39" s="614"/>
      <c r="UZA39" s="613"/>
      <c r="UZB39" s="614"/>
      <c r="UZC39" s="614"/>
      <c r="UZD39" s="614"/>
      <c r="UZE39" s="614"/>
      <c r="UZF39" s="614"/>
      <c r="UZG39" s="614"/>
      <c r="UZH39" s="614"/>
      <c r="UZI39" s="613"/>
      <c r="UZJ39" s="614"/>
      <c r="UZK39" s="614"/>
      <c r="UZL39" s="614"/>
      <c r="UZM39" s="614"/>
      <c r="UZN39" s="614"/>
      <c r="UZO39" s="614"/>
      <c r="UZP39" s="614"/>
      <c r="UZQ39" s="613"/>
      <c r="UZR39" s="614"/>
      <c r="UZS39" s="614"/>
      <c r="UZT39" s="614"/>
      <c r="UZU39" s="614"/>
      <c r="UZV39" s="614"/>
      <c r="UZW39" s="614"/>
      <c r="UZX39" s="614"/>
      <c r="UZY39" s="613"/>
      <c r="UZZ39" s="614"/>
      <c r="VAA39" s="614"/>
      <c r="VAB39" s="614"/>
      <c r="VAC39" s="614"/>
      <c r="VAD39" s="614"/>
      <c r="VAE39" s="614"/>
      <c r="VAF39" s="614"/>
      <c r="VAG39" s="613"/>
      <c r="VAH39" s="614"/>
      <c r="VAI39" s="614"/>
      <c r="VAJ39" s="614"/>
      <c r="VAK39" s="614"/>
      <c r="VAL39" s="614"/>
      <c r="VAM39" s="614"/>
      <c r="VAN39" s="614"/>
      <c r="VAO39" s="613"/>
      <c r="VAP39" s="614"/>
      <c r="VAQ39" s="614"/>
      <c r="VAR39" s="614"/>
      <c r="VAS39" s="614"/>
      <c r="VAT39" s="614"/>
      <c r="VAU39" s="614"/>
      <c r="VAV39" s="614"/>
      <c r="VAW39" s="613"/>
      <c r="VAX39" s="614"/>
      <c r="VAY39" s="614"/>
      <c r="VAZ39" s="614"/>
      <c r="VBA39" s="614"/>
      <c r="VBB39" s="614"/>
      <c r="VBC39" s="614"/>
      <c r="VBD39" s="614"/>
      <c r="VBE39" s="613"/>
      <c r="VBF39" s="614"/>
      <c r="VBG39" s="614"/>
      <c r="VBH39" s="614"/>
      <c r="VBI39" s="614"/>
      <c r="VBJ39" s="614"/>
      <c r="VBK39" s="614"/>
      <c r="VBL39" s="614"/>
      <c r="VBM39" s="613"/>
      <c r="VBN39" s="614"/>
      <c r="VBO39" s="614"/>
      <c r="VBP39" s="614"/>
      <c r="VBQ39" s="614"/>
      <c r="VBR39" s="614"/>
      <c r="VBS39" s="614"/>
      <c r="VBT39" s="614"/>
      <c r="VBU39" s="613"/>
      <c r="VBV39" s="614"/>
      <c r="VBW39" s="614"/>
      <c r="VBX39" s="614"/>
      <c r="VBY39" s="614"/>
      <c r="VBZ39" s="614"/>
      <c r="VCA39" s="614"/>
      <c r="VCB39" s="614"/>
      <c r="VCC39" s="613"/>
      <c r="VCD39" s="614"/>
      <c r="VCE39" s="614"/>
      <c r="VCF39" s="614"/>
      <c r="VCG39" s="614"/>
      <c r="VCH39" s="614"/>
      <c r="VCI39" s="614"/>
      <c r="VCJ39" s="614"/>
      <c r="VCK39" s="613"/>
      <c r="VCL39" s="614"/>
      <c r="VCM39" s="614"/>
      <c r="VCN39" s="614"/>
      <c r="VCO39" s="614"/>
      <c r="VCP39" s="614"/>
      <c r="VCQ39" s="614"/>
      <c r="VCR39" s="614"/>
      <c r="VCS39" s="613"/>
      <c r="VCT39" s="614"/>
      <c r="VCU39" s="614"/>
      <c r="VCV39" s="614"/>
      <c r="VCW39" s="614"/>
      <c r="VCX39" s="614"/>
      <c r="VCY39" s="614"/>
      <c r="VCZ39" s="614"/>
      <c r="VDA39" s="613"/>
      <c r="VDB39" s="614"/>
      <c r="VDC39" s="614"/>
      <c r="VDD39" s="614"/>
      <c r="VDE39" s="614"/>
      <c r="VDF39" s="614"/>
      <c r="VDG39" s="614"/>
      <c r="VDH39" s="614"/>
      <c r="VDI39" s="613"/>
      <c r="VDJ39" s="614"/>
      <c r="VDK39" s="614"/>
      <c r="VDL39" s="614"/>
      <c r="VDM39" s="614"/>
      <c r="VDN39" s="614"/>
      <c r="VDO39" s="614"/>
      <c r="VDP39" s="614"/>
      <c r="VDQ39" s="613"/>
      <c r="VDR39" s="614"/>
      <c r="VDS39" s="614"/>
      <c r="VDT39" s="614"/>
      <c r="VDU39" s="614"/>
      <c r="VDV39" s="614"/>
      <c r="VDW39" s="614"/>
      <c r="VDX39" s="614"/>
      <c r="VDY39" s="613"/>
      <c r="VDZ39" s="614"/>
      <c r="VEA39" s="614"/>
      <c r="VEB39" s="614"/>
      <c r="VEC39" s="614"/>
      <c r="VED39" s="614"/>
      <c r="VEE39" s="614"/>
      <c r="VEF39" s="614"/>
      <c r="VEG39" s="613"/>
      <c r="VEH39" s="614"/>
      <c r="VEI39" s="614"/>
      <c r="VEJ39" s="614"/>
      <c r="VEK39" s="614"/>
      <c r="VEL39" s="614"/>
      <c r="VEM39" s="614"/>
      <c r="VEN39" s="614"/>
      <c r="VEO39" s="613"/>
      <c r="VEP39" s="614"/>
      <c r="VEQ39" s="614"/>
      <c r="VER39" s="614"/>
      <c r="VES39" s="614"/>
      <c r="VET39" s="614"/>
      <c r="VEU39" s="614"/>
      <c r="VEV39" s="614"/>
      <c r="VEW39" s="613"/>
      <c r="VEX39" s="614"/>
      <c r="VEY39" s="614"/>
      <c r="VEZ39" s="614"/>
      <c r="VFA39" s="614"/>
      <c r="VFB39" s="614"/>
      <c r="VFC39" s="614"/>
      <c r="VFD39" s="614"/>
      <c r="VFE39" s="613"/>
      <c r="VFF39" s="614"/>
      <c r="VFG39" s="614"/>
      <c r="VFH39" s="614"/>
      <c r="VFI39" s="614"/>
      <c r="VFJ39" s="614"/>
      <c r="VFK39" s="614"/>
      <c r="VFL39" s="614"/>
      <c r="VFM39" s="613"/>
      <c r="VFN39" s="614"/>
      <c r="VFO39" s="614"/>
      <c r="VFP39" s="614"/>
      <c r="VFQ39" s="614"/>
      <c r="VFR39" s="614"/>
      <c r="VFS39" s="614"/>
      <c r="VFT39" s="614"/>
      <c r="VFU39" s="613"/>
      <c r="VFV39" s="614"/>
      <c r="VFW39" s="614"/>
      <c r="VFX39" s="614"/>
      <c r="VFY39" s="614"/>
      <c r="VFZ39" s="614"/>
      <c r="VGA39" s="614"/>
      <c r="VGB39" s="614"/>
      <c r="VGC39" s="613"/>
      <c r="VGD39" s="614"/>
      <c r="VGE39" s="614"/>
      <c r="VGF39" s="614"/>
      <c r="VGG39" s="614"/>
      <c r="VGH39" s="614"/>
      <c r="VGI39" s="614"/>
      <c r="VGJ39" s="614"/>
      <c r="VGK39" s="613"/>
      <c r="VGL39" s="614"/>
      <c r="VGM39" s="614"/>
      <c r="VGN39" s="614"/>
      <c r="VGO39" s="614"/>
      <c r="VGP39" s="614"/>
      <c r="VGQ39" s="614"/>
      <c r="VGR39" s="614"/>
      <c r="VGS39" s="613"/>
      <c r="VGT39" s="614"/>
      <c r="VGU39" s="614"/>
      <c r="VGV39" s="614"/>
      <c r="VGW39" s="614"/>
      <c r="VGX39" s="614"/>
      <c r="VGY39" s="614"/>
      <c r="VGZ39" s="614"/>
      <c r="VHA39" s="613"/>
      <c r="VHB39" s="614"/>
      <c r="VHC39" s="614"/>
      <c r="VHD39" s="614"/>
      <c r="VHE39" s="614"/>
      <c r="VHF39" s="614"/>
      <c r="VHG39" s="614"/>
      <c r="VHH39" s="614"/>
      <c r="VHI39" s="613"/>
      <c r="VHJ39" s="614"/>
      <c r="VHK39" s="614"/>
      <c r="VHL39" s="614"/>
      <c r="VHM39" s="614"/>
      <c r="VHN39" s="614"/>
      <c r="VHO39" s="614"/>
      <c r="VHP39" s="614"/>
      <c r="VHQ39" s="613"/>
      <c r="VHR39" s="614"/>
      <c r="VHS39" s="614"/>
      <c r="VHT39" s="614"/>
      <c r="VHU39" s="614"/>
      <c r="VHV39" s="614"/>
      <c r="VHW39" s="614"/>
      <c r="VHX39" s="614"/>
      <c r="VHY39" s="613"/>
      <c r="VHZ39" s="614"/>
      <c r="VIA39" s="614"/>
      <c r="VIB39" s="614"/>
      <c r="VIC39" s="614"/>
      <c r="VID39" s="614"/>
      <c r="VIE39" s="614"/>
      <c r="VIF39" s="614"/>
      <c r="VIG39" s="613"/>
      <c r="VIH39" s="614"/>
      <c r="VII39" s="614"/>
      <c r="VIJ39" s="614"/>
      <c r="VIK39" s="614"/>
      <c r="VIL39" s="614"/>
      <c r="VIM39" s="614"/>
      <c r="VIN39" s="614"/>
      <c r="VIO39" s="613"/>
      <c r="VIP39" s="614"/>
      <c r="VIQ39" s="614"/>
      <c r="VIR39" s="614"/>
      <c r="VIS39" s="614"/>
      <c r="VIT39" s="614"/>
      <c r="VIU39" s="614"/>
      <c r="VIV39" s="614"/>
      <c r="VIW39" s="613"/>
      <c r="VIX39" s="614"/>
      <c r="VIY39" s="614"/>
      <c r="VIZ39" s="614"/>
      <c r="VJA39" s="614"/>
      <c r="VJB39" s="614"/>
      <c r="VJC39" s="614"/>
      <c r="VJD39" s="614"/>
      <c r="VJE39" s="613"/>
      <c r="VJF39" s="614"/>
      <c r="VJG39" s="614"/>
      <c r="VJH39" s="614"/>
      <c r="VJI39" s="614"/>
      <c r="VJJ39" s="614"/>
      <c r="VJK39" s="614"/>
      <c r="VJL39" s="614"/>
      <c r="VJM39" s="613"/>
      <c r="VJN39" s="614"/>
      <c r="VJO39" s="614"/>
      <c r="VJP39" s="614"/>
      <c r="VJQ39" s="614"/>
      <c r="VJR39" s="614"/>
      <c r="VJS39" s="614"/>
      <c r="VJT39" s="614"/>
      <c r="VJU39" s="613"/>
      <c r="VJV39" s="614"/>
      <c r="VJW39" s="614"/>
      <c r="VJX39" s="614"/>
      <c r="VJY39" s="614"/>
      <c r="VJZ39" s="614"/>
      <c r="VKA39" s="614"/>
      <c r="VKB39" s="614"/>
      <c r="VKC39" s="613"/>
      <c r="VKD39" s="614"/>
      <c r="VKE39" s="614"/>
      <c r="VKF39" s="614"/>
      <c r="VKG39" s="614"/>
      <c r="VKH39" s="614"/>
      <c r="VKI39" s="614"/>
      <c r="VKJ39" s="614"/>
      <c r="VKK39" s="613"/>
      <c r="VKL39" s="614"/>
      <c r="VKM39" s="614"/>
      <c r="VKN39" s="614"/>
      <c r="VKO39" s="614"/>
      <c r="VKP39" s="614"/>
      <c r="VKQ39" s="614"/>
      <c r="VKR39" s="614"/>
      <c r="VKS39" s="613"/>
      <c r="VKT39" s="614"/>
      <c r="VKU39" s="614"/>
      <c r="VKV39" s="614"/>
      <c r="VKW39" s="614"/>
      <c r="VKX39" s="614"/>
      <c r="VKY39" s="614"/>
      <c r="VKZ39" s="614"/>
      <c r="VLA39" s="613"/>
      <c r="VLB39" s="614"/>
      <c r="VLC39" s="614"/>
      <c r="VLD39" s="614"/>
      <c r="VLE39" s="614"/>
      <c r="VLF39" s="614"/>
      <c r="VLG39" s="614"/>
      <c r="VLH39" s="614"/>
      <c r="VLI39" s="613"/>
      <c r="VLJ39" s="614"/>
      <c r="VLK39" s="614"/>
      <c r="VLL39" s="614"/>
      <c r="VLM39" s="614"/>
      <c r="VLN39" s="614"/>
      <c r="VLO39" s="614"/>
      <c r="VLP39" s="614"/>
      <c r="VLQ39" s="613"/>
      <c r="VLR39" s="614"/>
      <c r="VLS39" s="614"/>
      <c r="VLT39" s="614"/>
      <c r="VLU39" s="614"/>
      <c r="VLV39" s="614"/>
      <c r="VLW39" s="614"/>
      <c r="VLX39" s="614"/>
      <c r="VLY39" s="613"/>
      <c r="VLZ39" s="614"/>
      <c r="VMA39" s="614"/>
      <c r="VMB39" s="614"/>
      <c r="VMC39" s="614"/>
      <c r="VMD39" s="614"/>
      <c r="VME39" s="614"/>
      <c r="VMF39" s="614"/>
      <c r="VMG39" s="613"/>
      <c r="VMH39" s="614"/>
      <c r="VMI39" s="614"/>
      <c r="VMJ39" s="614"/>
      <c r="VMK39" s="614"/>
      <c r="VML39" s="614"/>
      <c r="VMM39" s="614"/>
      <c r="VMN39" s="614"/>
      <c r="VMO39" s="613"/>
      <c r="VMP39" s="614"/>
      <c r="VMQ39" s="614"/>
      <c r="VMR39" s="614"/>
      <c r="VMS39" s="614"/>
      <c r="VMT39" s="614"/>
      <c r="VMU39" s="614"/>
      <c r="VMV39" s="614"/>
      <c r="VMW39" s="613"/>
      <c r="VMX39" s="614"/>
      <c r="VMY39" s="614"/>
      <c r="VMZ39" s="614"/>
      <c r="VNA39" s="614"/>
      <c r="VNB39" s="614"/>
      <c r="VNC39" s="614"/>
      <c r="VND39" s="614"/>
      <c r="VNE39" s="613"/>
      <c r="VNF39" s="614"/>
      <c r="VNG39" s="614"/>
      <c r="VNH39" s="614"/>
      <c r="VNI39" s="614"/>
      <c r="VNJ39" s="614"/>
      <c r="VNK39" s="614"/>
      <c r="VNL39" s="614"/>
      <c r="VNM39" s="613"/>
      <c r="VNN39" s="614"/>
      <c r="VNO39" s="614"/>
      <c r="VNP39" s="614"/>
      <c r="VNQ39" s="614"/>
      <c r="VNR39" s="614"/>
      <c r="VNS39" s="614"/>
      <c r="VNT39" s="614"/>
      <c r="VNU39" s="613"/>
      <c r="VNV39" s="614"/>
      <c r="VNW39" s="614"/>
      <c r="VNX39" s="614"/>
      <c r="VNY39" s="614"/>
      <c r="VNZ39" s="614"/>
      <c r="VOA39" s="614"/>
      <c r="VOB39" s="614"/>
      <c r="VOC39" s="613"/>
      <c r="VOD39" s="614"/>
      <c r="VOE39" s="614"/>
      <c r="VOF39" s="614"/>
      <c r="VOG39" s="614"/>
      <c r="VOH39" s="614"/>
      <c r="VOI39" s="614"/>
      <c r="VOJ39" s="614"/>
      <c r="VOK39" s="613"/>
      <c r="VOL39" s="614"/>
      <c r="VOM39" s="614"/>
      <c r="VON39" s="614"/>
      <c r="VOO39" s="614"/>
      <c r="VOP39" s="614"/>
      <c r="VOQ39" s="614"/>
      <c r="VOR39" s="614"/>
      <c r="VOS39" s="613"/>
      <c r="VOT39" s="614"/>
      <c r="VOU39" s="614"/>
      <c r="VOV39" s="614"/>
      <c r="VOW39" s="614"/>
      <c r="VOX39" s="614"/>
      <c r="VOY39" s="614"/>
      <c r="VOZ39" s="614"/>
      <c r="VPA39" s="613"/>
      <c r="VPB39" s="614"/>
      <c r="VPC39" s="614"/>
      <c r="VPD39" s="614"/>
      <c r="VPE39" s="614"/>
      <c r="VPF39" s="614"/>
      <c r="VPG39" s="614"/>
      <c r="VPH39" s="614"/>
      <c r="VPI39" s="613"/>
      <c r="VPJ39" s="614"/>
      <c r="VPK39" s="614"/>
      <c r="VPL39" s="614"/>
      <c r="VPM39" s="614"/>
      <c r="VPN39" s="614"/>
      <c r="VPO39" s="614"/>
      <c r="VPP39" s="614"/>
      <c r="VPQ39" s="613"/>
      <c r="VPR39" s="614"/>
      <c r="VPS39" s="614"/>
      <c r="VPT39" s="614"/>
      <c r="VPU39" s="614"/>
      <c r="VPV39" s="614"/>
      <c r="VPW39" s="614"/>
      <c r="VPX39" s="614"/>
      <c r="VPY39" s="613"/>
      <c r="VPZ39" s="614"/>
      <c r="VQA39" s="614"/>
      <c r="VQB39" s="614"/>
      <c r="VQC39" s="614"/>
      <c r="VQD39" s="614"/>
      <c r="VQE39" s="614"/>
      <c r="VQF39" s="614"/>
      <c r="VQG39" s="613"/>
      <c r="VQH39" s="614"/>
      <c r="VQI39" s="614"/>
      <c r="VQJ39" s="614"/>
      <c r="VQK39" s="614"/>
      <c r="VQL39" s="614"/>
      <c r="VQM39" s="614"/>
      <c r="VQN39" s="614"/>
      <c r="VQO39" s="613"/>
      <c r="VQP39" s="614"/>
      <c r="VQQ39" s="614"/>
      <c r="VQR39" s="614"/>
      <c r="VQS39" s="614"/>
      <c r="VQT39" s="614"/>
      <c r="VQU39" s="614"/>
      <c r="VQV39" s="614"/>
      <c r="VQW39" s="613"/>
      <c r="VQX39" s="614"/>
      <c r="VQY39" s="614"/>
      <c r="VQZ39" s="614"/>
      <c r="VRA39" s="614"/>
      <c r="VRB39" s="614"/>
      <c r="VRC39" s="614"/>
      <c r="VRD39" s="614"/>
      <c r="VRE39" s="613"/>
      <c r="VRF39" s="614"/>
      <c r="VRG39" s="614"/>
      <c r="VRH39" s="614"/>
      <c r="VRI39" s="614"/>
      <c r="VRJ39" s="614"/>
      <c r="VRK39" s="614"/>
      <c r="VRL39" s="614"/>
      <c r="VRM39" s="613"/>
      <c r="VRN39" s="614"/>
      <c r="VRO39" s="614"/>
      <c r="VRP39" s="614"/>
      <c r="VRQ39" s="614"/>
      <c r="VRR39" s="614"/>
      <c r="VRS39" s="614"/>
      <c r="VRT39" s="614"/>
      <c r="VRU39" s="613"/>
      <c r="VRV39" s="614"/>
      <c r="VRW39" s="614"/>
      <c r="VRX39" s="614"/>
      <c r="VRY39" s="614"/>
      <c r="VRZ39" s="614"/>
      <c r="VSA39" s="614"/>
      <c r="VSB39" s="614"/>
      <c r="VSC39" s="613"/>
      <c r="VSD39" s="614"/>
      <c r="VSE39" s="614"/>
      <c r="VSF39" s="614"/>
      <c r="VSG39" s="614"/>
      <c r="VSH39" s="614"/>
      <c r="VSI39" s="614"/>
      <c r="VSJ39" s="614"/>
      <c r="VSK39" s="613"/>
      <c r="VSL39" s="614"/>
      <c r="VSM39" s="614"/>
      <c r="VSN39" s="614"/>
      <c r="VSO39" s="614"/>
      <c r="VSP39" s="614"/>
      <c r="VSQ39" s="614"/>
      <c r="VSR39" s="614"/>
      <c r="VSS39" s="613"/>
      <c r="VST39" s="614"/>
      <c r="VSU39" s="614"/>
      <c r="VSV39" s="614"/>
      <c r="VSW39" s="614"/>
      <c r="VSX39" s="614"/>
      <c r="VSY39" s="614"/>
      <c r="VSZ39" s="614"/>
      <c r="VTA39" s="613"/>
      <c r="VTB39" s="614"/>
      <c r="VTC39" s="614"/>
      <c r="VTD39" s="614"/>
      <c r="VTE39" s="614"/>
      <c r="VTF39" s="614"/>
      <c r="VTG39" s="614"/>
      <c r="VTH39" s="614"/>
      <c r="VTI39" s="613"/>
      <c r="VTJ39" s="614"/>
      <c r="VTK39" s="614"/>
      <c r="VTL39" s="614"/>
      <c r="VTM39" s="614"/>
      <c r="VTN39" s="614"/>
      <c r="VTO39" s="614"/>
      <c r="VTP39" s="614"/>
      <c r="VTQ39" s="613"/>
      <c r="VTR39" s="614"/>
      <c r="VTS39" s="614"/>
      <c r="VTT39" s="614"/>
      <c r="VTU39" s="614"/>
      <c r="VTV39" s="614"/>
      <c r="VTW39" s="614"/>
      <c r="VTX39" s="614"/>
      <c r="VTY39" s="613"/>
      <c r="VTZ39" s="614"/>
      <c r="VUA39" s="614"/>
      <c r="VUB39" s="614"/>
      <c r="VUC39" s="614"/>
      <c r="VUD39" s="614"/>
      <c r="VUE39" s="614"/>
      <c r="VUF39" s="614"/>
      <c r="VUG39" s="613"/>
      <c r="VUH39" s="614"/>
      <c r="VUI39" s="614"/>
      <c r="VUJ39" s="614"/>
      <c r="VUK39" s="614"/>
      <c r="VUL39" s="614"/>
      <c r="VUM39" s="614"/>
      <c r="VUN39" s="614"/>
      <c r="VUO39" s="613"/>
      <c r="VUP39" s="614"/>
      <c r="VUQ39" s="614"/>
      <c r="VUR39" s="614"/>
      <c r="VUS39" s="614"/>
      <c r="VUT39" s="614"/>
      <c r="VUU39" s="614"/>
      <c r="VUV39" s="614"/>
      <c r="VUW39" s="613"/>
      <c r="VUX39" s="614"/>
      <c r="VUY39" s="614"/>
      <c r="VUZ39" s="614"/>
      <c r="VVA39" s="614"/>
      <c r="VVB39" s="614"/>
      <c r="VVC39" s="614"/>
      <c r="VVD39" s="614"/>
      <c r="VVE39" s="613"/>
      <c r="VVF39" s="614"/>
      <c r="VVG39" s="614"/>
      <c r="VVH39" s="614"/>
      <c r="VVI39" s="614"/>
      <c r="VVJ39" s="614"/>
      <c r="VVK39" s="614"/>
      <c r="VVL39" s="614"/>
      <c r="VVM39" s="613"/>
      <c r="VVN39" s="614"/>
      <c r="VVO39" s="614"/>
      <c r="VVP39" s="614"/>
      <c r="VVQ39" s="614"/>
      <c r="VVR39" s="614"/>
      <c r="VVS39" s="614"/>
      <c r="VVT39" s="614"/>
      <c r="VVU39" s="613"/>
      <c r="VVV39" s="614"/>
      <c r="VVW39" s="614"/>
      <c r="VVX39" s="614"/>
      <c r="VVY39" s="614"/>
      <c r="VVZ39" s="614"/>
      <c r="VWA39" s="614"/>
      <c r="VWB39" s="614"/>
      <c r="VWC39" s="613"/>
      <c r="VWD39" s="614"/>
      <c r="VWE39" s="614"/>
      <c r="VWF39" s="614"/>
      <c r="VWG39" s="614"/>
      <c r="VWH39" s="614"/>
      <c r="VWI39" s="614"/>
      <c r="VWJ39" s="614"/>
      <c r="VWK39" s="613"/>
      <c r="VWL39" s="614"/>
      <c r="VWM39" s="614"/>
      <c r="VWN39" s="614"/>
      <c r="VWO39" s="614"/>
      <c r="VWP39" s="614"/>
      <c r="VWQ39" s="614"/>
      <c r="VWR39" s="614"/>
      <c r="VWS39" s="613"/>
      <c r="VWT39" s="614"/>
      <c r="VWU39" s="614"/>
      <c r="VWV39" s="614"/>
      <c r="VWW39" s="614"/>
      <c r="VWX39" s="614"/>
      <c r="VWY39" s="614"/>
      <c r="VWZ39" s="614"/>
      <c r="VXA39" s="613"/>
      <c r="VXB39" s="614"/>
      <c r="VXC39" s="614"/>
      <c r="VXD39" s="614"/>
      <c r="VXE39" s="614"/>
      <c r="VXF39" s="614"/>
      <c r="VXG39" s="614"/>
      <c r="VXH39" s="614"/>
      <c r="VXI39" s="613"/>
      <c r="VXJ39" s="614"/>
      <c r="VXK39" s="614"/>
      <c r="VXL39" s="614"/>
      <c r="VXM39" s="614"/>
      <c r="VXN39" s="614"/>
      <c r="VXO39" s="614"/>
      <c r="VXP39" s="614"/>
      <c r="VXQ39" s="613"/>
      <c r="VXR39" s="614"/>
      <c r="VXS39" s="614"/>
      <c r="VXT39" s="614"/>
      <c r="VXU39" s="614"/>
      <c r="VXV39" s="614"/>
      <c r="VXW39" s="614"/>
      <c r="VXX39" s="614"/>
      <c r="VXY39" s="613"/>
      <c r="VXZ39" s="614"/>
      <c r="VYA39" s="614"/>
      <c r="VYB39" s="614"/>
      <c r="VYC39" s="614"/>
      <c r="VYD39" s="614"/>
      <c r="VYE39" s="614"/>
      <c r="VYF39" s="614"/>
      <c r="VYG39" s="613"/>
      <c r="VYH39" s="614"/>
      <c r="VYI39" s="614"/>
      <c r="VYJ39" s="614"/>
      <c r="VYK39" s="614"/>
      <c r="VYL39" s="614"/>
      <c r="VYM39" s="614"/>
      <c r="VYN39" s="614"/>
      <c r="VYO39" s="613"/>
      <c r="VYP39" s="614"/>
      <c r="VYQ39" s="614"/>
      <c r="VYR39" s="614"/>
      <c r="VYS39" s="614"/>
      <c r="VYT39" s="614"/>
      <c r="VYU39" s="614"/>
      <c r="VYV39" s="614"/>
      <c r="VYW39" s="613"/>
      <c r="VYX39" s="614"/>
      <c r="VYY39" s="614"/>
      <c r="VYZ39" s="614"/>
      <c r="VZA39" s="614"/>
      <c r="VZB39" s="614"/>
      <c r="VZC39" s="614"/>
      <c r="VZD39" s="614"/>
      <c r="VZE39" s="613"/>
      <c r="VZF39" s="614"/>
      <c r="VZG39" s="614"/>
      <c r="VZH39" s="614"/>
      <c r="VZI39" s="614"/>
      <c r="VZJ39" s="614"/>
      <c r="VZK39" s="614"/>
      <c r="VZL39" s="614"/>
      <c r="VZM39" s="613"/>
      <c r="VZN39" s="614"/>
      <c r="VZO39" s="614"/>
      <c r="VZP39" s="614"/>
      <c r="VZQ39" s="614"/>
      <c r="VZR39" s="614"/>
      <c r="VZS39" s="614"/>
      <c r="VZT39" s="614"/>
      <c r="VZU39" s="613"/>
      <c r="VZV39" s="614"/>
      <c r="VZW39" s="614"/>
      <c r="VZX39" s="614"/>
      <c r="VZY39" s="614"/>
      <c r="VZZ39" s="614"/>
      <c r="WAA39" s="614"/>
      <c r="WAB39" s="614"/>
      <c r="WAC39" s="613"/>
      <c r="WAD39" s="614"/>
      <c r="WAE39" s="614"/>
      <c r="WAF39" s="614"/>
      <c r="WAG39" s="614"/>
      <c r="WAH39" s="614"/>
      <c r="WAI39" s="614"/>
      <c r="WAJ39" s="614"/>
      <c r="WAK39" s="613"/>
      <c r="WAL39" s="614"/>
      <c r="WAM39" s="614"/>
      <c r="WAN39" s="614"/>
      <c r="WAO39" s="614"/>
      <c r="WAP39" s="614"/>
      <c r="WAQ39" s="614"/>
      <c r="WAR39" s="614"/>
      <c r="WAS39" s="613"/>
      <c r="WAT39" s="614"/>
      <c r="WAU39" s="614"/>
      <c r="WAV39" s="614"/>
      <c r="WAW39" s="614"/>
      <c r="WAX39" s="614"/>
      <c r="WAY39" s="614"/>
      <c r="WAZ39" s="614"/>
      <c r="WBA39" s="613"/>
      <c r="WBB39" s="614"/>
      <c r="WBC39" s="614"/>
      <c r="WBD39" s="614"/>
      <c r="WBE39" s="614"/>
      <c r="WBF39" s="614"/>
      <c r="WBG39" s="614"/>
      <c r="WBH39" s="614"/>
      <c r="WBI39" s="613"/>
      <c r="WBJ39" s="614"/>
      <c r="WBK39" s="614"/>
      <c r="WBL39" s="614"/>
      <c r="WBM39" s="614"/>
      <c r="WBN39" s="614"/>
      <c r="WBO39" s="614"/>
      <c r="WBP39" s="614"/>
      <c r="WBQ39" s="613"/>
      <c r="WBR39" s="614"/>
      <c r="WBS39" s="614"/>
      <c r="WBT39" s="614"/>
      <c r="WBU39" s="614"/>
      <c r="WBV39" s="614"/>
      <c r="WBW39" s="614"/>
      <c r="WBX39" s="614"/>
      <c r="WBY39" s="613"/>
      <c r="WBZ39" s="614"/>
      <c r="WCA39" s="614"/>
      <c r="WCB39" s="614"/>
      <c r="WCC39" s="614"/>
      <c r="WCD39" s="614"/>
      <c r="WCE39" s="614"/>
      <c r="WCF39" s="614"/>
      <c r="WCG39" s="613"/>
      <c r="WCH39" s="614"/>
      <c r="WCI39" s="614"/>
      <c r="WCJ39" s="614"/>
      <c r="WCK39" s="614"/>
      <c r="WCL39" s="614"/>
      <c r="WCM39" s="614"/>
      <c r="WCN39" s="614"/>
      <c r="WCO39" s="613"/>
      <c r="WCP39" s="614"/>
      <c r="WCQ39" s="614"/>
      <c r="WCR39" s="614"/>
      <c r="WCS39" s="614"/>
      <c r="WCT39" s="614"/>
      <c r="WCU39" s="614"/>
      <c r="WCV39" s="614"/>
      <c r="WCW39" s="613"/>
      <c r="WCX39" s="614"/>
      <c r="WCY39" s="614"/>
      <c r="WCZ39" s="614"/>
      <c r="WDA39" s="614"/>
      <c r="WDB39" s="614"/>
      <c r="WDC39" s="614"/>
      <c r="WDD39" s="614"/>
      <c r="WDE39" s="613"/>
      <c r="WDF39" s="614"/>
      <c r="WDG39" s="614"/>
      <c r="WDH39" s="614"/>
      <c r="WDI39" s="614"/>
      <c r="WDJ39" s="614"/>
      <c r="WDK39" s="614"/>
      <c r="WDL39" s="614"/>
      <c r="WDM39" s="613"/>
      <c r="WDN39" s="614"/>
      <c r="WDO39" s="614"/>
      <c r="WDP39" s="614"/>
      <c r="WDQ39" s="614"/>
      <c r="WDR39" s="614"/>
      <c r="WDS39" s="614"/>
      <c r="WDT39" s="614"/>
      <c r="WDU39" s="613"/>
      <c r="WDV39" s="614"/>
      <c r="WDW39" s="614"/>
      <c r="WDX39" s="614"/>
      <c r="WDY39" s="614"/>
      <c r="WDZ39" s="614"/>
      <c r="WEA39" s="614"/>
      <c r="WEB39" s="614"/>
      <c r="WEC39" s="613"/>
      <c r="WED39" s="614"/>
      <c r="WEE39" s="614"/>
      <c r="WEF39" s="614"/>
      <c r="WEG39" s="614"/>
      <c r="WEH39" s="614"/>
      <c r="WEI39" s="614"/>
      <c r="WEJ39" s="614"/>
      <c r="WEK39" s="613"/>
      <c r="WEL39" s="614"/>
      <c r="WEM39" s="614"/>
      <c r="WEN39" s="614"/>
      <c r="WEO39" s="614"/>
      <c r="WEP39" s="614"/>
      <c r="WEQ39" s="614"/>
      <c r="WER39" s="614"/>
      <c r="WES39" s="613"/>
      <c r="WET39" s="614"/>
      <c r="WEU39" s="614"/>
      <c r="WEV39" s="614"/>
      <c r="WEW39" s="614"/>
      <c r="WEX39" s="614"/>
      <c r="WEY39" s="614"/>
      <c r="WEZ39" s="614"/>
      <c r="WFA39" s="613"/>
      <c r="WFB39" s="614"/>
      <c r="WFC39" s="614"/>
      <c r="WFD39" s="614"/>
      <c r="WFE39" s="614"/>
      <c r="WFF39" s="614"/>
      <c r="WFG39" s="614"/>
      <c r="WFH39" s="614"/>
      <c r="WFI39" s="613"/>
      <c r="WFJ39" s="614"/>
      <c r="WFK39" s="614"/>
      <c r="WFL39" s="614"/>
      <c r="WFM39" s="614"/>
      <c r="WFN39" s="614"/>
      <c r="WFO39" s="614"/>
      <c r="WFP39" s="614"/>
      <c r="WFQ39" s="613"/>
      <c r="WFR39" s="614"/>
      <c r="WFS39" s="614"/>
      <c r="WFT39" s="614"/>
      <c r="WFU39" s="614"/>
      <c r="WFV39" s="614"/>
      <c r="WFW39" s="614"/>
      <c r="WFX39" s="614"/>
      <c r="WFY39" s="613"/>
      <c r="WFZ39" s="614"/>
      <c r="WGA39" s="614"/>
      <c r="WGB39" s="614"/>
      <c r="WGC39" s="614"/>
      <c r="WGD39" s="614"/>
      <c r="WGE39" s="614"/>
      <c r="WGF39" s="614"/>
      <c r="WGG39" s="613"/>
      <c r="WGH39" s="614"/>
      <c r="WGI39" s="614"/>
      <c r="WGJ39" s="614"/>
      <c r="WGK39" s="614"/>
      <c r="WGL39" s="614"/>
      <c r="WGM39" s="614"/>
      <c r="WGN39" s="614"/>
      <c r="WGO39" s="613"/>
      <c r="WGP39" s="614"/>
      <c r="WGQ39" s="614"/>
      <c r="WGR39" s="614"/>
      <c r="WGS39" s="614"/>
      <c r="WGT39" s="614"/>
      <c r="WGU39" s="614"/>
      <c r="WGV39" s="614"/>
      <c r="WGW39" s="613"/>
      <c r="WGX39" s="614"/>
      <c r="WGY39" s="614"/>
      <c r="WGZ39" s="614"/>
      <c r="WHA39" s="614"/>
      <c r="WHB39" s="614"/>
      <c r="WHC39" s="614"/>
      <c r="WHD39" s="614"/>
      <c r="WHE39" s="613"/>
      <c r="WHF39" s="614"/>
      <c r="WHG39" s="614"/>
      <c r="WHH39" s="614"/>
      <c r="WHI39" s="614"/>
      <c r="WHJ39" s="614"/>
      <c r="WHK39" s="614"/>
      <c r="WHL39" s="614"/>
      <c r="WHM39" s="613"/>
      <c r="WHN39" s="614"/>
      <c r="WHO39" s="614"/>
      <c r="WHP39" s="614"/>
      <c r="WHQ39" s="614"/>
      <c r="WHR39" s="614"/>
      <c r="WHS39" s="614"/>
      <c r="WHT39" s="614"/>
      <c r="WHU39" s="613"/>
      <c r="WHV39" s="614"/>
      <c r="WHW39" s="614"/>
      <c r="WHX39" s="614"/>
      <c r="WHY39" s="614"/>
      <c r="WHZ39" s="614"/>
      <c r="WIA39" s="614"/>
      <c r="WIB39" s="614"/>
      <c r="WIC39" s="613"/>
      <c r="WID39" s="614"/>
      <c r="WIE39" s="614"/>
      <c r="WIF39" s="614"/>
      <c r="WIG39" s="614"/>
      <c r="WIH39" s="614"/>
      <c r="WII39" s="614"/>
      <c r="WIJ39" s="614"/>
      <c r="WIK39" s="613"/>
      <c r="WIL39" s="614"/>
      <c r="WIM39" s="614"/>
      <c r="WIN39" s="614"/>
      <c r="WIO39" s="614"/>
      <c r="WIP39" s="614"/>
      <c r="WIQ39" s="614"/>
      <c r="WIR39" s="614"/>
      <c r="WIS39" s="613"/>
      <c r="WIT39" s="614"/>
      <c r="WIU39" s="614"/>
      <c r="WIV39" s="614"/>
      <c r="WIW39" s="614"/>
      <c r="WIX39" s="614"/>
      <c r="WIY39" s="614"/>
      <c r="WIZ39" s="614"/>
      <c r="WJA39" s="613"/>
      <c r="WJB39" s="614"/>
      <c r="WJC39" s="614"/>
      <c r="WJD39" s="614"/>
      <c r="WJE39" s="614"/>
      <c r="WJF39" s="614"/>
      <c r="WJG39" s="614"/>
      <c r="WJH39" s="614"/>
      <c r="WJI39" s="613"/>
      <c r="WJJ39" s="614"/>
      <c r="WJK39" s="614"/>
      <c r="WJL39" s="614"/>
      <c r="WJM39" s="614"/>
      <c r="WJN39" s="614"/>
      <c r="WJO39" s="614"/>
      <c r="WJP39" s="614"/>
      <c r="WJQ39" s="613"/>
      <c r="WJR39" s="614"/>
      <c r="WJS39" s="614"/>
      <c r="WJT39" s="614"/>
      <c r="WJU39" s="614"/>
      <c r="WJV39" s="614"/>
      <c r="WJW39" s="614"/>
      <c r="WJX39" s="614"/>
      <c r="WJY39" s="613"/>
      <c r="WJZ39" s="614"/>
      <c r="WKA39" s="614"/>
      <c r="WKB39" s="614"/>
      <c r="WKC39" s="614"/>
      <c r="WKD39" s="614"/>
      <c r="WKE39" s="614"/>
      <c r="WKF39" s="614"/>
      <c r="WKG39" s="613"/>
      <c r="WKH39" s="614"/>
      <c r="WKI39" s="614"/>
      <c r="WKJ39" s="614"/>
      <c r="WKK39" s="614"/>
      <c r="WKL39" s="614"/>
      <c r="WKM39" s="614"/>
      <c r="WKN39" s="614"/>
      <c r="WKO39" s="613"/>
      <c r="WKP39" s="614"/>
      <c r="WKQ39" s="614"/>
      <c r="WKR39" s="614"/>
      <c r="WKS39" s="614"/>
      <c r="WKT39" s="614"/>
      <c r="WKU39" s="614"/>
      <c r="WKV39" s="614"/>
      <c r="WKW39" s="613"/>
      <c r="WKX39" s="614"/>
      <c r="WKY39" s="614"/>
      <c r="WKZ39" s="614"/>
      <c r="WLA39" s="614"/>
      <c r="WLB39" s="614"/>
      <c r="WLC39" s="614"/>
      <c r="WLD39" s="614"/>
      <c r="WLE39" s="613"/>
      <c r="WLF39" s="614"/>
      <c r="WLG39" s="614"/>
      <c r="WLH39" s="614"/>
      <c r="WLI39" s="614"/>
      <c r="WLJ39" s="614"/>
      <c r="WLK39" s="614"/>
      <c r="WLL39" s="614"/>
      <c r="WLM39" s="613"/>
      <c r="WLN39" s="614"/>
      <c r="WLO39" s="614"/>
      <c r="WLP39" s="614"/>
      <c r="WLQ39" s="614"/>
      <c r="WLR39" s="614"/>
      <c r="WLS39" s="614"/>
      <c r="WLT39" s="614"/>
      <c r="WLU39" s="613"/>
      <c r="WLV39" s="614"/>
      <c r="WLW39" s="614"/>
      <c r="WLX39" s="614"/>
      <c r="WLY39" s="614"/>
      <c r="WLZ39" s="614"/>
      <c r="WMA39" s="614"/>
      <c r="WMB39" s="614"/>
      <c r="WMC39" s="613"/>
      <c r="WMD39" s="614"/>
      <c r="WME39" s="614"/>
      <c r="WMF39" s="614"/>
      <c r="WMG39" s="614"/>
      <c r="WMH39" s="614"/>
      <c r="WMI39" s="614"/>
      <c r="WMJ39" s="614"/>
      <c r="WMK39" s="613"/>
      <c r="WML39" s="614"/>
      <c r="WMM39" s="614"/>
      <c r="WMN39" s="614"/>
      <c r="WMO39" s="614"/>
      <c r="WMP39" s="614"/>
      <c r="WMQ39" s="614"/>
      <c r="WMR39" s="614"/>
      <c r="WMS39" s="613"/>
      <c r="WMT39" s="614"/>
      <c r="WMU39" s="614"/>
      <c r="WMV39" s="614"/>
      <c r="WMW39" s="614"/>
      <c r="WMX39" s="614"/>
      <c r="WMY39" s="614"/>
      <c r="WMZ39" s="614"/>
      <c r="WNA39" s="613"/>
      <c r="WNB39" s="614"/>
      <c r="WNC39" s="614"/>
      <c r="WND39" s="614"/>
      <c r="WNE39" s="614"/>
      <c r="WNF39" s="614"/>
      <c r="WNG39" s="614"/>
      <c r="WNH39" s="614"/>
      <c r="WNI39" s="613"/>
      <c r="WNJ39" s="614"/>
      <c r="WNK39" s="614"/>
      <c r="WNL39" s="614"/>
      <c r="WNM39" s="614"/>
      <c r="WNN39" s="614"/>
      <c r="WNO39" s="614"/>
      <c r="WNP39" s="614"/>
      <c r="WNQ39" s="613"/>
      <c r="WNR39" s="614"/>
      <c r="WNS39" s="614"/>
      <c r="WNT39" s="614"/>
      <c r="WNU39" s="614"/>
      <c r="WNV39" s="614"/>
      <c r="WNW39" s="614"/>
      <c r="WNX39" s="614"/>
      <c r="WNY39" s="613"/>
      <c r="WNZ39" s="614"/>
      <c r="WOA39" s="614"/>
      <c r="WOB39" s="614"/>
      <c r="WOC39" s="614"/>
      <c r="WOD39" s="614"/>
      <c r="WOE39" s="614"/>
      <c r="WOF39" s="614"/>
      <c r="WOG39" s="613"/>
      <c r="WOH39" s="614"/>
      <c r="WOI39" s="614"/>
      <c r="WOJ39" s="614"/>
      <c r="WOK39" s="614"/>
      <c r="WOL39" s="614"/>
      <c r="WOM39" s="614"/>
      <c r="WON39" s="614"/>
      <c r="WOO39" s="613"/>
      <c r="WOP39" s="614"/>
      <c r="WOQ39" s="614"/>
      <c r="WOR39" s="614"/>
      <c r="WOS39" s="614"/>
      <c r="WOT39" s="614"/>
      <c r="WOU39" s="614"/>
      <c r="WOV39" s="614"/>
      <c r="WOW39" s="613"/>
      <c r="WOX39" s="614"/>
      <c r="WOY39" s="614"/>
      <c r="WOZ39" s="614"/>
      <c r="WPA39" s="614"/>
      <c r="WPB39" s="614"/>
      <c r="WPC39" s="614"/>
      <c r="WPD39" s="614"/>
      <c r="WPE39" s="613"/>
      <c r="WPF39" s="614"/>
      <c r="WPG39" s="614"/>
      <c r="WPH39" s="614"/>
      <c r="WPI39" s="614"/>
      <c r="WPJ39" s="614"/>
      <c r="WPK39" s="614"/>
      <c r="WPL39" s="614"/>
      <c r="WPM39" s="613"/>
      <c r="WPN39" s="614"/>
      <c r="WPO39" s="614"/>
      <c r="WPP39" s="614"/>
      <c r="WPQ39" s="614"/>
      <c r="WPR39" s="614"/>
      <c r="WPS39" s="614"/>
      <c r="WPT39" s="614"/>
      <c r="WPU39" s="613"/>
      <c r="WPV39" s="614"/>
      <c r="WPW39" s="614"/>
      <c r="WPX39" s="614"/>
      <c r="WPY39" s="614"/>
      <c r="WPZ39" s="614"/>
      <c r="WQA39" s="614"/>
      <c r="WQB39" s="614"/>
      <c r="WQC39" s="613"/>
      <c r="WQD39" s="614"/>
      <c r="WQE39" s="614"/>
      <c r="WQF39" s="614"/>
      <c r="WQG39" s="614"/>
      <c r="WQH39" s="614"/>
      <c r="WQI39" s="614"/>
      <c r="WQJ39" s="614"/>
      <c r="WQK39" s="613"/>
      <c r="WQL39" s="614"/>
      <c r="WQM39" s="614"/>
      <c r="WQN39" s="614"/>
      <c r="WQO39" s="614"/>
      <c r="WQP39" s="614"/>
      <c r="WQQ39" s="614"/>
      <c r="WQR39" s="614"/>
      <c r="WQS39" s="613"/>
      <c r="WQT39" s="614"/>
      <c r="WQU39" s="614"/>
      <c r="WQV39" s="614"/>
      <c r="WQW39" s="614"/>
      <c r="WQX39" s="614"/>
      <c r="WQY39" s="614"/>
      <c r="WQZ39" s="614"/>
      <c r="WRA39" s="613"/>
      <c r="WRB39" s="614"/>
      <c r="WRC39" s="614"/>
      <c r="WRD39" s="614"/>
      <c r="WRE39" s="614"/>
      <c r="WRF39" s="614"/>
      <c r="WRG39" s="614"/>
      <c r="WRH39" s="614"/>
      <c r="WRI39" s="613"/>
      <c r="WRJ39" s="614"/>
      <c r="WRK39" s="614"/>
      <c r="WRL39" s="614"/>
      <c r="WRM39" s="614"/>
      <c r="WRN39" s="614"/>
      <c r="WRO39" s="614"/>
      <c r="WRP39" s="614"/>
      <c r="WRQ39" s="613"/>
      <c r="WRR39" s="614"/>
      <c r="WRS39" s="614"/>
      <c r="WRT39" s="614"/>
      <c r="WRU39" s="614"/>
      <c r="WRV39" s="614"/>
      <c r="WRW39" s="614"/>
      <c r="WRX39" s="614"/>
      <c r="WRY39" s="613"/>
      <c r="WRZ39" s="614"/>
      <c r="WSA39" s="614"/>
      <c r="WSB39" s="614"/>
      <c r="WSC39" s="614"/>
      <c r="WSD39" s="614"/>
      <c r="WSE39" s="614"/>
      <c r="WSF39" s="614"/>
      <c r="WSG39" s="613"/>
      <c r="WSH39" s="614"/>
      <c r="WSI39" s="614"/>
      <c r="WSJ39" s="614"/>
      <c r="WSK39" s="614"/>
      <c r="WSL39" s="614"/>
      <c r="WSM39" s="614"/>
      <c r="WSN39" s="614"/>
      <c r="WSO39" s="613"/>
      <c r="WSP39" s="614"/>
      <c r="WSQ39" s="614"/>
      <c r="WSR39" s="614"/>
      <c r="WSS39" s="614"/>
      <c r="WST39" s="614"/>
      <c r="WSU39" s="614"/>
      <c r="WSV39" s="614"/>
      <c r="WSW39" s="613"/>
      <c r="WSX39" s="614"/>
      <c r="WSY39" s="614"/>
      <c r="WSZ39" s="614"/>
      <c r="WTA39" s="614"/>
      <c r="WTB39" s="614"/>
      <c r="WTC39" s="614"/>
      <c r="WTD39" s="614"/>
      <c r="WTE39" s="613"/>
      <c r="WTF39" s="614"/>
      <c r="WTG39" s="614"/>
      <c r="WTH39" s="614"/>
      <c r="WTI39" s="614"/>
      <c r="WTJ39" s="614"/>
      <c r="WTK39" s="614"/>
      <c r="WTL39" s="614"/>
      <c r="WTM39" s="613"/>
      <c r="WTN39" s="614"/>
      <c r="WTO39" s="614"/>
      <c r="WTP39" s="614"/>
      <c r="WTQ39" s="614"/>
      <c r="WTR39" s="614"/>
      <c r="WTS39" s="614"/>
      <c r="WTT39" s="614"/>
      <c r="WTU39" s="613"/>
      <c r="WTV39" s="614"/>
      <c r="WTW39" s="614"/>
      <c r="WTX39" s="614"/>
      <c r="WTY39" s="614"/>
      <c r="WTZ39" s="614"/>
      <c r="WUA39" s="614"/>
      <c r="WUB39" s="614"/>
      <c r="WUC39" s="613"/>
      <c r="WUD39" s="614"/>
      <c r="WUE39" s="614"/>
      <c r="WUF39" s="614"/>
      <c r="WUG39" s="614"/>
      <c r="WUH39" s="614"/>
      <c r="WUI39" s="614"/>
      <c r="WUJ39" s="614"/>
      <c r="WUK39" s="613"/>
      <c r="WUL39" s="614"/>
      <c r="WUM39" s="614"/>
      <c r="WUN39" s="614"/>
      <c r="WUO39" s="614"/>
      <c r="WUP39" s="614"/>
      <c r="WUQ39" s="614"/>
      <c r="WUR39" s="614"/>
      <c r="WUS39" s="613"/>
      <c r="WUT39" s="614"/>
      <c r="WUU39" s="614"/>
      <c r="WUV39" s="614"/>
      <c r="WUW39" s="614"/>
      <c r="WUX39" s="614"/>
      <c r="WUY39" s="614"/>
      <c r="WUZ39" s="614"/>
      <c r="WVA39" s="613"/>
      <c r="WVB39" s="614"/>
      <c r="WVC39" s="614"/>
      <c r="WVD39" s="614"/>
      <c r="WVE39" s="614"/>
      <c r="WVF39" s="614"/>
      <c r="WVG39" s="614"/>
      <c r="WVH39" s="614"/>
      <c r="WVI39" s="613"/>
      <c r="WVJ39" s="614"/>
      <c r="WVK39" s="614"/>
      <c r="WVL39" s="614"/>
      <c r="WVM39" s="614"/>
      <c r="WVN39" s="614"/>
      <c r="WVO39" s="614"/>
      <c r="WVP39" s="614"/>
      <c r="WVQ39" s="613"/>
      <c r="WVR39" s="614"/>
      <c r="WVS39" s="614"/>
      <c r="WVT39" s="614"/>
      <c r="WVU39" s="614"/>
      <c r="WVV39" s="614"/>
      <c r="WVW39" s="614"/>
      <c r="WVX39" s="614"/>
      <c r="WVY39" s="613"/>
      <c r="WVZ39" s="614"/>
      <c r="WWA39" s="614"/>
      <c r="WWB39" s="614"/>
      <c r="WWC39" s="614"/>
      <c r="WWD39" s="614"/>
      <c r="WWE39" s="614"/>
      <c r="WWF39" s="614"/>
      <c r="WWG39" s="613"/>
      <c r="WWH39" s="614"/>
      <c r="WWI39" s="614"/>
      <c r="WWJ39" s="614"/>
      <c r="WWK39" s="614"/>
      <c r="WWL39" s="614"/>
      <c r="WWM39" s="614"/>
      <c r="WWN39" s="614"/>
      <c r="WWO39" s="613"/>
      <c r="WWP39" s="614"/>
      <c r="WWQ39" s="614"/>
      <c r="WWR39" s="614"/>
      <c r="WWS39" s="614"/>
      <c r="WWT39" s="614"/>
      <c r="WWU39" s="614"/>
      <c r="WWV39" s="614"/>
      <c r="WWW39" s="613"/>
      <c r="WWX39" s="614"/>
      <c r="WWY39" s="614"/>
      <c r="WWZ39" s="614"/>
      <c r="WXA39" s="614"/>
      <c r="WXB39" s="614"/>
      <c r="WXC39" s="614"/>
      <c r="WXD39" s="614"/>
      <c r="WXE39" s="613"/>
      <c r="WXF39" s="614"/>
      <c r="WXG39" s="614"/>
      <c r="WXH39" s="614"/>
      <c r="WXI39" s="614"/>
      <c r="WXJ39" s="614"/>
      <c r="WXK39" s="614"/>
      <c r="WXL39" s="614"/>
      <c r="WXM39" s="613"/>
      <c r="WXN39" s="614"/>
      <c r="WXO39" s="614"/>
      <c r="WXP39" s="614"/>
      <c r="WXQ39" s="614"/>
      <c r="WXR39" s="614"/>
      <c r="WXS39" s="614"/>
      <c r="WXT39" s="614"/>
      <c r="WXU39" s="613"/>
      <c r="WXV39" s="614"/>
      <c r="WXW39" s="614"/>
      <c r="WXX39" s="614"/>
      <c r="WXY39" s="614"/>
      <c r="WXZ39" s="614"/>
      <c r="WYA39" s="614"/>
      <c r="WYB39" s="614"/>
      <c r="WYC39" s="613"/>
      <c r="WYD39" s="614"/>
      <c r="WYE39" s="614"/>
      <c r="WYF39" s="614"/>
      <c r="WYG39" s="614"/>
      <c r="WYH39" s="614"/>
      <c r="WYI39" s="614"/>
      <c r="WYJ39" s="614"/>
      <c r="WYK39" s="613"/>
      <c r="WYL39" s="614"/>
      <c r="WYM39" s="614"/>
      <c r="WYN39" s="614"/>
      <c r="WYO39" s="614"/>
      <c r="WYP39" s="614"/>
      <c r="WYQ39" s="614"/>
      <c r="WYR39" s="614"/>
      <c r="WYS39" s="613"/>
      <c r="WYT39" s="614"/>
      <c r="WYU39" s="614"/>
      <c r="WYV39" s="614"/>
      <c r="WYW39" s="614"/>
      <c r="WYX39" s="614"/>
      <c r="WYY39" s="614"/>
      <c r="WYZ39" s="614"/>
      <c r="WZA39" s="613"/>
      <c r="WZB39" s="614"/>
      <c r="WZC39" s="614"/>
      <c r="WZD39" s="614"/>
      <c r="WZE39" s="614"/>
      <c r="WZF39" s="614"/>
      <c r="WZG39" s="614"/>
      <c r="WZH39" s="614"/>
      <c r="WZI39" s="613"/>
      <c r="WZJ39" s="614"/>
      <c r="WZK39" s="614"/>
      <c r="WZL39" s="614"/>
      <c r="WZM39" s="614"/>
      <c r="WZN39" s="614"/>
      <c r="WZO39" s="614"/>
      <c r="WZP39" s="614"/>
      <c r="WZQ39" s="613"/>
      <c r="WZR39" s="614"/>
      <c r="WZS39" s="614"/>
      <c r="WZT39" s="614"/>
      <c r="WZU39" s="614"/>
      <c r="WZV39" s="614"/>
      <c r="WZW39" s="614"/>
      <c r="WZX39" s="614"/>
      <c r="WZY39" s="613"/>
      <c r="WZZ39" s="614"/>
      <c r="XAA39" s="614"/>
      <c r="XAB39" s="614"/>
      <c r="XAC39" s="614"/>
      <c r="XAD39" s="614"/>
      <c r="XAE39" s="614"/>
      <c r="XAF39" s="614"/>
      <c r="XAG39" s="613"/>
      <c r="XAH39" s="614"/>
      <c r="XAI39" s="614"/>
      <c r="XAJ39" s="614"/>
      <c r="XAK39" s="614"/>
      <c r="XAL39" s="614"/>
      <c r="XAM39" s="614"/>
      <c r="XAN39" s="614"/>
      <c r="XAO39" s="613"/>
      <c r="XAP39" s="614"/>
      <c r="XAQ39" s="614"/>
      <c r="XAR39" s="614"/>
      <c r="XAS39" s="614"/>
      <c r="XAT39" s="614"/>
      <c r="XAU39" s="614"/>
      <c r="XAV39" s="614"/>
      <c r="XAW39" s="613"/>
      <c r="XAX39" s="614"/>
      <c r="XAY39" s="614"/>
      <c r="XAZ39" s="614"/>
      <c r="XBA39" s="614"/>
      <c r="XBB39" s="614"/>
      <c r="XBC39" s="614"/>
      <c r="XBD39" s="614"/>
      <c r="XBE39" s="613"/>
      <c r="XBF39" s="614"/>
      <c r="XBG39" s="614"/>
      <c r="XBH39" s="614"/>
      <c r="XBI39" s="614"/>
      <c r="XBJ39" s="614"/>
      <c r="XBK39" s="614"/>
      <c r="XBL39" s="614"/>
      <c r="XBM39" s="613"/>
      <c r="XBN39" s="614"/>
      <c r="XBO39" s="614"/>
      <c r="XBP39" s="614"/>
      <c r="XBQ39" s="614"/>
      <c r="XBR39" s="614"/>
      <c r="XBS39" s="614"/>
      <c r="XBT39" s="614"/>
      <c r="XBU39" s="613"/>
      <c r="XBV39" s="614"/>
      <c r="XBW39" s="614"/>
      <c r="XBX39" s="614"/>
      <c r="XBY39" s="614"/>
      <c r="XBZ39" s="614"/>
      <c r="XCA39" s="614"/>
      <c r="XCB39" s="614"/>
      <c r="XCC39" s="613"/>
      <c r="XCD39" s="614"/>
      <c r="XCE39" s="614"/>
      <c r="XCF39" s="614"/>
      <c r="XCG39" s="614"/>
      <c r="XCH39" s="614"/>
      <c r="XCI39" s="614"/>
      <c r="XCJ39" s="614"/>
      <c r="XCK39" s="613"/>
      <c r="XCL39" s="614"/>
      <c r="XCM39" s="614"/>
      <c r="XCN39" s="614"/>
      <c r="XCO39" s="614"/>
      <c r="XCP39" s="614"/>
      <c r="XCQ39" s="614"/>
      <c r="XCR39" s="614"/>
      <c r="XCS39" s="613"/>
      <c r="XCT39" s="614"/>
      <c r="XCU39" s="614"/>
      <c r="XCV39" s="614"/>
      <c r="XCW39" s="614"/>
      <c r="XCX39" s="614"/>
      <c r="XCY39" s="614"/>
      <c r="XCZ39" s="614"/>
      <c r="XDA39" s="613"/>
      <c r="XDB39" s="614"/>
      <c r="XDC39" s="614"/>
      <c r="XDD39" s="614"/>
      <c r="XDE39" s="614"/>
      <c r="XDF39" s="614"/>
      <c r="XDG39" s="614"/>
      <c r="XDH39" s="614"/>
      <c r="XDI39" s="613"/>
      <c r="XDJ39" s="614"/>
      <c r="XDK39" s="614"/>
      <c r="XDL39" s="614"/>
      <c r="XDM39" s="614"/>
      <c r="XDN39" s="614"/>
      <c r="XDO39" s="614"/>
      <c r="XDP39" s="614"/>
      <c r="XDQ39" s="613"/>
      <c r="XDR39" s="614"/>
      <c r="XDS39" s="614"/>
      <c r="XDT39" s="614"/>
      <c r="XDU39" s="614"/>
      <c r="XDV39" s="614"/>
      <c r="XDW39" s="614"/>
      <c r="XDX39" s="614"/>
      <c r="XDY39" s="613"/>
      <c r="XDZ39" s="614"/>
      <c r="XEA39" s="614"/>
      <c r="XEB39" s="614"/>
      <c r="XEC39" s="614"/>
      <c r="XED39" s="614"/>
      <c r="XEE39" s="614"/>
      <c r="XEF39" s="614"/>
      <c r="XEG39" s="613"/>
      <c r="XEH39" s="614"/>
      <c r="XEI39" s="614"/>
      <c r="XEJ39" s="614"/>
      <c r="XEK39" s="614"/>
      <c r="XEL39" s="614"/>
      <c r="XEM39" s="614"/>
      <c r="XEN39" s="614"/>
      <c r="XEO39" s="613"/>
      <c r="XEP39" s="614"/>
      <c r="XEQ39" s="614"/>
      <c r="XER39" s="614"/>
      <c r="XES39" s="614"/>
      <c r="XET39" s="614"/>
      <c r="XEU39" s="614"/>
      <c r="XEV39" s="614"/>
      <c r="XEW39" s="613"/>
      <c r="XEX39" s="614"/>
      <c r="XEY39" s="614"/>
      <c r="XEZ39" s="614"/>
      <c r="XFA39" s="614"/>
      <c r="XFB39" s="614"/>
      <c r="XFC39" s="614"/>
      <c r="XFD39" s="614"/>
    </row>
    <row r="40" spans="1:16384" s="111" customFormat="1" ht="22.8" customHeight="1" x14ac:dyDescent="0.3">
      <c r="A40" s="786" t="s">
        <v>42</v>
      </c>
      <c r="B40" s="786"/>
      <c r="C40" s="786"/>
      <c r="D40" s="786"/>
      <c r="E40" s="786"/>
      <c r="F40" s="786"/>
      <c r="G40" s="786"/>
      <c r="H40" s="532"/>
      <c r="I40" s="786"/>
      <c r="J40" s="786"/>
      <c r="K40" s="786"/>
      <c r="L40" s="786"/>
      <c r="M40" s="786"/>
      <c r="N40" s="786"/>
      <c r="O40" s="786"/>
      <c r="P40" s="532"/>
      <c r="Q40" s="786"/>
      <c r="R40" s="786"/>
      <c r="S40" s="786"/>
      <c r="T40" s="786"/>
      <c r="U40" s="786"/>
      <c r="V40" s="786"/>
      <c r="W40" s="786"/>
      <c r="X40" s="532"/>
      <c r="Y40" s="786"/>
      <c r="Z40" s="786"/>
      <c r="AA40" s="786"/>
      <c r="AB40" s="786"/>
      <c r="AC40" s="786"/>
      <c r="AD40" s="786"/>
      <c r="AE40" s="786"/>
      <c r="AF40" s="532"/>
      <c r="AG40" s="786"/>
      <c r="AH40" s="786"/>
      <c r="AI40" s="786"/>
      <c r="AJ40" s="786"/>
      <c r="AK40" s="786"/>
      <c r="AL40" s="786"/>
      <c r="AM40" s="786"/>
      <c r="AN40" s="532"/>
      <c r="AO40" s="786"/>
      <c r="AP40" s="786"/>
      <c r="AQ40" s="786"/>
      <c r="AR40" s="786"/>
      <c r="AS40" s="786"/>
      <c r="AT40" s="786"/>
      <c r="AU40" s="786"/>
      <c r="AV40" s="532"/>
      <c r="AW40" s="786"/>
      <c r="AX40" s="786"/>
      <c r="AY40" s="786"/>
      <c r="AZ40" s="786"/>
      <c r="BA40" s="786"/>
      <c r="BB40" s="786"/>
      <c r="BC40" s="786"/>
      <c r="BD40" s="532"/>
      <c r="BE40" s="786"/>
      <c r="BF40" s="786"/>
      <c r="BG40" s="786"/>
      <c r="BH40" s="786"/>
      <c r="BI40" s="786"/>
      <c r="BJ40" s="786"/>
      <c r="BK40" s="786"/>
      <c r="BL40" s="532"/>
      <c r="BM40" s="786"/>
      <c r="BN40" s="786"/>
      <c r="BO40" s="786"/>
      <c r="BP40" s="786"/>
      <c r="BQ40" s="786"/>
      <c r="BR40" s="786"/>
      <c r="BS40" s="786"/>
      <c r="BT40" s="532"/>
      <c r="BU40" s="786"/>
      <c r="BV40" s="786"/>
      <c r="BW40" s="786"/>
      <c r="BX40" s="786"/>
      <c r="BY40" s="786"/>
      <c r="BZ40" s="786"/>
      <c r="CA40" s="786"/>
      <c r="CB40" s="532"/>
      <c r="CC40" s="786"/>
      <c r="CD40" s="786"/>
      <c r="CE40" s="786"/>
      <c r="CF40" s="786"/>
      <c r="CG40" s="786"/>
      <c r="CH40" s="786"/>
      <c r="CI40" s="786"/>
      <c r="CJ40" s="532"/>
      <c r="CK40" s="786"/>
      <c r="CL40" s="786"/>
      <c r="CM40" s="786"/>
      <c r="CN40" s="786"/>
      <c r="CO40" s="786"/>
      <c r="CP40" s="786"/>
      <c r="CQ40" s="786"/>
      <c r="CR40" s="532"/>
      <c r="CS40" s="786"/>
      <c r="CT40" s="786"/>
      <c r="CU40" s="786"/>
      <c r="CV40" s="786"/>
      <c r="CW40" s="786"/>
      <c r="CX40" s="786"/>
      <c r="CY40" s="786"/>
      <c r="CZ40" s="532"/>
      <c r="DA40" s="786"/>
      <c r="DB40" s="786"/>
      <c r="DC40" s="786"/>
      <c r="DD40" s="786"/>
      <c r="DE40" s="786"/>
      <c r="DF40" s="786"/>
      <c r="DG40" s="786"/>
      <c r="DH40" s="532"/>
      <c r="DI40" s="786"/>
      <c r="DJ40" s="786"/>
      <c r="DK40" s="786"/>
      <c r="DL40" s="786"/>
      <c r="DM40" s="786"/>
      <c r="DN40" s="786"/>
      <c r="DO40" s="786"/>
      <c r="DP40" s="532"/>
      <c r="DQ40" s="786"/>
      <c r="DR40" s="786"/>
      <c r="DS40" s="786"/>
      <c r="DT40" s="786"/>
      <c r="DU40" s="786"/>
      <c r="DV40" s="786"/>
      <c r="DW40" s="786"/>
      <c r="DX40" s="532"/>
      <c r="DY40" s="786"/>
      <c r="DZ40" s="786"/>
      <c r="EA40" s="786"/>
      <c r="EB40" s="786"/>
      <c r="EC40" s="786"/>
      <c r="ED40" s="786"/>
      <c r="EE40" s="786"/>
      <c r="EF40" s="532"/>
      <c r="EG40" s="786"/>
      <c r="EH40" s="786"/>
      <c r="EI40" s="786"/>
      <c r="EJ40" s="786"/>
      <c r="EK40" s="786"/>
      <c r="EL40" s="786"/>
      <c r="EM40" s="786"/>
      <c r="EN40" s="532"/>
      <c r="EO40" s="786"/>
      <c r="EP40" s="786"/>
      <c r="EQ40" s="786"/>
      <c r="ER40" s="786"/>
      <c r="ES40" s="786"/>
      <c r="ET40" s="786"/>
      <c r="EU40" s="786"/>
      <c r="EV40" s="532"/>
      <c r="EW40" s="786"/>
      <c r="EX40" s="786"/>
      <c r="EY40" s="786"/>
      <c r="EZ40" s="786"/>
      <c r="FA40" s="786"/>
      <c r="FB40" s="786"/>
      <c r="FC40" s="786"/>
      <c r="FD40" s="532"/>
      <c r="FE40" s="786"/>
      <c r="FF40" s="786"/>
      <c r="FG40" s="786"/>
      <c r="FH40" s="786"/>
      <c r="FI40" s="786"/>
      <c r="FJ40" s="786"/>
      <c r="FK40" s="786"/>
      <c r="FL40" s="532"/>
      <c r="FM40" s="786"/>
      <c r="FN40" s="786"/>
      <c r="FO40" s="786"/>
      <c r="FP40" s="786"/>
      <c r="FQ40" s="786"/>
      <c r="FR40" s="786"/>
      <c r="FS40" s="786"/>
      <c r="FT40" s="532"/>
      <c r="FU40" s="786"/>
      <c r="FV40" s="786"/>
      <c r="FW40" s="786"/>
      <c r="FX40" s="786"/>
      <c r="FY40" s="786"/>
      <c r="FZ40" s="786"/>
      <c r="GA40" s="786"/>
      <c r="GB40" s="532"/>
      <c r="GC40" s="786"/>
      <c r="GD40" s="786"/>
      <c r="GE40" s="786"/>
      <c r="GF40" s="786"/>
      <c r="GG40" s="786"/>
      <c r="GH40" s="786"/>
      <c r="GI40" s="786"/>
      <c r="GJ40" s="532"/>
      <c r="GK40" s="786"/>
      <c r="GL40" s="786"/>
      <c r="GM40" s="786"/>
      <c r="GN40" s="786"/>
      <c r="GO40" s="786"/>
      <c r="GP40" s="786"/>
      <c r="GQ40" s="786"/>
      <c r="GR40" s="532"/>
      <c r="GS40" s="786"/>
      <c r="GT40" s="786"/>
      <c r="GU40" s="786"/>
      <c r="GV40" s="786"/>
      <c r="GW40" s="786"/>
      <c r="GX40" s="786"/>
      <c r="GY40" s="786"/>
      <c r="GZ40" s="532"/>
      <c r="HA40" s="786"/>
      <c r="HB40" s="786"/>
      <c r="HC40" s="786"/>
      <c r="HD40" s="786"/>
      <c r="HE40" s="786"/>
      <c r="HF40" s="786"/>
      <c r="HG40" s="786"/>
      <c r="HH40" s="532"/>
      <c r="HI40" s="786"/>
      <c r="HJ40" s="786"/>
      <c r="HK40" s="786"/>
      <c r="HL40" s="786"/>
      <c r="HM40" s="786"/>
      <c r="HN40" s="786"/>
      <c r="HO40" s="786"/>
      <c r="HP40" s="532"/>
      <c r="HQ40" s="786"/>
      <c r="HR40" s="786"/>
      <c r="HS40" s="786"/>
      <c r="HT40" s="786"/>
      <c r="HU40" s="786"/>
      <c r="HV40" s="786"/>
      <c r="HW40" s="786"/>
      <c r="HX40" s="532"/>
      <c r="HY40" s="786"/>
      <c r="HZ40" s="786"/>
      <c r="IA40" s="786"/>
      <c r="IB40" s="786"/>
      <c r="IC40" s="786"/>
      <c r="ID40" s="786"/>
      <c r="IE40" s="786"/>
      <c r="IF40" s="532"/>
      <c r="IG40" s="786"/>
      <c r="IH40" s="786"/>
      <c r="II40" s="786"/>
      <c r="IJ40" s="786"/>
      <c r="IK40" s="786"/>
      <c r="IL40" s="786"/>
      <c r="IM40" s="786"/>
      <c r="IN40" s="532"/>
      <c r="IO40" s="786"/>
      <c r="IP40" s="786"/>
      <c r="IQ40" s="786"/>
      <c r="IR40" s="786"/>
      <c r="IS40" s="786"/>
      <c r="IT40" s="786"/>
      <c r="IU40" s="786"/>
      <c r="IV40" s="532"/>
      <c r="IW40" s="786"/>
      <c r="IX40" s="786"/>
      <c r="IY40" s="786"/>
      <c r="IZ40" s="786"/>
      <c r="JA40" s="786"/>
      <c r="JB40" s="786"/>
      <c r="JC40" s="786"/>
      <c r="JD40" s="532"/>
      <c r="JE40" s="786"/>
      <c r="JF40" s="786"/>
      <c r="JG40" s="786"/>
      <c r="JH40" s="786"/>
      <c r="JI40" s="786"/>
      <c r="JJ40" s="786"/>
      <c r="JK40" s="786"/>
      <c r="JL40" s="532"/>
      <c r="JM40" s="786"/>
      <c r="JN40" s="786"/>
      <c r="JO40" s="786"/>
      <c r="JP40" s="786"/>
      <c r="JQ40" s="786"/>
      <c r="JR40" s="786"/>
      <c r="JS40" s="786"/>
      <c r="JT40" s="532"/>
      <c r="JU40" s="786"/>
      <c r="JV40" s="786"/>
      <c r="JW40" s="786"/>
      <c r="JX40" s="786"/>
      <c r="JY40" s="786"/>
      <c r="JZ40" s="786"/>
      <c r="KA40" s="786"/>
      <c r="KB40" s="532"/>
      <c r="KC40" s="786"/>
      <c r="KD40" s="786"/>
      <c r="KE40" s="786"/>
      <c r="KF40" s="786"/>
      <c r="KG40" s="786"/>
      <c r="KH40" s="786"/>
      <c r="KI40" s="786"/>
      <c r="KJ40" s="532"/>
      <c r="KK40" s="786"/>
      <c r="KL40" s="786"/>
      <c r="KM40" s="786"/>
      <c r="KN40" s="786"/>
      <c r="KO40" s="786"/>
      <c r="KP40" s="786"/>
      <c r="KQ40" s="786"/>
      <c r="KR40" s="532"/>
      <c r="KS40" s="786"/>
      <c r="KT40" s="786"/>
      <c r="KU40" s="786"/>
      <c r="KV40" s="786"/>
      <c r="KW40" s="786"/>
      <c r="KX40" s="786"/>
      <c r="KY40" s="786"/>
      <c r="KZ40" s="532"/>
      <c r="LA40" s="786"/>
      <c r="LB40" s="786"/>
      <c r="LC40" s="786"/>
      <c r="LD40" s="786"/>
      <c r="LE40" s="786"/>
      <c r="LF40" s="786"/>
      <c r="LG40" s="786"/>
      <c r="LH40" s="532"/>
      <c r="LI40" s="786"/>
      <c r="LJ40" s="786"/>
      <c r="LK40" s="786"/>
      <c r="LL40" s="786"/>
      <c r="LM40" s="786"/>
      <c r="LN40" s="786"/>
      <c r="LO40" s="786"/>
      <c r="LP40" s="532"/>
      <c r="LQ40" s="786"/>
      <c r="LR40" s="786"/>
      <c r="LS40" s="786"/>
      <c r="LT40" s="786"/>
      <c r="LU40" s="786"/>
      <c r="LV40" s="786"/>
      <c r="LW40" s="786"/>
      <c r="LX40" s="532"/>
      <c r="LY40" s="786"/>
      <c r="LZ40" s="786"/>
      <c r="MA40" s="786"/>
      <c r="MB40" s="786"/>
      <c r="MC40" s="786"/>
      <c r="MD40" s="786"/>
      <c r="ME40" s="786"/>
      <c r="MF40" s="532"/>
      <c r="MG40" s="786"/>
      <c r="MH40" s="786"/>
      <c r="MI40" s="786"/>
      <c r="MJ40" s="786"/>
      <c r="MK40" s="786"/>
      <c r="ML40" s="786"/>
      <c r="MM40" s="786"/>
      <c r="MN40" s="532"/>
      <c r="MO40" s="786"/>
      <c r="MP40" s="786"/>
      <c r="MQ40" s="786"/>
      <c r="MR40" s="786"/>
      <c r="MS40" s="786"/>
      <c r="MT40" s="786"/>
      <c r="MU40" s="786"/>
      <c r="MV40" s="532"/>
      <c r="MW40" s="786"/>
      <c r="MX40" s="786"/>
      <c r="MY40" s="786"/>
      <c r="MZ40" s="786"/>
      <c r="NA40" s="786"/>
      <c r="NB40" s="786"/>
      <c r="NC40" s="786"/>
      <c r="ND40" s="532"/>
      <c r="NE40" s="786"/>
      <c r="NF40" s="786"/>
      <c r="NG40" s="786"/>
      <c r="NH40" s="786"/>
      <c r="NI40" s="786"/>
      <c r="NJ40" s="786"/>
      <c r="NK40" s="786"/>
      <c r="NL40" s="532"/>
      <c r="NM40" s="786"/>
      <c r="NN40" s="786"/>
      <c r="NO40" s="786"/>
      <c r="NP40" s="786"/>
      <c r="NQ40" s="786"/>
      <c r="NR40" s="786"/>
      <c r="NS40" s="786"/>
      <c r="NT40" s="532"/>
      <c r="NU40" s="786"/>
      <c r="NV40" s="786"/>
      <c r="NW40" s="786"/>
      <c r="NX40" s="786"/>
      <c r="NY40" s="786"/>
      <c r="NZ40" s="786"/>
      <c r="OA40" s="786"/>
      <c r="OB40" s="532"/>
      <c r="OC40" s="786"/>
      <c r="OD40" s="786"/>
      <c r="OE40" s="786"/>
      <c r="OF40" s="786"/>
      <c r="OG40" s="786"/>
      <c r="OH40" s="786"/>
      <c r="OI40" s="786"/>
      <c r="OJ40" s="532"/>
      <c r="OK40" s="786"/>
      <c r="OL40" s="786"/>
      <c r="OM40" s="786"/>
      <c r="ON40" s="786"/>
      <c r="OO40" s="786"/>
      <c r="OP40" s="786"/>
      <c r="OQ40" s="786"/>
      <c r="OR40" s="532"/>
      <c r="OS40" s="786"/>
      <c r="OT40" s="786"/>
      <c r="OU40" s="786"/>
      <c r="OV40" s="786"/>
      <c r="OW40" s="786"/>
      <c r="OX40" s="786"/>
      <c r="OY40" s="786"/>
      <c r="OZ40" s="532"/>
      <c r="PA40" s="786"/>
      <c r="PB40" s="786"/>
      <c r="PC40" s="786"/>
      <c r="PD40" s="786"/>
      <c r="PE40" s="786"/>
      <c r="PF40" s="786"/>
      <c r="PG40" s="786"/>
      <c r="PH40" s="532"/>
      <c r="PI40" s="786"/>
      <c r="PJ40" s="786"/>
      <c r="PK40" s="786"/>
      <c r="PL40" s="786"/>
      <c r="PM40" s="786"/>
      <c r="PN40" s="786"/>
      <c r="PO40" s="786"/>
      <c r="PP40" s="532"/>
      <c r="PQ40" s="786"/>
      <c r="PR40" s="786"/>
      <c r="PS40" s="786"/>
      <c r="PT40" s="786"/>
      <c r="PU40" s="786"/>
      <c r="PV40" s="786"/>
      <c r="PW40" s="786"/>
      <c r="PX40" s="532"/>
      <c r="PY40" s="786"/>
      <c r="PZ40" s="786"/>
      <c r="QA40" s="786"/>
      <c r="QB40" s="786"/>
      <c r="QC40" s="786"/>
      <c r="QD40" s="786"/>
      <c r="QE40" s="786"/>
      <c r="QF40" s="532"/>
      <c r="QG40" s="786"/>
      <c r="QH40" s="786"/>
      <c r="QI40" s="786"/>
      <c r="QJ40" s="786"/>
      <c r="QK40" s="786"/>
      <c r="QL40" s="786"/>
      <c r="QM40" s="786"/>
      <c r="QN40" s="532"/>
      <c r="QO40" s="786"/>
      <c r="QP40" s="786"/>
      <c r="QQ40" s="786"/>
      <c r="QR40" s="786"/>
      <c r="QS40" s="786"/>
      <c r="QT40" s="786"/>
      <c r="QU40" s="786"/>
      <c r="QV40" s="532"/>
      <c r="QW40" s="786"/>
      <c r="QX40" s="786"/>
      <c r="QY40" s="786"/>
      <c r="QZ40" s="786"/>
      <c r="RA40" s="786"/>
      <c r="RB40" s="786"/>
      <c r="RC40" s="786"/>
      <c r="RD40" s="532"/>
      <c r="RE40" s="786"/>
      <c r="RF40" s="786"/>
      <c r="RG40" s="786"/>
      <c r="RH40" s="786"/>
      <c r="RI40" s="786"/>
      <c r="RJ40" s="786"/>
      <c r="RK40" s="786"/>
      <c r="RL40" s="532"/>
      <c r="RM40" s="786"/>
      <c r="RN40" s="786"/>
      <c r="RO40" s="786"/>
      <c r="RP40" s="786"/>
      <c r="RQ40" s="786"/>
      <c r="RR40" s="786"/>
      <c r="RS40" s="786"/>
      <c r="RT40" s="532"/>
      <c r="RU40" s="786"/>
      <c r="RV40" s="786"/>
      <c r="RW40" s="786"/>
      <c r="RX40" s="786"/>
      <c r="RY40" s="786"/>
      <c r="RZ40" s="786"/>
      <c r="SA40" s="786"/>
      <c r="SB40" s="532"/>
      <c r="SC40" s="786"/>
      <c r="SD40" s="786"/>
      <c r="SE40" s="786"/>
      <c r="SF40" s="786"/>
      <c r="SG40" s="786"/>
      <c r="SH40" s="786"/>
      <c r="SI40" s="786"/>
      <c r="SJ40" s="532"/>
      <c r="SK40" s="786"/>
      <c r="SL40" s="786"/>
      <c r="SM40" s="786"/>
      <c r="SN40" s="786"/>
      <c r="SO40" s="786"/>
      <c r="SP40" s="786"/>
      <c r="SQ40" s="786"/>
      <c r="SR40" s="532"/>
      <c r="SS40" s="786"/>
      <c r="ST40" s="786"/>
      <c r="SU40" s="786"/>
      <c r="SV40" s="786"/>
      <c r="SW40" s="786"/>
      <c r="SX40" s="786"/>
      <c r="SY40" s="786"/>
      <c r="SZ40" s="532"/>
      <c r="TA40" s="786"/>
      <c r="TB40" s="786"/>
      <c r="TC40" s="786"/>
      <c r="TD40" s="786"/>
      <c r="TE40" s="786"/>
      <c r="TF40" s="786"/>
      <c r="TG40" s="786"/>
      <c r="TH40" s="532"/>
      <c r="TI40" s="786"/>
      <c r="TJ40" s="786"/>
      <c r="TK40" s="786"/>
      <c r="TL40" s="786"/>
      <c r="TM40" s="786"/>
      <c r="TN40" s="786"/>
      <c r="TO40" s="786"/>
      <c r="TP40" s="532"/>
      <c r="TQ40" s="786"/>
      <c r="TR40" s="786"/>
      <c r="TS40" s="786"/>
      <c r="TT40" s="786"/>
      <c r="TU40" s="786"/>
      <c r="TV40" s="786"/>
      <c r="TW40" s="786"/>
      <c r="TX40" s="532"/>
      <c r="TY40" s="786"/>
      <c r="TZ40" s="786"/>
      <c r="UA40" s="786"/>
      <c r="UB40" s="786"/>
      <c r="UC40" s="786"/>
      <c r="UD40" s="786"/>
      <c r="UE40" s="786"/>
      <c r="UF40" s="532"/>
      <c r="UG40" s="786"/>
      <c r="UH40" s="786"/>
      <c r="UI40" s="786"/>
      <c r="UJ40" s="786"/>
      <c r="UK40" s="786"/>
      <c r="UL40" s="786"/>
      <c r="UM40" s="786"/>
      <c r="UN40" s="532"/>
      <c r="UO40" s="786"/>
      <c r="UP40" s="786"/>
      <c r="UQ40" s="786"/>
      <c r="UR40" s="786"/>
      <c r="US40" s="786"/>
      <c r="UT40" s="786"/>
      <c r="UU40" s="786"/>
      <c r="UV40" s="532"/>
      <c r="UW40" s="786"/>
      <c r="UX40" s="786"/>
      <c r="UY40" s="786"/>
      <c r="UZ40" s="786"/>
      <c r="VA40" s="786"/>
      <c r="VB40" s="786"/>
      <c r="VC40" s="786"/>
      <c r="VD40" s="532"/>
      <c r="VE40" s="786"/>
      <c r="VF40" s="786"/>
      <c r="VG40" s="786"/>
      <c r="VH40" s="786"/>
      <c r="VI40" s="786"/>
      <c r="VJ40" s="786"/>
      <c r="VK40" s="786"/>
      <c r="VL40" s="532"/>
      <c r="VM40" s="786"/>
      <c r="VN40" s="786"/>
      <c r="VO40" s="786"/>
      <c r="VP40" s="786"/>
      <c r="VQ40" s="786"/>
      <c r="VR40" s="786"/>
      <c r="VS40" s="786"/>
      <c r="VT40" s="532"/>
      <c r="VU40" s="786"/>
      <c r="VV40" s="786"/>
      <c r="VW40" s="786"/>
      <c r="VX40" s="786"/>
      <c r="VY40" s="786"/>
      <c r="VZ40" s="786"/>
      <c r="WA40" s="786"/>
      <c r="WB40" s="532"/>
      <c r="WC40" s="786"/>
      <c r="WD40" s="786"/>
      <c r="WE40" s="786"/>
      <c r="WF40" s="786"/>
      <c r="WG40" s="786"/>
      <c r="WH40" s="786"/>
      <c r="WI40" s="786"/>
      <c r="WJ40" s="532"/>
      <c r="WK40" s="786"/>
      <c r="WL40" s="786"/>
      <c r="WM40" s="786"/>
      <c r="WN40" s="786"/>
      <c r="WO40" s="786"/>
      <c r="WP40" s="786"/>
      <c r="WQ40" s="786"/>
      <c r="WR40" s="532"/>
      <c r="WS40" s="786"/>
      <c r="WT40" s="786"/>
      <c r="WU40" s="786"/>
      <c r="WV40" s="786"/>
      <c r="WW40" s="786"/>
      <c r="WX40" s="786"/>
      <c r="WY40" s="786"/>
      <c r="WZ40" s="532"/>
      <c r="XA40" s="786"/>
      <c r="XB40" s="786"/>
      <c r="XC40" s="786"/>
      <c r="XD40" s="786"/>
      <c r="XE40" s="786"/>
      <c r="XF40" s="786"/>
      <c r="XG40" s="786"/>
      <c r="XH40" s="532"/>
      <c r="XI40" s="786"/>
      <c r="XJ40" s="786"/>
      <c r="XK40" s="786"/>
      <c r="XL40" s="786"/>
      <c r="XM40" s="786"/>
      <c r="XN40" s="786"/>
      <c r="XO40" s="786"/>
      <c r="XP40" s="532"/>
      <c r="XQ40" s="786"/>
      <c r="XR40" s="786"/>
      <c r="XS40" s="786"/>
      <c r="XT40" s="786"/>
      <c r="XU40" s="786"/>
      <c r="XV40" s="786"/>
      <c r="XW40" s="786"/>
      <c r="XX40" s="532"/>
      <c r="XY40" s="786"/>
      <c r="XZ40" s="786"/>
      <c r="YA40" s="786"/>
      <c r="YB40" s="786"/>
      <c r="YC40" s="786"/>
      <c r="YD40" s="786"/>
      <c r="YE40" s="786"/>
      <c r="YF40" s="532"/>
      <c r="YG40" s="786"/>
      <c r="YH40" s="786"/>
      <c r="YI40" s="786"/>
      <c r="YJ40" s="786"/>
      <c r="YK40" s="786"/>
      <c r="YL40" s="786"/>
      <c r="YM40" s="786"/>
      <c r="YN40" s="532"/>
      <c r="YO40" s="786"/>
      <c r="YP40" s="786"/>
      <c r="YQ40" s="786"/>
      <c r="YR40" s="786"/>
      <c r="YS40" s="786"/>
      <c r="YT40" s="786"/>
      <c r="YU40" s="786"/>
      <c r="YV40" s="532"/>
      <c r="YW40" s="786"/>
      <c r="YX40" s="786"/>
      <c r="YY40" s="786"/>
      <c r="YZ40" s="786"/>
      <c r="ZA40" s="786"/>
      <c r="ZB40" s="786"/>
      <c r="ZC40" s="786"/>
      <c r="ZD40" s="532"/>
      <c r="ZE40" s="786"/>
      <c r="ZF40" s="786"/>
      <c r="ZG40" s="786"/>
      <c r="ZH40" s="786"/>
      <c r="ZI40" s="786"/>
      <c r="ZJ40" s="786"/>
      <c r="ZK40" s="786"/>
      <c r="ZL40" s="532"/>
      <c r="ZM40" s="786"/>
      <c r="ZN40" s="786"/>
      <c r="ZO40" s="786"/>
      <c r="ZP40" s="786"/>
      <c r="ZQ40" s="786"/>
      <c r="ZR40" s="786"/>
      <c r="ZS40" s="786"/>
      <c r="ZT40" s="532"/>
      <c r="ZU40" s="786"/>
      <c r="ZV40" s="786"/>
      <c r="ZW40" s="786"/>
      <c r="ZX40" s="786"/>
      <c r="ZY40" s="786"/>
      <c r="ZZ40" s="786"/>
      <c r="AAA40" s="786"/>
      <c r="AAB40" s="532"/>
      <c r="AAC40" s="786"/>
      <c r="AAD40" s="786"/>
      <c r="AAE40" s="786"/>
      <c r="AAF40" s="786"/>
      <c r="AAG40" s="786"/>
      <c r="AAH40" s="786"/>
      <c r="AAI40" s="786"/>
      <c r="AAJ40" s="532"/>
      <c r="AAK40" s="786"/>
      <c r="AAL40" s="786"/>
      <c r="AAM40" s="786"/>
      <c r="AAN40" s="786"/>
      <c r="AAO40" s="786"/>
      <c r="AAP40" s="786"/>
      <c r="AAQ40" s="786"/>
      <c r="AAR40" s="532"/>
      <c r="AAS40" s="786"/>
      <c r="AAT40" s="786"/>
      <c r="AAU40" s="786"/>
      <c r="AAV40" s="786"/>
      <c r="AAW40" s="786"/>
      <c r="AAX40" s="786"/>
      <c r="AAY40" s="786"/>
      <c r="AAZ40" s="532"/>
      <c r="ABA40" s="786"/>
      <c r="ABB40" s="786"/>
      <c r="ABC40" s="786"/>
      <c r="ABD40" s="786"/>
      <c r="ABE40" s="786"/>
      <c r="ABF40" s="786"/>
      <c r="ABG40" s="786"/>
      <c r="ABH40" s="532"/>
      <c r="ABI40" s="786"/>
      <c r="ABJ40" s="786"/>
      <c r="ABK40" s="786"/>
      <c r="ABL40" s="786"/>
      <c r="ABM40" s="786"/>
      <c r="ABN40" s="786"/>
      <c r="ABO40" s="786"/>
      <c r="ABP40" s="532"/>
      <c r="ABQ40" s="786"/>
      <c r="ABR40" s="786"/>
      <c r="ABS40" s="786"/>
      <c r="ABT40" s="786"/>
      <c r="ABU40" s="786"/>
      <c r="ABV40" s="786"/>
      <c r="ABW40" s="786"/>
      <c r="ABX40" s="532"/>
      <c r="ABY40" s="786"/>
      <c r="ABZ40" s="786"/>
      <c r="ACA40" s="786"/>
      <c r="ACB40" s="786"/>
      <c r="ACC40" s="786"/>
      <c r="ACD40" s="786"/>
      <c r="ACE40" s="786"/>
      <c r="ACF40" s="532"/>
      <c r="ACG40" s="786"/>
      <c r="ACH40" s="786"/>
      <c r="ACI40" s="786"/>
      <c r="ACJ40" s="786"/>
      <c r="ACK40" s="786"/>
      <c r="ACL40" s="786"/>
      <c r="ACM40" s="786"/>
      <c r="ACN40" s="532"/>
      <c r="ACO40" s="786"/>
      <c r="ACP40" s="786"/>
      <c r="ACQ40" s="786"/>
      <c r="ACR40" s="786"/>
      <c r="ACS40" s="786"/>
      <c r="ACT40" s="786"/>
      <c r="ACU40" s="786"/>
      <c r="ACV40" s="532"/>
      <c r="ACW40" s="786"/>
      <c r="ACX40" s="786"/>
      <c r="ACY40" s="786"/>
      <c r="ACZ40" s="786"/>
      <c r="ADA40" s="786"/>
      <c r="ADB40" s="786"/>
      <c r="ADC40" s="786"/>
      <c r="ADD40" s="532"/>
      <c r="ADE40" s="786"/>
      <c r="ADF40" s="786"/>
      <c r="ADG40" s="786"/>
      <c r="ADH40" s="786"/>
      <c r="ADI40" s="786"/>
      <c r="ADJ40" s="786"/>
      <c r="ADK40" s="786"/>
      <c r="ADL40" s="532"/>
      <c r="ADM40" s="786"/>
      <c r="ADN40" s="786"/>
      <c r="ADO40" s="786"/>
      <c r="ADP40" s="786"/>
      <c r="ADQ40" s="786"/>
      <c r="ADR40" s="786"/>
      <c r="ADS40" s="786"/>
      <c r="ADT40" s="532"/>
      <c r="ADU40" s="786"/>
      <c r="ADV40" s="786"/>
      <c r="ADW40" s="786"/>
      <c r="ADX40" s="786"/>
      <c r="ADY40" s="786"/>
      <c r="ADZ40" s="786"/>
      <c r="AEA40" s="786"/>
      <c r="AEB40" s="532"/>
      <c r="AEC40" s="786"/>
      <c r="AED40" s="786"/>
      <c r="AEE40" s="786"/>
      <c r="AEF40" s="786"/>
      <c r="AEG40" s="786"/>
      <c r="AEH40" s="786"/>
      <c r="AEI40" s="786"/>
      <c r="AEJ40" s="532"/>
      <c r="AEK40" s="786"/>
      <c r="AEL40" s="786"/>
      <c r="AEM40" s="786"/>
      <c r="AEN40" s="786"/>
      <c r="AEO40" s="786"/>
      <c r="AEP40" s="786"/>
      <c r="AEQ40" s="786"/>
      <c r="AER40" s="532"/>
      <c r="AES40" s="786"/>
      <c r="AET40" s="786"/>
      <c r="AEU40" s="786"/>
      <c r="AEV40" s="786"/>
      <c r="AEW40" s="786"/>
      <c r="AEX40" s="786"/>
      <c r="AEY40" s="786"/>
      <c r="AEZ40" s="532"/>
      <c r="AFA40" s="786"/>
      <c r="AFB40" s="786"/>
      <c r="AFC40" s="786"/>
      <c r="AFD40" s="786"/>
      <c r="AFE40" s="786"/>
      <c r="AFF40" s="786"/>
      <c r="AFG40" s="786"/>
      <c r="AFH40" s="532"/>
      <c r="AFI40" s="786"/>
      <c r="AFJ40" s="786"/>
      <c r="AFK40" s="786"/>
      <c r="AFL40" s="786"/>
      <c r="AFM40" s="786"/>
      <c r="AFN40" s="786"/>
      <c r="AFO40" s="786"/>
      <c r="AFP40" s="532"/>
      <c r="AFQ40" s="786"/>
      <c r="AFR40" s="786"/>
      <c r="AFS40" s="786"/>
      <c r="AFT40" s="786"/>
      <c r="AFU40" s="786"/>
      <c r="AFV40" s="786"/>
      <c r="AFW40" s="786"/>
      <c r="AFX40" s="532"/>
      <c r="AFY40" s="786"/>
      <c r="AFZ40" s="786"/>
      <c r="AGA40" s="786"/>
      <c r="AGB40" s="786"/>
      <c r="AGC40" s="786"/>
      <c r="AGD40" s="786"/>
      <c r="AGE40" s="786"/>
      <c r="AGF40" s="532"/>
      <c r="AGG40" s="786"/>
      <c r="AGH40" s="786"/>
      <c r="AGI40" s="786"/>
      <c r="AGJ40" s="786"/>
      <c r="AGK40" s="786"/>
      <c r="AGL40" s="786"/>
      <c r="AGM40" s="786"/>
      <c r="AGN40" s="532"/>
      <c r="AGO40" s="786"/>
      <c r="AGP40" s="786"/>
      <c r="AGQ40" s="786"/>
      <c r="AGR40" s="786"/>
      <c r="AGS40" s="786"/>
      <c r="AGT40" s="786"/>
      <c r="AGU40" s="786"/>
      <c r="AGV40" s="532"/>
      <c r="AGW40" s="786"/>
      <c r="AGX40" s="786"/>
      <c r="AGY40" s="786"/>
      <c r="AGZ40" s="786"/>
      <c r="AHA40" s="786"/>
      <c r="AHB40" s="786"/>
      <c r="AHC40" s="786"/>
      <c r="AHD40" s="532"/>
      <c r="AHE40" s="786"/>
      <c r="AHF40" s="786"/>
      <c r="AHG40" s="786"/>
      <c r="AHH40" s="786"/>
      <c r="AHI40" s="786"/>
      <c r="AHJ40" s="786"/>
      <c r="AHK40" s="786"/>
      <c r="AHL40" s="532"/>
      <c r="AHM40" s="786"/>
      <c r="AHN40" s="786"/>
      <c r="AHO40" s="786"/>
      <c r="AHP40" s="786"/>
      <c r="AHQ40" s="786"/>
      <c r="AHR40" s="786"/>
      <c r="AHS40" s="786"/>
      <c r="AHT40" s="532"/>
      <c r="AHU40" s="786"/>
      <c r="AHV40" s="786"/>
      <c r="AHW40" s="786"/>
      <c r="AHX40" s="786"/>
      <c r="AHY40" s="786"/>
      <c r="AHZ40" s="786"/>
      <c r="AIA40" s="786"/>
      <c r="AIB40" s="532"/>
      <c r="AIC40" s="786"/>
      <c r="AID40" s="786"/>
      <c r="AIE40" s="786"/>
      <c r="AIF40" s="786"/>
      <c r="AIG40" s="786"/>
      <c r="AIH40" s="786"/>
      <c r="AII40" s="786"/>
      <c r="AIJ40" s="532"/>
      <c r="AIK40" s="786"/>
      <c r="AIL40" s="786"/>
      <c r="AIM40" s="786"/>
      <c r="AIN40" s="786"/>
      <c r="AIO40" s="786"/>
      <c r="AIP40" s="786"/>
      <c r="AIQ40" s="786"/>
      <c r="AIR40" s="532"/>
      <c r="AIS40" s="786"/>
      <c r="AIT40" s="786"/>
      <c r="AIU40" s="786"/>
      <c r="AIV40" s="786"/>
      <c r="AIW40" s="786"/>
      <c r="AIX40" s="786"/>
      <c r="AIY40" s="786"/>
      <c r="AIZ40" s="532"/>
      <c r="AJA40" s="786"/>
      <c r="AJB40" s="786"/>
      <c r="AJC40" s="786"/>
      <c r="AJD40" s="786"/>
      <c r="AJE40" s="786"/>
      <c r="AJF40" s="786"/>
      <c r="AJG40" s="786"/>
      <c r="AJH40" s="532"/>
      <c r="AJI40" s="786"/>
      <c r="AJJ40" s="786"/>
      <c r="AJK40" s="786"/>
      <c r="AJL40" s="786"/>
      <c r="AJM40" s="786"/>
      <c r="AJN40" s="786"/>
      <c r="AJO40" s="786"/>
      <c r="AJP40" s="532"/>
      <c r="AJQ40" s="786"/>
      <c r="AJR40" s="786"/>
      <c r="AJS40" s="786"/>
      <c r="AJT40" s="786"/>
      <c r="AJU40" s="786"/>
      <c r="AJV40" s="786"/>
      <c r="AJW40" s="786"/>
      <c r="AJX40" s="532"/>
      <c r="AJY40" s="786"/>
      <c r="AJZ40" s="786"/>
      <c r="AKA40" s="786"/>
      <c r="AKB40" s="786"/>
      <c r="AKC40" s="786"/>
      <c r="AKD40" s="786"/>
      <c r="AKE40" s="786"/>
      <c r="AKF40" s="532"/>
      <c r="AKG40" s="786"/>
      <c r="AKH40" s="786"/>
      <c r="AKI40" s="786"/>
      <c r="AKJ40" s="786"/>
      <c r="AKK40" s="786"/>
      <c r="AKL40" s="786"/>
      <c r="AKM40" s="786"/>
      <c r="AKN40" s="532"/>
      <c r="AKO40" s="786"/>
      <c r="AKP40" s="786"/>
      <c r="AKQ40" s="786"/>
      <c r="AKR40" s="786"/>
      <c r="AKS40" s="786"/>
      <c r="AKT40" s="786"/>
      <c r="AKU40" s="786"/>
      <c r="AKV40" s="532"/>
      <c r="AKW40" s="786"/>
      <c r="AKX40" s="786"/>
      <c r="AKY40" s="786"/>
      <c r="AKZ40" s="786"/>
      <c r="ALA40" s="786"/>
      <c r="ALB40" s="786"/>
      <c r="ALC40" s="786"/>
      <c r="ALD40" s="532"/>
      <c r="ALE40" s="786"/>
      <c r="ALF40" s="786"/>
      <c r="ALG40" s="786"/>
      <c r="ALH40" s="786"/>
      <c r="ALI40" s="786"/>
      <c r="ALJ40" s="786"/>
      <c r="ALK40" s="786"/>
      <c r="ALL40" s="532"/>
      <c r="ALM40" s="786"/>
      <c r="ALN40" s="786"/>
      <c r="ALO40" s="786"/>
      <c r="ALP40" s="786"/>
      <c r="ALQ40" s="786"/>
      <c r="ALR40" s="786"/>
      <c r="ALS40" s="786"/>
      <c r="ALT40" s="532"/>
      <c r="ALU40" s="786"/>
      <c r="ALV40" s="786"/>
      <c r="ALW40" s="786"/>
      <c r="ALX40" s="786"/>
      <c r="ALY40" s="786"/>
      <c r="ALZ40" s="786"/>
      <c r="AMA40" s="786"/>
      <c r="AMB40" s="532"/>
      <c r="AMC40" s="786"/>
      <c r="AMD40" s="786"/>
      <c r="AME40" s="786"/>
      <c r="AMF40" s="786"/>
      <c r="AMG40" s="786"/>
      <c r="AMH40" s="786"/>
      <c r="AMI40" s="786"/>
      <c r="AMJ40" s="532"/>
      <c r="AMK40" s="786"/>
      <c r="AML40" s="786"/>
      <c r="AMM40" s="786"/>
      <c r="AMN40" s="786"/>
      <c r="AMO40" s="786"/>
      <c r="AMP40" s="786"/>
      <c r="AMQ40" s="786"/>
      <c r="AMR40" s="532"/>
      <c r="AMS40" s="786"/>
      <c r="AMT40" s="786"/>
      <c r="AMU40" s="786"/>
      <c r="AMV40" s="786"/>
      <c r="AMW40" s="786"/>
      <c r="AMX40" s="786"/>
      <c r="AMY40" s="786"/>
      <c r="AMZ40" s="532"/>
      <c r="ANA40" s="786"/>
      <c r="ANB40" s="786"/>
      <c r="ANC40" s="786"/>
      <c r="AND40" s="786"/>
      <c r="ANE40" s="786"/>
      <c r="ANF40" s="786"/>
      <c r="ANG40" s="786"/>
      <c r="ANH40" s="532"/>
      <c r="ANI40" s="786"/>
      <c r="ANJ40" s="786"/>
      <c r="ANK40" s="786"/>
      <c r="ANL40" s="786"/>
      <c r="ANM40" s="786"/>
      <c r="ANN40" s="786"/>
      <c r="ANO40" s="786"/>
      <c r="ANP40" s="532"/>
      <c r="ANQ40" s="786"/>
      <c r="ANR40" s="786"/>
      <c r="ANS40" s="786"/>
      <c r="ANT40" s="786"/>
      <c r="ANU40" s="786"/>
      <c r="ANV40" s="786"/>
      <c r="ANW40" s="786"/>
      <c r="ANX40" s="532"/>
      <c r="ANY40" s="786"/>
      <c r="ANZ40" s="786"/>
      <c r="AOA40" s="786"/>
      <c r="AOB40" s="786"/>
      <c r="AOC40" s="786"/>
      <c r="AOD40" s="786"/>
      <c r="AOE40" s="786"/>
      <c r="AOF40" s="532"/>
      <c r="AOG40" s="786"/>
      <c r="AOH40" s="786"/>
      <c r="AOI40" s="786"/>
      <c r="AOJ40" s="786"/>
      <c r="AOK40" s="786"/>
      <c r="AOL40" s="786"/>
      <c r="AOM40" s="786"/>
      <c r="AON40" s="532"/>
      <c r="AOO40" s="786"/>
      <c r="AOP40" s="786"/>
      <c r="AOQ40" s="786"/>
      <c r="AOR40" s="786"/>
      <c r="AOS40" s="786"/>
      <c r="AOT40" s="786"/>
      <c r="AOU40" s="786"/>
      <c r="AOV40" s="532"/>
      <c r="AOW40" s="786"/>
      <c r="AOX40" s="786"/>
      <c r="AOY40" s="786"/>
      <c r="AOZ40" s="786"/>
      <c r="APA40" s="786"/>
      <c r="APB40" s="786"/>
      <c r="APC40" s="786"/>
      <c r="APD40" s="532"/>
      <c r="APE40" s="786"/>
      <c r="APF40" s="786"/>
      <c r="APG40" s="786"/>
      <c r="APH40" s="786"/>
      <c r="API40" s="786"/>
      <c r="APJ40" s="786"/>
      <c r="APK40" s="786"/>
      <c r="APL40" s="532"/>
      <c r="APM40" s="786"/>
      <c r="APN40" s="786"/>
      <c r="APO40" s="786"/>
      <c r="APP40" s="786"/>
      <c r="APQ40" s="786"/>
      <c r="APR40" s="786"/>
      <c r="APS40" s="786"/>
      <c r="APT40" s="532"/>
      <c r="APU40" s="786"/>
      <c r="APV40" s="786"/>
      <c r="APW40" s="786"/>
      <c r="APX40" s="786"/>
      <c r="APY40" s="786"/>
      <c r="APZ40" s="786"/>
      <c r="AQA40" s="786"/>
      <c r="AQB40" s="532"/>
      <c r="AQC40" s="786"/>
      <c r="AQD40" s="786"/>
      <c r="AQE40" s="786"/>
      <c r="AQF40" s="786"/>
      <c r="AQG40" s="786"/>
      <c r="AQH40" s="786"/>
      <c r="AQI40" s="786"/>
      <c r="AQJ40" s="532"/>
      <c r="AQK40" s="786"/>
      <c r="AQL40" s="786"/>
      <c r="AQM40" s="786"/>
      <c r="AQN40" s="786"/>
      <c r="AQO40" s="786"/>
      <c r="AQP40" s="786"/>
      <c r="AQQ40" s="786"/>
      <c r="AQR40" s="532"/>
      <c r="AQS40" s="786"/>
      <c r="AQT40" s="786"/>
      <c r="AQU40" s="786"/>
      <c r="AQV40" s="786"/>
      <c r="AQW40" s="786"/>
      <c r="AQX40" s="786"/>
      <c r="AQY40" s="786"/>
      <c r="AQZ40" s="532"/>
      <c r="ARA40" s="786"/>
      <c r="ARB40" s="786"/>
      <c r="ARC40" s="786"/>
      <c r="ARD40" s="786"/>
      <c r="ARE40" s="786"/>
      <c r="ARF40" s="786"/>
      <c r="ARG40" s="786"/>
      <c r="ARH40" s="532"/>
      <c r="ARI40" s="786"/>
      <c r="ARJ40" s="786"/>
      <c r="ARK40" s="786"/>
      <c r="ARL40" s="786"/>
      <c r="ARM40" s="786"/>
      <c r="ARN40" s="786"/>
      <c r="ARO40" s="786"/>
      <c r="ARP40" s="532"/>
      <c r="ARQ40" s="786"/>
      <c r="ARR40" s="786"/>
      <c r="ARS40" s="786"/>
      <c r="ART40" s="786"/>
      <c r="ARU40" s="786"/>
      <c r="ARV40" s="786"/>
      <c r="ARW40" s="786"/>
      <c r="ARX40" s="532"/>
      <c r="ARY40" s="786"/>
      <c r="ARZ40" s="786"/>
      <c r="ASA40" s="786"/>
      <c r="ASB40" s="786"/>
      <c r="ASC40" s="786"/>
      <c r="ASD40" s="786"/>
      <c r="ASE40" s="786"/>
      <c r="ASF40" s="532"/>
      <c r="ASG40" s="786"/>
      <c r="ASH40" s="786"/>
      <c r="ASI40" s="786"/>
      <c r="ASJ40" s="786"/>
      <c r="ASK40" s="786"/>
      <c r="ASL40" s="786"/>
      <c r="ASM40" s="786"/>
      <c r="ASN40" s="532"/>
      <c r="ASO40" s="786"/>
      <c r="ASP40" s="786"/>
      <c r="ASQ40" s="786"/>
      <c r="ASR40" s="786"/>
      <c r="ASS40" s="786"/>
      <c r="AST40" s="786"/>
      <c r="ASU40" s="786"/>
      <c r="ASV40" s="532"/>
      <c r="ASW40" s="786"/>
      <c r="ASX40" s="786"/>
      <c r="ASY40" s="786"/>
      <c r="ASZ40" s="786"/>
      <c r="ATA40" s="786"/>
      <c r="ATB40" s="786"/>
      <c r="ATC40" s="786"/>
      <c r="ATD40" s="532"/>
      <c r="ATE40" s="786"/>
      <c r="ATF40" s="786"/>
      <c r="ATG40" s="786"/>
      <c r="ATH40" s="786"/>
      <c r="ATI40" s="786"/>
      <c r="ATJ40" s="786"/>
      <c r="ATK40" s="786"/>
      <c r="ATL40" s="532"/>
      <c r="ATM40" s="786"/>
      <c r="ATN40" s="786"/>
      <c r="ATO40" s="786"/>
      <c r="ATP40" s="786"/>
      <c r="ATQ40" s="786"/>
      <c r="ATR40" s="786"/>
      <c r="ATS40" s="786"/>
      <c r="ATT40" s="532"/>
      <c r="ATU40" s="786"/>
      <c r="ATV40" s="786"/>
      <c r="ATW40" s="786"/>
      <c r="ATX40" s="786"/>
      <c r="ATY40" s="786"/>
      <c r="ATZ40" s="786"/>
      <c r="AUA40" s="786"/>
      <c r="AUB40" s="532"/>
      <c r="AUC40" s="786"/>
      <c r="AUD40" s="786"/>
      <c r="AUE40" s="786"/>
      <c r="AUF40" s="786"/>
      <c r="AUG40" s="786"/>
      <c r="AUH40" s="786"/>
      <c r="AUI40" s="786"/>
      <c r="AUJ40" s="532"/>
      <c r="AUK40" s="786"/>
      <c r="AUL40" s="786"/>
      <c r="AUM40" s="786"/>
      <c r="AUN40" s="786"/>
      <c r="AUO40" s="786"/>
      <c r="AUP40" s="786"/>
      <c r="AUQ40" s="786"/>
      <c r="AUR40" s="532"/>
      <c r="AUS40" s="786"/>
      <c r="AUT40" s="786"/>
      <c r="AUU40" s="786"/>
      <c r="AUV40" s="786"/>
      <c r="AUW40" s="786"/>
      <c r="AUX40" s="786"/>
      <c r="AUY40" s="786"/>
      <c r="AUZ40" s="532"/>
      <c r="AVA40" s="786"/>
      <c r="AVB40" s="786"/>
      <c r="AVC40" s="786"/>
      <c r="AVD40" s="786"/>
      <c r="AVE40" s="786"/>
      <c r="AVF40" s="786"/>
      <c r="AVG40" s="786"/>
      <c r="AVH40" s="532"/>
      <c r="AVI40" s="786"/>
      <c r="AVJ40" s="786"/>
      <c r="AVK40" s="786"/>
      <c r="AVL40" s="786"/>
      <c r="AVM40" s="786"/>
      <c r="AVN40" s="786"/>
      <c r="AVO40" s="786"/>
      <c r="AVP40" s="532"/>
      <c r="AVQ40" s="786"/>
      <c r="AVR40" s="786"/>
      <c r="AVS40" s="786"/>
      <c r="AVT40" s="786"/>
      <c r="AVU40" s="786"/>
      <c r="AVV40" s="786"/>
      <c r="AVW40" s="786"/>
      <c r="AVX40" s="532"/>
      <c r="AVY40" s="786"/>
      <c r="AVZ40" s="786"/>
      <c r="AWA40" s="786"/>
      <c r="AWB40" s="786"/>
      <c r="AWC40" s="786"/>
      <c r="AWD40" s="786"/>
      <c r="AWE40" s="786"/>
      <c r="AWF40" s="532"/>
      <c r="AWG40" s="786"/>
      <c r="AWH40" s="786"/>
      <c r="AWI40" s="786"/>
      <c r="AWJ40" s="786"/>
      <c r="AWK40" s="786"/>
      <c r="AWL40" s="786"/>
      <c r="AWM40" s="786"/>
      <c r="AWN40" s="532"/>
      <c r="AWO40" s="786"/>
      <c r="AWP40" s="786"/>
      <c r="AWQ40" s="786"/>
      <c r="AWR40" s="786"/>
      <c r="AWS40" s="786"/>
      <c r="AWT40" s="786"/>
      <c r="AWU40" s="786"/>
      <c r="AWV40" s="532"/>
      <c r="AWW40" s="786"/>
      <c r="AWX40" s="786"/>
      <c r="AWY40" s="786"/>
      <c r="AWZ40" s="786"/>
      <c r="AXA40" s="786"/>
      <c r="AXB40" s="786"/>
      <c r="AXC40" s="786"/>
      <c r="AXD40" s="532"/>
      <c r="AXE40" s="786"/>
      <c r="AXF40" s="786"/>
      <c r="AXG40" s="786"/>
      <c r="AXH40" s="786"/>
      <c r="AXI40" s="786"/>
      <c r="AXJ40" s="786"/>
      <c r="AXK40" s="786"/>
      <c r="AXL40" s="532"/>
      <c r="AXM40" s="786"/>
      <c r="AXN40" s="786"/>
      <c r="AXO40" s="786"/>
      <c r="AXP40" s="786"/>
      <c r="AXQ40" s="786"/>
      <c r="AXR40" s="786"/>
      <c r="AXS40" s="786"/>
      <c r="AXT40" s="532"/>
      <c r="AXU40" s="786"/>
      <c r="AXV40" s="786"/>
      <c r="AXW40" s="786"/>
      <c r="AXX40" s="786"/>
      <c r="AXY40" s="786"/>
      <c r="AXZ40" s="786"/>
      <c r="AYA40" s="786"/>
      <c r="AYB40" s="532"/>
      <c r="AYC40" s="786"/>
      <c r="AYD40" s="786"/>
      <c r="AYE40" s="786"/>
      <c r="AYF40" s="786"/>
      <c r="AYG40" s="786"/>
      <c r="AYH40" s="786"/>
      <c r="AYI40" s="786"/>
      <c r="AYJ40" s="532"/>
      <c r="AYK40" s="786"/>
      <c r="AYL40" s="786"/>
      <c r="AYM40" s="786"/>
      <c r="AYN40" s="786"/>
      <c r="AYO40" s="786"/>
      <c r="AYP40" s="786"/>
      <c r="AYQ40" s="786"/>
      <c r="AYR40" s="532"/>
      <c r="AYS40" s="786"/>
      <c r="AYT40" s="786"/>
      <c r="AYU40" s="786"/>
      <c r="AYV40" s="786"/>
      <c r="AYW40" s="786"/>
      <c r="AYX40" s="786"/>
      <c r="AYY40" s="786"/>
      <c r="AYZ40" s="532"/>
      <c r="AZA40" s="786"/>
      <c r="AZB40" s="786"/>
      <c r="AZC40" s="786"/>
      <c r="AZD40" s="786"/>
      <c r="AZE40" s="786"/>
      <c r="AZF40" s="786"/>
      <c r="AZG40" s="786"/>
      <c r="AZH40" s="532"/>
      <c r="AZI40" s="786"/>
      <c r="AZJ40" s="786"/>
      <c r="AZK40" s="786"/>
      <c r="AZL40" s="786"/>
      <c r="AZM40" s="786"/>
      <c r="AZN40" s="786"/>
      <c r="AZO40" s="786"/>
      <c r="AZP40" s="532"/>
      <c r="AZQ40" s="786"/>
      <c r="AZR40" s="786"/>
      <c r="AZS40" s="786"/>
      <c r="AZT40" s="786"/>
      <c r="AZU40" s="786"/>
      <c r="AZV40" s="786"/>
      <c r="AZW40" s="786"/>
      <c r="AZX40" s="532"/>
      <c r="AZY40" s="786"/>
      <c r="AZZ40" s="786"/>
      <c r="BAA40" s="786"/>
      <c r="BAB40" s="786"/>
      <c r="BAC40" s="786"/>
      <c r="BAD40" s="786"/>
      <c r="BAE40" s="786"/>
      <c r="BAF40" s="532"/>
      <c r="BAG40" s="786"/>
      <c r="BAH40" s="786"/>
      <c r="BAI40" s="786"/>
      <c r="BAJ40" s="786"/>
      <c r="BAK40" s="786"/>
      <c r="BAL40" s="786"/>
      <c r="BAM40" s="786"/>
      <c r="BAN40" s="532"/>
      <c r="BAO40" s="786"/>
      <c r="BAP40" s="786"/>
      <c r="BAQ40" s="786"/>
      <c r="BAR40" s="786"/>
      <c r="BAS40" s="786"/>
      <c r="BAT40" s="786"/>
      <c r="BAU40" s="786"/>
      <c r="BAV40" s="532"/>
      <c r="BAW40" s="786"/>
      <c r="BAX40" s="786"/>
      <c r="BAY40" s="786"/>
      <c r="BAZ40" s="786"/>
      <c r="BBA40" s="786"/>
      <c r="BBB40" s="786"/>
      <c r="BBC40" s="786"/>
      <c r="BBD40" s="532"/>
      <c r="BBE40" s="786"/>
      <c r="BBF40" s="786"/>
      <c r="BBG40" s="786"/>
      <c r="BBH40" s="786"/>
      <c r="BBI40" s="786"/>
      <c r="BBJ40" s="786"/>
      <c r="BBK40" s="786"/>
      <c r="BBL40" s="532"/>
      <c r="BBM40" s="786"/>
      <c r="BBN40" s="786"/>
      <c r="BBO40" s="786"/>
      <c r="BBP40" s="786"/>
      <c r="BBQ40" s="786"/>
      <c r="BBR40" s="786"/>
      <c r="BBS40" s="786"/>
      <c r="BBT40" s="532"/>
      <c r="BBU40" s="786"/>
      <c r="BBV40" s="786"/>
      <c r="BBW40" s="786"/>
      <c r="BBX40" s="786"/>
      <c r="BBY40" s="786"/>
      <c r="BBZ40" s="786"/>
      <c r="BCA40" s="786"/>
      <c r="BCB40" s="532"/>
      <c r="BCC40" s="786"/>
      <c r="BCD40" s="786"/>
      <c r="BCE40" s="786"/>
      <c r="BCF40" s="786"/>
      <c r="BCG40" s="786"/>
      <c r="BCH40" s="786"/>
      <c r="BCI40" s="786"/>
      <c r="BCJ40" s="532"/>
      <c r="BCK40" s="786"/>
      <c r="BCL40" s="786"/>
      <c r="BCM40" s="786"/>
      <c r="BCN40" s="786"/>
      <c r="BCO40" s="786"/>
      <c r="BCP40" s="786"/>
      <c r="BCQ40" s="786"/>
      <c r="BCR40" s="532"/>
      <c r="BCS40" s="786"/>
      <c r="BCT40" s="786"/>
      <c r="BCU40" s="786"/>
      <c r="BCV40" s="786"/>
      <c r="BCW40" s="786"/>
      <c r="BCX40" s="786"/>
      <c r="BCY40" s="786"/>
      <c r="BCZ40" s="532"/>
      <c r="BDA40" s="786"/>
      <c r="BDB40" s="786"/>
      <c r="BDC40" s="786"/>
      <c r="BDD40" s="786"/>
      <c r="BDE40" s="786"/>
      <c r="BDF40" s="786"/>
      <c r="BDG40" s="786"/>
      <c r="BDH40" s="532"/>
      <c r="BDI40" s="786"/>
      <c r="BDJ40" s="786"/>
      <c r="BDK40" s="786"/>
      <c r="BDL40" s="786"/>
      <c r="BDM40" s="786"/>
      <c r="BDN40" s="786"/>
      <c r="BDO40" s="786"/>
      <c r="BDP40" s="532"/>
      <c r="BDQ40" s="786"/>
      <c r="BDR40" s="786"/>
      <c r="BDS40" s="786"/>
      <c r="BDT40" s="786"/>
      <c r="BDU40" s="786"/>
      <c r="BDV40" s="786"/>
      <c r="BDW40" s="786"/>
      <c r="BDX40" s="532"/>
      <c r="BDY40" s="786"/>
      <c r="BDZ40" s="786"/>
      <c r="BEA40" s="786"/>
      <c r="BEB40" s="786"/>
      <c r="BEC40" s="786"/>
      <c r="BED40" s="786"/>
      <c r="BEE40" s="786"/>
      <c r="BEF40" s="532"/>
      <c r="BEG40" s="786"/>
      <c r="BEH40" s="786"/>
      <c r="BEI40" s="786"/>
      <c r="BEJ40" s="786"/>
      <c r="BEK40" s="786"/>
      <c r="BEL40" s="786"/>
      <c r="BEM40" s="786"/>
      <c r="BEN40" s="532"/>
      <c r="BEO40" s="786"/>
      <c r="BEP40" s="786"/>
      <c r="BEQ40" s="786"/>
      <c r="BER40" s="786"/>
      <c r="BES40" s="786"/>
      <c r="BET40" s="786"/>
      <c r="BEU40" s="786"/>
      <c r="BEV40" s="532"/>
      <c r="BEW40" s="786"/>
      <c r="BEX40" s="786"/>
      <c r="BEY40" s="786"/>
      <c r="BEZ40" s="786"/>
      <c r="BFA40" s="786"/>
      <c r="BFB40" s="786"/>
      <c r="BFC40" s="786"/>
      <c r="BFD40" s="532"/>
      <c r="BFE40" s="786"/>
      <c r="BFF40" s="786"/>
      <c r="BFG40" s="786"/>
      <c r="BFH40" s="786"/>
      <c r="BFI40" s="786"/>
      <c r="BFJ40" s="786"/>
      <c r="BFK40" s="786"/>
      <c r="BFL40" s="532"/>
      <c r="BFM40" s="786"/>
      <c r="BFN40" s="786"/>
      <c r="BFO40" s="786"/>
      <c r="BFP40" s="786"/>
      <c r="BFQ40" s="786"/>
      <c r="BFR40" s="786"/>
      <c r="BFS40" s="786"/>
      <c r="BFT40" s="532"/>
      <c r="BFU40" s="786"/>
      <c r="BFV40" s="786"/>
      <c r="BFW40" s="786"/>
      <c r="BFX40" s="786"/>
      <c r="BFY40" s="786"/>
      <c r="BFZ40" s="786"/>
      <c r="BGA40" s="786"/>
      <c r="BGB40" s="532"/>
      <c r="BGC40" s="786"/>
      <c r="BGD40" s="786"/>
      <c r="BGE40" s="786"/>
      <c r="BGF40" s="786"/>
      <c r="BGG40" s="786"/>
      <c r="BGH40" s="786"/>
      <c r="BGI40" s="786"/>
      <c r="BGJ40" s="532"/>
      <c r="BGK40" s="786"/>
      <c r="BGL40" s="786"/>
      <c r="BGM40" s="786"/>
      <c r="BGN40" s="786"/>
      <c r="BGO40" s="786"/>
      <c r="BGP40" s="786"/>
      <c r="BGQ40" s="786"/>
      <c r="BGR40" s="532"/>
      <c r="BGS40" s="786"/>
      <c r="BGT40" s="786"/>
      <c r="BGU40" s="786"/>
      <c r="BGV40" s="786"/>
      <c r="BGW40" s="786"/>
      <c r="BGX40" s="786"/>
      <c r="BGY40" s="786"/>
      <c r="BGZ40" s="532"/>
      <c r="BHA40" s="786"/>
      <c r="BHB40" s="786"/>
      <c r="BHC40" s="786"/>
      <c r="BHD40" s="786"/>
      <c r="BHE40" s="786"/>
      <c r="BHF40" s="786"/>
      <c r="BHG40" s="786"/>
      <c r="BHH40" s="532"/>
      <c r="BHI40" s="786"/>
      <c r="BHJ40" s="786"/>
      <c r="BHK40" s="786"/>
      <c r="BHL40" s="786"/>
      <c r="BHM40" s="786"/>
      <c r="BHN40" s="786"/>
      <c r="BHO40" s="786"/>
      <c r="BHP40" s="532"/>
      <c r="BHQ40" s="786"/>
      <c r="BHR40" s="786"/>
      <c r="BHS40" s="786"/>
      <c r="BHT40" s="786"/>
      <c r="BHU40" s="786"/>
      <c r="BHV40" s="786"/>
      <c r="BHW40" s="786"/>
      <c r="BHX40" s="532"/>
      <c r="BHY40" s="786"/>
      <c r="BHZ40" s="786"/>
      <c r="BIA40" s="786"/>
      <c r="BIB40" s="786"/>
      <c r="BIC40" s="786"/>
      <c r="BID40" s="786"/>
      <c r="BIE40" s="786"/>
      <c r="BIF40" s="532"/>
      <c r="BIG40" s="786"/>
      <c r="BIH40" s="786"/>
      <c r="BII40" s="786"/>
      <c r="BIJ40" s="786"/>
      <c r="BIK40" s="786"/>
      <c r="BIL40" s="786"/>
      <c r="BIM40" s="786"/>
      <c r="BIN40" s="532"/>
      <c r="BIO40" s="786"/>
      <c r="BIP40" s="786"/>
      <c r="BIQ40" s="786"/>
      <c r="BIR40" s="786"/>
      <c r="BIS40" s="786"/>
      <c r="BIT40" s="786"/>
      <c r="BIU40" s="786"/>
      <c r="BIV40" s="532"/>
      <c r="BIW40" s="786"/>
      <c r="BIX40" s="786"/>
      <c r="BIY40" s="786"/>
      <c r="BIZ40" s="786"/>
      <c r="BJA40" s="786"/>
      <c r="BJB40" s="786"/>
      <c r="BJC40" s="786"/>
      <c r="BJD40" s="532"/>
      <c r="BJE40" s="786"/>
      <c r="BJF40" s="786"/>
      <c r="BJG40" s="786"/>
      <c r="BJH40" s="786"/>
      <c r="BJI40" s="786"/>
      <c r="BJJ40" s="786"/>
      <c r="BJK40" s="786"/>
      <c r="BJL40" s="532"/>
      <c r="BJM40" s="786"/>
      <c r="BJN40" s="786"/>
      <c r="BJO40" s="786"/>
      <c r="BJP40" s="786"/>
      <c r="BJQ40" s="786"/>
      <c r="BJR40" s="786"/>
      <c r="BJS40" s="786"/>
      <c r="BJT40" s="532"/>
      <c r="BJU40" s="786"/>
      <c r="BJV40" s="786"/>
      <c r="BJW40" s="786"/>
      <c r="BJX40" s="786"/>
      <c r="BJY40" s="786"/>
      <c r="BJZ40" s="786"/>
      <c r="BKA40" s="786"/>
      <c r="BKB40" s="532"/>
      <c r="BKC40" s="786"/>
      <c r="BKD40" s="786"/>
      <c r="BKE40" s="786"/>
      <c r="BKF40" s="786"/>
      <c r="BKG40" s="786"/>
      <c r="BKH40" s="786"/>
      <c r="BKI40" s="786"/>
      <c r="BKJ40" s="532"/>
      <c r="BKK40" s="786"/>
      <c r="BKL40" s="786"/>
      <c r="BKM40" s="786"/>
      <c r="BKN40" s="786"/>
      <c r="BKO40" s="786"/>
      <c r="BKP40" s="786"/>
      <c r="BKQ40" s="786"/>
      <c r="BKR40" s="532"/>
      <c r="BKS40" s="786"/>
      <c r="BKT40" s="786"/>
      <c r="BKU40" s="786"/>
      <c r="BKV40" s="786"/>
      <c r="BKW40" s="786"/>
      <c r="BKX40" s="786"/>
      <c r="BKY40" s="786"/>
      <c r="BKZ40" s="532"/>
      <c r="BLA40" s="786"/>
      <c r="BLB40" s="786"/>
      <c r="BLC40" s="786"/>
      <c r="BLD40" s="786"/>
      <c r="BLE40" s="786"/>
      <c r="BLF40" s="786"/>
      <c r="BLG40" s="786"/>
      <c r="BLH40" s="532"/>
      <c r="BLI40" s="786"/>
      <c r="BLJ40" s="786"/>
      <c r="BLK40" s="786"/>
      <c r="BLL40" s="786"/>
      <c r="BLM40" s="786"/>
      <c r="BLN40" s="786"/>
      <c r="BLO40" s="786"/>
      <c r="BLP40" s="532"/>
      <c r="BLQ40" s="786"/>
      <c r="BLR40" s="786"/>
      <c r="BLS40" s="786"/>
      <c r="BLT40" s="786"/>
      <c r="BLU40" s="786"/>
      <c r="BLV40" s="786"/>
      <c r="BLW40" s="786"/>
      <c r="BLX40" s="532"/>
      <c r="BLY40" s="786"/>
      <c r="BLZ40" s="786"/>
      <c r="BMA40" s="786"/>
      <c r="BMB40" s="786"/>
      <c r="BMC40" s="786"/>
      <c r="BMD40" s="786"/>
      <c r="BME40" s="786"/>
      <c r="BMF40" s="532"/>
      <c r="BMG40" s="786"/>
      <c r="BMH40" s="786"/>
      <c r="BMI40" s="786"/>
      <c r="BMJ40" s="786"/>
      <c r="BMK40" s="786"/>
      <c r="BML40" s="786"/>
      <c r="BMM40" s="786"/>
      <c r="BMN40" s="532"/>
      <c r="BMO40" s="786"/>
      <c r="BMP40" s="786"/>
      <c r="BMQ40" s="786"/>
      <c r="BMR40" s="786"/>
      <c r="BMS40" s="786"/>
      <c r="BMT40" s="786"/>
      <c r="BMU40" s="786"/>
      <c r="BMV40" s="532"/>
      <c r="BMW40" s="786"/>
      <c r="BMX40" s="786"/>
      <c r="BMY40" s="786"/>
      <c r="BMZ40" s="786"/>
      <c r="BNA40" s="786"/>
      <c r="BNB40" s="786"/>
      <c r="BNC40" s="786"/>
      <c r="BND40" s="532"/>
      <c r="BNE40" s="786"/>
      <c r="BNF40" s="786"/>
      <c r="BNG40" s="786"/>
      <c r="BNH40" s="786"/>
      <c r="BNI40" s="786"/>
      <c r="BNJ40" s="786"/>
      <c r="BNK40" s="786"/>
      <c r="BNL40" s="532"/>
      <c r="BNM40" s="786"/>
      <c r="BNN40" s="786"/>
      <c r="BNO40" s="786"/>
      <c r="BNP40" s="786"/>
      <c r="BNQ40" s="786"/>
      <c r="BNR40" s="786"/>
      <c r="BNS40" s="786"/>
      <c r="BNT40" s="532"/>
      <c r="BNU40" s="786"/>
      <c r="BNV40" s="786"/>
      <c r="BNW40" s="786"/>
      <c r="BNX40" s="786"/>
      <c r="BNY40" s="786"/>
      <c r="BNZ40" s="786"/>
      <c r="BOA40" s="786"/>
      <c r="BOB40" s="532"/>
      <c r="BOC40" s="786"/>
      <c r="BOD40" s="786"/>
      <c r="BOE40" s="786"/>
      <c r="BOF40" s="786"/>
      <c r="BOG40" s="786"/>
      <c r="BOH40" s="786"/>
      <c r="BOI40" s="786"/>
      <c r="BOJ40" s="532"/>
      <c r="BOK40" s="786"/>
      <c r="BOL40" s="786"/>
      <c r="BOM40" s="786"/>
      <c r="BON40" s="786"/>
      <c r="BOO40" s="786"/>
      <c r="BOP40" s="786"/>
      <c r="BOQ40" s="786"/>
      <c r="BOR40" s="532"/>
      <c r="BOS40" s="786"/>
      <c r="BOT40" s="786"/>
      <c r="BOU40" s="786"/>
      <c r="BOV40" s="786"/>
      <c r="BOW40" s="786"/>
      <c r="BOX40" s="786"/>
      <c r="BOY40" s="786"/>
      <c r="BOZ40" s="532"/>
      <c r="BPA40" s="786"/>
      <c r="BPB40" s="786"/>
      <c r="BPC40" s="786"/>
      <c r="BPD40" s="786"/>
      <c r="BPE40" s="786"/>
      <c r="BPF40" s="786"/>
      <c r="BPG40" s="786"/>
      <c r="BPH40" s="532"/>
      <c r="BPI40" s="786"/>
      <c r="BPJ40" s="786"/>
      <c r="BPK40" s="786"/>
      <c r="BPL40" s="786"/>
      <c r="BPM40" s="786"/>
      <c r="BPN40" s="786"/>
      <c r="BPO40" s="786"/>
      <c r="BPP40" s="532"/>
      <c r="BPQ40" s="786"/>
      <c r="BPR40" s="786"/>
      <c r="BPS40" s="786"/>
      <c r="BPT40" s="786"/>
      <c r="BPU40" s="786"/>
      <c r="BPV40" s="786"/>
      <c r="BPW40" s="786"/>
      <c r="BPX40" s="532"/>
      <c r="BPY40" s="786"/>
      <c r="BPZ40" s="786"/>
      <c r="BQA40" s="786"/>
      <c r="BQB40" s="786"/>
      <c r="BQC40" s="786"/>
      <c r="BQD40" s="786"/>
      <c r="BQE40" s="786"/>
      <c r="BQF40" s="532"/>
      <c r="BQG40" s="786"/>
      <c r="BQH40" s="786"/>
      <c r="BQI40" s="786"/>
      <c r="BQJ40" s="786"/>
      <c r="BQK40" s="786"/>
      <c r="BQL40" s="786"/>
      <c r="BQM40" s="786"/>
      <c r="BQN40" s="532"/>
      <c r="BQO40" s="786"/>
      <c r="BQP40" s="786"/>
      <c r="BQQ40" s="786"/>
      <c r="BQR40" s="786"/>
      <c r="BQS40" s="786"/>
      <c r="BQT40" s="786"/>
      <c r="BQU40" s="786"/>
      <c r="BQV40" s="532"/>
      <c r="BQW40" s="786"/>
      <c r="BQX40" s="786"/>
      <c r="BQY40" s="786"/>
      <c r="BQZ40" s="786"/>
      <c r="BRA40" s="786"/>
      <c r="BRB40" s="786"/>
      <c r="BRC40" s="786"/>
      <c r="BRD40" s="532"/>
      <c r="BRE40" s="786"/>
      <c r="BRF40" s="786"/>
      <c r="BRG40" s="786"/>
      <c r="BRH40" s="786"/>
      <c r="BRI40" s="786"/>
      <c r="BRJ40" s="786"/>
      <c r="BRK40" s="786"/>
      <c r="BRL40" s="532"/>
      <c r="BRM40" s="786"/>
      <c r="BRN40" s="786"/>
      <c r="BRO40" s="786"/>
      <c r="BRP40" s="786"/>
      <c r="BRQ40" s="786"/>
      <c r="BRR40" s="786"/>
      <c r="BRS40" s="786"/>
      <c r="BRT40" s="532"/>
      <c r="BRU40" s="786"/>
      <c r="BRV40" s="786"/>
      <c r="BRW40" s="786"/>
      <c r="BRX40" s="786"/>
      <c r="BRY40" s="786"/>
      <c r="BRZ40" s="786"/>
      <c r="BSA40" s="786"/>
      <c r="BSB40" s="532"/>
      <c r="BSC40" s="786"/>
      <c r="BSD40" s="786"/>
      <c r="BSE40" s="786"/>
      <c r="BSF40" s="786"/>
      <c r="BSG40" s="786"/>
      <c r="BSH40" s="786"/>
      <c r="BSI40" s="786"/>
      <c r="BSJ40" s="532"/>
      <c r="BSK40" s="786"/>
      <c r="BSL40" s="786"/>
      <c r="BSM40" s="786"/>
      <c r="BSN40" s="786"/>
      <c r="BSO40" s="786"/>
      <c r="BSP40" s="786"/>
      <c r="BSQ40" s="786"/>
      <c r="BSR40" s="532"/>
      <c r="BSS40" s="786"/>
      <c r="BST40" s="786"/>
      <c r="BSU40" s="786"/>
      <c r="BSV40" s="786"/>
      <c r="BSW40" s="786"/>
      <c r="BSX40" s="786"/>
      <c r="BSY40" s="786"/>
      <c r="BSZ40" s="532"/>
      <c r="BTA40" s="786"/>
      <c r="BTB40" s="786"/>
      <c r="BTC40" s="786"/>
      <c r="BTD40" s="786"/>
      <c r="BTE40" s="786"/>
      <c r="BTF40" s="786"/>
      <c r="BTG40" s="786"/>
      <c r="BTH40" s="532"/>
      <c r="BTI40" s="786"/>
      <c r="BTJ40" s="786"/>
      <c r="BTK40" s="786"/>
      <c r="BTL40" s="786"/>
      <c r="BTM40" s="786"/>
      <c r="BTN40" s="786"/>
      <c r="BTO40" s="786"/>
      <c r="BTP40" s="532"/>
      <c r="BTQ40" s="786"/>
      <c r="BTR40" s="786"/>
      <c r="BTS40" s="786"/>
      <c r="BTT40" s="786"/>
      <c r="BTU40" s="786"/>
      <c r="BTV40" s="786"/>
      <c r="BTW40" s="786"/>
      <c r="BTX40" s="532"/>
      <c r="BTY40" s="786"/>
      <c r="BTZ40" s="786"/>
      <c r="BUA40" s="786"/>
      <c r="BUB40" s="786"/>
      <c r="BUC40" s="786"/>
      <c r="BUD40" s="786"/>
      <c r="BUE40" s="786"/>
      <c r="BUF40" s="532"/>
      <c r="BUG40" s="786"/>
      <c r="BUH40" s="786"/>
      <c r="BUI40" s="786"/>
      <c r="BUJ40" s="786"/>
      <c r="BUK40" s="786"/>
      <c r="BUL40" s="786"/>
      <c r="BUM40" s="786"/>
      <c r="BUN40" s="532"/>
      <c r="BUO40" s="786"/>
      <c r="BUP40" s="786"/>
      <c r="BUQ40" s="786"/>
      <c r="BUR40" s="786"/>
      <c r="BUS40" s="786"/>
      <c r="BUT40" s="786"/>
      <c r="BUU40" s="786"/>
      <c r="BUV40" s="532"/>
      <c r="BUW40" s="786"/>
      <c r="BUX40" s="786"/>
      <c r="BUY40" s="786"/>
      <c r="BUZ40" s="786"/>
      <c r="BVA40" s="786"/>
      <c r="BVB40" s="786"/>
      <c r="BVC40" s="786"/>
      <c r="BVD40" s="532"/>
      <c r="BVE40" s="786"/>
      <c r="BVF40" s="786"/>
      <c r="BVG40" s="786"/>
      <c r="BVH40" s="786"/>
      <c r="BVI40" s="786"/>
      <c r="BVJ40" s="786"/>
      <c r="BVK40" s="786"/>
      <c r="BVL40" s="532"/>
      <c r="BVM40" s="786"/>
      <c r="BVN40" s="786"/>
      <c r="BVO40" s="786"/>
      <c r="BVP40" s="786"/>
      <c r="BVQ40" s="786"/>
      <c r="BVR40" s="786"/>
      <c r="BVS40" s="786"/>
      <c r="BVT40" s="532"/>
      <c r="BVU40" s="786"/>
      <c r="BVV40" s="786"/>
      <c r="BVW40" s="786"/>
      <c r="BVX40" s="786"/>
      <c r="BVY40" s="786"/>
      <c r="BVZ40" s="786"/>
      <c r="BWA40" s="786"/>
      <c r="BWB40" s="532"/>
      <c r="BWC40" s="786"/>
      <c r="BWD40" s="786"/>
      <c r="BWE40" s="786"/>
      <c r="BWF40" s="786"/>
      <c r="BWG40" s="786"/>
      <c r="BWH40" s="786"/>
      <c r="BWI40" s="786"/>
      <c r="BWJ40" s="532"/>
      <c r="BWK40" s="786"/>
      <c r="BWL40" s="786"/>
      <c r="BWM40" s="786"/>
      <c r="BWN40" s="786"/>
      <c r="BWO40" s="786"/>
      <c r="BWP40" s="786"/>
      <c r="BWQ40" s="786"/>
      <c r="BWR40" s="532"/>
      <c r="BWS40" s="786"/>
      <c r="BWT40" s="786"/>
      <c r="BWU40" s="786"/>
      <c r="BWV40" s="786"/>
      <c r="BWW40" s="786"/>
      <c r="BWX40" s="786"/>
      <c r="BWY40" s="786"/>
      <c r="BWZ40" s="532"/>
      <c r="BXA40" s="786"/>
      <c r="BXB40" s="786"/>
      <c r="BXC40" s="786"/>
      <c r="BXD40" s="786"/>
      <c r="BXE40" s="786"/>
      <c r="BXF40" s="786"/>
      <c r="BXG40" s="786"/>
      <c r="BXH40" s="532"/>
      <c r="BXI40" s="786"/>
      <c r="BXJ40" s="786"/>
      <c r="BXK40" s="786"/>
      <c r="BXL40" s="786"/>
      <c r="BXM40" s="786"/>
      <c r="BXN40" s="786"/>
      <c r="BXO40" s="786"/>
      <c r="BXP40" s="532"/>
      <c r="BXQ40" s="786"/>
      <c r="BXR40" s="786"/>
      <c r="BXS40" s="786"/>
      <c r="BXT40" s="786"/>
      <c r="BXU40" s="786"/>
      <c r="BXV40" s="786"/>
      <c r="BXW40" s="786"/>
      <c r="BXX40" s="532"/>
      <c r="BXY40" s="786"/>
      <c r="BXZ40" s="786"/>
      <c r="BYA40" s="786"/>
      <c r="BYB40" s="786"/>
      <c r="BYC40" s="786"/>
      <c r="BYD40" s="786"/>
      <c r="BYE40" s="786"/>
      <c r="BYF40" s="532"/>
      <c r="BYG40" s="786"/>
      <c r="BYH40" s="786"/>
      <c r="BYI40" s="786"/>
      <c r="BYJ40" s="786"/>
      <c r="BYK40" s="786"/>
      <c r="BYL40" s="786"/>
      <c r="BYM40" s="786"/>
      <c r="BYN40" s="532"/>
      <c r="BYO40" s="786"/>
      <c r="BYP40" s="786"/>
      <c r="BYQ40" s="786"/>
      <c r="BYR40" s="786"/>
      <c r="BYS40" s="786"/>
      <c r="BYT40" s="786"/>
      <c r="BYU40" s="786"/>
      <c r="BYV40" s="532"/>
      <c r="BYW40" s="786"/>
      <c r="BYX40" s="786"/>
      <c r="BYY40" s="786"/>
      <c r="BYZ40" s="786"/>
      <c r="BZA40" s="786"/>
      <c r="BZB40" s="786"/>
      <c r="BZC40" s="786"/>
      <c r="BZD40" s="532"/>
      <c r="BZE40" s="786"/>
      <c r="BZF40" s="786"/>
      <c r="BZG40" s="786"/>
      <c r="BZH40" s="786"/>
      <c r="BZI40" s="786"/>
      <c r="BZJ40" s="786"/>
      <c r="BZK40" s="786"/>
      <c r="BZL40" s="532"/>
      <c r="BZM40" s="786"/>
      <c r="BZN40" s="786"/>
      <c r="BZO40" s="786"/>
      <c r="BZP40" s="786"/>
      <c r="BZQ40" s="786"/>
      <c r="BZR40" s="786"/>
      <c r="BZS40" s="786"/>
      <c r="BZT40" s="532"/>
      <c r="BZU40" s="786"/>
      <c r="BZV40" s="786"/>
      <c r="BZW40" s="786"/>
      <c r="BZX40" s="786"/>
      <c r="BZY40" s="786"/>
      <c r="BZZ40" s="786"/>
      <c r="CAA40" s="786"/>
      <c r="CAB40" s="532"/>
      <c r="CAC40" s="786"/>
      <c r="CAD40" s="786"/>
      <c r="CAE40" s="786"/>
      <c r="CAF40" s="786"/>
      <c r="CAG40" s="786"/>
      <c r="CAH40" s="786"/>
      <c r="CAI40" s="786"/>
      <c r="CAJ40" s="532"/>
      <c r="CAK40" s="786"/>
      <c r="CAL40" s="786"/>
      <c r="CAM40" s="786"/>
      <c r="CAN40" s="786"/>
      <c r="CAO40" s="786"/>
      <c r="CAP40" s="786"/>
      <c r="CAQ40" s="786"/>
      <c r="CAR40" s="532"/>
      <c r="CAS40" s="786"/>
      <c r="CAT40" s="786"/>
      <c r="CAU40" s="786"/>
      <c r="CAV40" s="786"/>
      <c r="CAW40" s="786"/>
      <c r="CAX40" s="786"/>
      <c r="CAY40" s="786"/>
      <c r="CAZ40" s="532"/>
      <c r="CBA40" s="786"/>
      <c r="CBB40" s="786"/>
      <c r="CBC40" s="786"/>
      <c r="CBD40" s="786"/>
      <c r="CBE40" s="786"/>
      <c r="CBF40" s="786"/>
      <c r="CBG40" s="786"/>
      <c r="CBH40" s="532"/>
      <c r="CBI40" s="786"/>
      <c r="CBJ40" s="786"/>
      <c r="CBK40" s="786"/>
      <c r="CBL40" s="786"/>
      <c r="CBM40" s="786"/>
      <c r="CBN40" s="786"/>
      <c r="CBO40" s="786"/>
      <c r="CBP40" s="532"/>
      <c r="CBQ40" s="786"/>
      <c r="CBR40" s="786"/>
      <c r="CBS40" s="786"/>
      <c r="CBT40" s="786"/>
      <c r="CBU40" s="786"/>
      <c r="CBV40" s="786"/>
      <c r="CBW40" s="786"/>
      <c r="CBX40" s="532"/>
      <c r="CBY40" s="786"/>
      <c r="CBZ40" s="786"/>
      <c r="CCA40" s="786"/>
      <c r="CCB40" s="786"/>
      <c r="CCC40" s="786"/>
      <c r="CCD40" s="786"/>
      <c r="CCE40" s="786"/>
      <c r="CCF40" s="532"/>
      <c r="CCG40" s="786"/>
      <c r="CCH40" s="786"/>
      <c r="CCI40" s="786"/>
      <c r="CCJ40" s="786"/>
      <c r="CCK40" s="786"/>
      <c r="CCL40" s="786"/>
      <c r="CCM40" s="786"/>
      <c r="CCN40" s="532"/>
      <c r="CCO40" s="786"/>
      <c r="CCP40" s="786"/>
      <c r="CCQ40" s="786"/>
      <c r="CCR40" s="786"/>
      <c r="CCS40" s="786"/>
      <c r="CCT40" s="786"/>
      <c r="CCU40" s="786"/>
      <c r="CCV40" s="532"/>
      <c r="CCW40" s="786"/>
      <c r="CCX40" s="786"/>
      <c r="CCY40" s="786"/>
      <c r="CCZ40" s="786"/>
      <c r="CDA40" s="786"/>
      <c r="CDB40" s="786"/>
      <c r="CDC40" s="786"/>
      <c r="CDD40" s="532"/>
      <c r="CDE40" s="786"/>
      <c r="CDF40" s="786"/>
      <c r="CDG40" s="786"/>
      <c r="CDH40" s="786"/>
      <c r="CDI40" s="786"/>
      <c r="CDJ40" s="786"/>
      <c r="CDK40" s="786"/>
      <c r="CDL40" s="532"/>
      <c r="CDM40" s="786"/>
      <c r="CDN40" s="786"/>
      <c r="CDO40" s="786"/>
      <c r="CDP40" s="786"/>
      <c r="CDQ40" s="786"/>
      <c r="CDR40" s="786"/>
      <c r="CDS40" s="786"/>
      <c r="CDT40" s="532"/>
      <c r="CDU40" s="786"/>
      <c r="CDV40" s="786"/>
      <c r="CDW40" s="786"/>
      <c r="CDX40" s="786"/>
      <c r="CDY40" s="786"/>
      <c r="CDZ40" s="786"/>
      <c r="CEA40" s="786"/>
      <c r="CEB40" s="532"/>
      <c r="CEC40" s="786"/>
      <c r="CED40" s="786"/>
      <c r="CEE40" s="786"/>
      <c r="CEF40" s="786"/>
      <c r="CEG40" s="786"/>
      <c r="CEH40" s="786"/>
      <c r="CEI40" s="786"/>
      <c r="CEJ40" s="532"/>
      <c r="CEK40" s="786"/>
      <c r="CEL40" s="786"/>
      <c r="CEM40" s="786"/>
      <c r="CEN40" s="786"/>
      <c r="CEO40" s="786"/>
      <c r="CEP40" s="786"/>
      <c r="CEQ40" s="786"/>
      <c r="CER40" s="532"/>
      <c r="CES40" s="786"/>
      <c r="CET40" s="786"/>
      <c r="CEU40" s="786"/>
      <c r="CEV40" s="786"/>
      <c r="CEW40" s="786"/>
      <c r="CEX40" s="786"/>
      <c r="CEY40" s="786"/>
      <c r="CEZ40" s="532"/>
      <c r="CFA40" s="786"/>
      <c r="CFB40" s="786"/>
      <c r="CFC40" s="786"/>
      <c r="CFD40" s="786"/>
      <c r="CFE40" s="786"/>
      <c r="CFF40" s="786"/>
      <c r="CFG40" s="786"/>
      <c r="CFH40" s="532"/>
      <c r="CFI40" s="786"/>
      <c r="CFJ40" s="786"/>
      <c r="CFK40" s="786"/>
      <c r="CFL40" s="786"/>
      <c r="CFM40" s="786"/>
      <c r="CFN40" s="786"/>
      <c r="CFO40" s="786"/>
      <c r="CFP40" s="532"/>
      <c r="CFQ40" s="786"/>
      <c r="CFR40" s="786"/>
      <c r="CFS40" s="786"/>
      <c r="CFT40" s="786"/>
      <c r="CFU40" s="786"/>
      <c r="CFV40" s="786"/>
      <c r="CFW40" s="786"/>
      <c r="CFX40" s="532"/>
      <c r="CFY40" s="786"/>
      <c r="CFZ40" s="786"/>
      <c r="CGA40" s="786"/>
      <c r="CGB40" s="786"/>
      <c r="CGC40" s="786"/>
      <c r="CGD40" s="786"/>
      <c r="CGE40" s="786"/>
      <c r="CGF40" s="532"/>
      <c r="CGG40" s="786"/>
      <c r="CGH40" s="786"/>
      <c r="CGI40" s="786"/>
      <c r="CGJ40" s="786"/>
      <c r="CGK40" s="786"/>
      <c r="CGL40" s="786"/>
      <c r="CGM40" s="786"/>
      <c r="CGN40" s="532"/>
      <c r="CGO40" s="786"/>
      <c r="CGP40" s="786"/>
      <c r="CGQ40" s="786"/>
      <c r="CGR40" s="786"/>
      <c r="CGS40" s="786"/>
      <c r="CGT40" s="786"/>
      <c r="CGU40" s="786"/>
      <c r="CGV40" s="532"/>
      <c r="CGW40" s="786"/>
      <c r="CGX40" s="786"/>
      <c r="CGY40" s="786"/>
      <c r="CGZ40" s="786"/>
      <c r="CHA40" s="786"/>
      <c r="CHB40" s="786"/>
      <c r="CHC40" s="786"/>
      <c r="CHD40" s="532"/>
      <c r="CHE40" s="786"/>
      <c r="CHF40" s="786"/>
      <c r="CHG40" s="786"/>
      <c r="CHH40" s="786"/>
      <c r="CHI40" s="786"/>
      <c r="CHJ40" s="786"/>
      <c r="CHK40" s="786"/>
      <c r="CHL40" s="532"/>
      <c r="CHM40" s="786"/>
      <c r="CHN40" s="786"/>
      <c r="CHO40" s="786"/>
      <c r="CHP40" s="786"/>
      <c r="CHQ40" s="786"/>
      <c r="CHR40" s="786"/>
      <c r="CHS40" s="786"/>
      <c r="CHT40" s="532"/>
      <c r="CHU40" s="786"/>
      <c r="CHV40" s="786"/>
      <c r="CHW40" s="786"/>
      <c r="CHX40" s="786"/>
      <c r="CHY40" s="786"/>
      <c r="CHZ40" s="786"/>
      <c r="CIA40" s="786"/>
      <c r="CIB40" s="532"/>
      <c r="CIC40" s="786"/>
      <c r="CID40" s="786"/>
      <c r="CIE40" s="786"/>
      <c r="CIF40" s="786"/>
      <c r="CIG40" s="786"/>
      <c r="CIH40" s="786"/>
      <c r="CII40" s="786"/>
      <c r="CIJ40" s="532"/>
      <c r="CIK40" s="786"/>
      <c r="CIL40" s="786"/>
      <c r="CIM40" s="786"/>
      <c r="CIN40" s="786"/>
      <c r="CIO40" s="786"/>
      <c r="CIP40" s="786"/>
      <c r="CIQ40" s="786"/>
      <c r="CIR40" s="532"/>
      <c r="CIS40" s="786"/>
      <c r="CIT40" s="786"/>
      <c r="CIU40" s="786"/>
      <c r="CIV40" s="786"/>
      <c r="CIW40" s="786"/>
      <c r="CIX40" s="786"/>
      <c r="CIY40" s="786"/>
      <c r="CIZ40" s="532"/>
      <c r="CJA40" s="786"/>
      <c r="CJB40" s="786"/>
      <c r="CJC40" s="786"/>
      <c r="CJD40" s="786"/>
      <c r="CJE40" s="786"/>
      <c r="CJF40" s="786"/>
      <c r="CJG40" s="786"/>
      <c r="CJH40" s="532"/>
      <c r="CJI40" s="786"/>
      <c r="CJJ40" s="786"/>
      <c r="CJK40" s="786"/>
      <c r="CJL40" s="786"/>
      <c r="CJM40" s="786"/>
      <c r="CJN40" s="786"/>
      <c r="CJO40" s="786"/>
      <c r="CJP40" s="532"/>
      <c r="CJQ40" s="786"/>
      <c r="CJR40" s="786"/>
      <c r="CJS40" s="786"/>
      <c r="CJT40" s="786"/>
      <c r="CJU40" s="786"/>
      <c r="CJV40" s="786"/>
      <c r="CJW40" s="786"/>
      <c r="CJX40" s="532"/>
      <c r="CJY40" s="786"/>
      <c r="CJZ40" s="786"/>
      <c r="CKA40" s="786"/>
      <c r="CKB40" s="786"/>
      <c r="CKC40" s="786"/>
      <c r="CKD40" s="786"/>
      <c r="CKE40" s="786"/>
      <c r="CKF40" s="532"/>
      <c r="CKG40" s="786"/>
      <c r="CKH40" s="786"/>
      <c r="CKI40" s="786"/>
      <c r="CKJ40" s="786"/>
      <c r="CKK40" s="786"/>
      <c r="CKL40" s="786"/>
      <c r="CKM40" s="786"/>
      <c r="CKN40" s="532"/>
      <c r="CKO40" s="786"/>
      <c r="CKP40" s="786"/>
      <c r="CKQ40" s="786"/>
      <c r="CKR40" s="786"/>
      <c r="CKS40" s="786"/>
      <c r="CKT40" s="786"/>
      <c r="CKU40" s="786"/>
      <c r="CKV40" s="532"/>
      <c r="CKW40" s="786"/>
      <c r="CKX40" s="786"/>
      <c r="CKY40" s="786"/>
      <c r="CKZ40" s="786"/>
      <c r="CLA40" s="786"/>
      <c r="CLB40" s="786"/>
      <c r="CLC40" s="786"/>
      <c r="CLD40" s="532"/>
      <c r="CLE40" s="786"/>
      <c r="CLF40" s="786"/>
      <c r="CLG40" s="786"/>
      <c r="CLH40" s="786"/>
      <c r="CLI40" s="786"/>
      <c r="CLJ40" s="786"/>
      <c r="CLK40" s="786"/>
      <c r="CLL40" s="532"/>
      <c r="CLM40" s="786"/>
      <c r="CLN40" s="786"/>
      <c r="CLO40" s="786"/>
      <c r="CLP40" s="786"/>
      <c r="CLQ40" s="786"/>
      <c r="CLR40" s="786"/>
      <c r="CLS40" s="786"/>
      <c r="CLT40" s="532"/>
      <c r="CLU40" s="786"/>
      <c r="CLV40" s="786"/>
      <c r="CLW40" s="786"/>
      <c r="CLX40" s="786"/>
      <c r="CLY40" s="786"/>
      <c r="CLZ40" s="786"/>
      <c r="CMA40" s="786"/>
      <c r="CMB40" s="532"/>
      <c r="CMC40" s="786"/>
      <c r="CMD40" s="786"/>
      <c r="CME40" s="786"/>
      <c r="CMF40" s="786"/>
      <c r="CMG40" s="786"/>
      <c r="CMH40" s="786"/>
      <c r="CMI40" s="786"/>
      <c r="CMJ40" s="532"/>
      <c r="CMK40" s="786"/>
      <c r="CML40" s="786"/>
      <c r="CMM40" s="786"/>
      <c r="CMN40" s="786"/>
      <c r="CMO40" s="786"/>
      <c r="CMP40" s="786"/>
      <c r="CMQ40" s="786"/>
      <c r="CMR40" s="532"/>
      <c r="CMS40" s="786"/>
      <c r="CMT40" s="786"/>
      <c r="CMU40" s="786"/>
      <c r="CMV40" s="786"/>
      <c r="CMW40" s="786"/>
      <c r="CMX40" s="786"/>
      <c r="CMY40" s="786"/>
      <c r="CMZ40" s="532"/>
      <c r="CNA40" s="786"/>
      <c r="CNB40" s="786"/>
      <c r="CNC40" s="786"/>
      <c r="CND40" s="786"/>
      <c r="CNE40" s="786"/>
      <c r="CNF40" s="786"/>
      <c r="CNG40" s="786"/>
      <c r="CNH40" s="532"/>
      <c r="CNI40" s="786"/>
      <c r="CNJ40" s="786"/>
      <c r="CNK40" s="786"/>
      <c r="CNL40" s="786"/>
      <c r="CNM40" s="786"/>
      <c r="CNN40" s="786"/>
      <c r="CNO40" s="786"/>
      <c r="CNP40" s="532"/>
      <c r="CNQ40" s="786"/>
      <c r="CNR40" s="786"/>
      <c r="CNS40" s="786"/>
      <c r="CNT40" s="786"/>
      <c r="CNU40" s="786"/>
      <c r="CNV40" s="786"/>
      <c r="CNW40" s="786"/>
      <c r="CNX40" s="532"/>
      <c r="CNY40" s="786"/>
      <c r="CNZ40" s="786"/>
      <c r="COA40" s="786"/>
      <c r="COB40" s="786"/>
      <c r="COC40" s="786"/>
      <c r="COD40" s="786"/>
      <c r="COE40" s="786"/>
      <c r="COF40" s="532"/>
      <c r="COG40" s="786"/>
      <c r="COH40" s="786"/>
      <c r="COI40" s="786"/>
      <c r="COJ40" s="786"/>
      <c r="COK40" s="786"/>
      <c r="COL40" s="786"/>
      <c r="COM40" s="786"/>
      <c r="CON40" s="532"/>
      <c r="COO40" s="786"/>
      <c r="COP40" s="786"/>
      <c r="COQ40" s="786"/>
      <c r="COR40" s="786"/>
      <c r="COS40" s="786"/>
      <c r="COT40" s="786"/>
      <c r="COU40" s="786"/>
      <c r="COV40" s="532"/>
      <c r="COW40" s="786"/>
      <c r="COX40" s="786"/>
      <c r="COY40" s="786"/>
      <c r="COZ40" s="786"/>
      <c r="CPA40" s="786"/>
      <c r="CPB40" s="786"/>
      <c r="CPC40" s="786"/>
      <c r="CPD40" s="532"/>
      <c r="CPE40" s="786"/>
      <c r="CPF40" s="786"/>
      <c r="CPG40" s="786"/>
      <c r="CPH40" s="786"/>
      <c r="CPI40" s="786"/>
      <c r="CPJ40" s="786"/>
      <c r="CPK40" s="786"/>
      <c r="CPL40" s="532"/>
      <c r="CPM40" s="786"/>
      <c r="CPN40" s="786"/>
      <c r="CPO40" s="786"/>
      <c r="CPP40" s="786"/>
      <c r="CPQ40" s="786"/>
      <c r="CPR40" s="786"/>
      <c r="CPS40" s="786"/>
      <c r="CPT40" s="532"/>
      <c r="CPU40" s="786"/>
      <c r="CPV40" s="786"/>
      <c r="CPW40" s="786"/>
      <c r="CPX40" s="786"/>
      <c r="CPY40" s="786"/>
      <c r="CPZ40" s="786"/>
      <c r="CQA40" s="786"/>
      <c r="CQB40" s="532"/>
      <c r="CQC40" s="786"/>
      <c r="CQD40" s="786"/>
      <c r="CQE40" s="786"/>
      <c r="CQF40" s="786"/>
      <c r="CQG40" s="786"/>
      <c r="CQH40" s="786"/>
      <c r="CQI40" s="786"/>
      <c r="CQJ40" s="532"/>
      <c r="CQK40" s="786"/>
      <c r="CQL40" s="786"/>
      <c r="CQM40" s="786"/>
      <c r="CQN40" s="786"/>
      <c r="CQO40" s="786"/>
      <c r="CQP40" s="786"/>
      <c r="CQQ40" s="786"/>
      <c r="CQR40" s="532"/>
      <c r="CQS40" s="786"/>
      <c r="CQT40" s="786"/>
      <c r="CQU40" s="786"/>
      <c r="CQV40" s="786"/>
      <c r="CQW40" s="786"/>
      <c r="CQX40" s="786"/>
      <c r="CQY40" s="786"/>
      <c r="CQZ40" s="532"/>
      <c r="CRA40" s="786"/>
      <c r="CRB40" s="786"/>
      <c r="CRC40" s="786"/>
      <c r="CRD40" s="786"/>
      <c r="CRE40" s="786"/>
      <c r="CRF40" s="786"/>
      <c r="CRG40" s="786"/>
      <c r="CRH40" s="532"/>
      <c r="CRI40" s="786"/>
      <c r="CRJ40" s="786"/>
      <c r="CRK40" s="786"/>
      <c r="CRL40" s="786"/>
      <c r="CRM40" s="786"/>
      <c r="CRN40" s="786"/>
      <c r="CRO40" s="786"/>
      <c r="CRP40" s="532"/>
      <c r="CRQ40" s="786"/>
      <c r="CRR40" s="786"/>
      <c r="CRS40" s="786"/>
      <c r="CRT40" s="786"/>
      <c r="CRU40" s="786"/>
      <c r="CRV40" s="786"/>
      <c r="CRW40" s="786"/>
      <c r="CRX40" s="532"/>
      <c r="CRY40" s="786"/>
      <c r="CRZ40" s="786"/>
      <c r="CSA40" s="786"/>
      <c r="CSB40" s="786"/>
      <c r="CSC40" s="786"/>
      <c r="CSD40" s="786"/>
      <c r="CSE40" s="786"/>
      <c r="CSF40" s="532"/>
      <c r="CSG40" s="786"/>
      <c r="CSH40" s="786"/>
      <c r="CSI40" s="786"/>
      <c r="CSJ40" s="786"/>
      <c r="CSK40" s="786"/>
      <c r="CSL40" s="786"/>
      <c r="CSM40" s="786"/>
      <c r="CSN40" s="532"/>
      <c r="CSO40" s="786"/>
      <c r="CSP40" s="786"/>
      <c r="CSQ40" s="786"/>
      <c r="CSR40" s="786"/>
      <c r="CSS40" s="786"/>
      <c r="CST40" s="786"/>
      <c r="CSU40" s="786"/>
      <c r="CSV40" s="532"/>
      <c r="CSW40" s="786"/>
      <c r="CSX40" s="786"/>
      <c r="CSY40" s="786"/>
      <c r="CSZ40" s="786"/>
      <c r="CTA40" s="786"/>
      <c r="CTB40" s="786"/>
      <c r="CTC40" s="786"/>
      <c r="CTD40" s="532"/>
      <c r="CTE40" s="786"/>
      <c r="CTF40" s="786"/>
      <c r="CTG40" s="786"/>
      <c r="CTH40" s="786"/>
      <c r="CTI40" s="786"/>
      <c r="CTJ40" s="786"/>
      <c r="CTK40" s="786"/>
      <c r="CTL40" s="532"/>
      <c r="CTM40" s="786"/>
      <c r="CTN40" s="786"/>
      <c r="CTO40" s="786"/>
      <c r="CTP40" s="786"/>
      <c r="CTQ40" s="786"/>
      <c r="CTR40" s="786"/>
      <c r="CTS40" s="786"/>
      <c r="CTT40" s="532"/>
      <c r="CTU40" s="786"/>
      <c r="CTV40" s="786"/>
      <c r="CTW40" s="786"/>
      <c r="CTX40" s="786"/>
      <c r="CTY40" s="786"/>
      <c r="CTZ40" s="786"/>
      <c r="CUA40" s="786"/>
      <c r="CUB40" s="532"/>
      <c r="CUC40" s="786"/>
      <c r="CUD40" s="786"/>
      <c r="CUE40" s="786"/>
      <c r="CUF40" s="786"/>
      <c r="CUG40" s="786"/>
      <c r="CUH40" s="786"/>
      <c r="CUI40" s="786"/>
      <c r="CUJ40" s="532"/>
      <c r="CUK40" s="786"/>
      <c r="CUL40" s="786"/>
      <c r="CUM40" s="786"/>
      <c r="CUN40" s="786"/>
      <c r="CUO40" s="786"/>
      <c r="CUP40" s="786"/>
      <c r="CUQ40" s="786"/>
      <c r="CUR40" s="532"/>
      <c r="CUS40" s="786"/>
      <c r="CUT40" s="786"/>
      <c r="CUU40" s="786"/>
      <c r="CUV40" s="786"/>
      <c r="CUW40" s="786"/>
      <c r="CUX40" s="786"/>
      <c r="CUY40" s="786"/>
      <c r="CUZ40" s="532"/>
      <c r="CVA40" s="786"/>
      <c r="CVB40" s="786"/>
      <c r="CVC40" s="786"/>
      <c r="CVD40" s="786"/>
      <c r="CVE40" s="786"/>
      <c r="CVF40" s="786"/>
      <c r="CVG40" s="786"/>
      <c r="CVH40" s="532"/>
      <c r="CVI40" s="786"/>
      <c r="CVJ40" s="786"/>
      <c r="CVK40" s="786"/>
      <c r="CVL40" s="786"/>
      <c r="CVM40" s="786"/>
      <c r="CVN40" s="786"/>
      <c r="CVO40" s="786"/>
      <c r="CVP40" s="532"/>
      <c r="CVQ40" s="786"/>
      <c r="CVR40" s="786"/>
      <c r="CVS40" s="786"/>
      <c r="CVT40" s="786"/>
      <c r="CVU40" s="786"/>
      <c r="CVV40" s="786"/>
      <c r="CVW40" s="786"/>
      <c r="CVX40" s="532"/>
      <c r="CVY40" s="786"/>
      <c r="CVZ40" s="786"/>
      <c r="CWA40" s="786"/>
      <c r="CWB40" s="786"/>
      <c r="CWC40" s="786"/>
      <c r="CWD40" s="786"/>
      <c r="CWE40" s="786"/>
      <c r="CWF40" s="532"/>
      <c r="CWG40" s="786"/>
      <c r="CWH40" s="786"/>
      <c r="CWI40" s="786"/>
      <c r="CWJ40" s="786"/>
      <c r="CWK40" s="786"/>
      <c r="CWL40" s="786"/>
      <c r="CWM40" s="786"/>
      <c r="CWN40" s="532"/>
      <c r="CWO40" s="786"/>
      <c r="CWP40" s="786"/>
      <c r="CWQ40" s="786"/>
      <c r="CWR40" s="786"/>
      <c r="CWS40" s="786"/>
      <c r="CWT40" s="786"/>
      <c r="CWU40" s="786"/>
      <c r="CWV40" s="532"/>
      <c r="CWW40" s="786"/>
      <c r="CWX40" s="786"/>
      <c r="CWY40" s="786"/>
      <c r="CWZ40" s="786"/>
      <c r="CXA40" s="786"/>
      <c r="CXB40" s="786"/>
      <c r="CXC40" s="786"/>
      <c r="CXD40" s="532"/>
      <c r="CXE40" s="786"/>
      <c r="CXF40" s="786"/>
      <c r="CXG40" s="786"/>
      <c r="CXH40" s="786"/>
      <c r="CXI40" s="786"/>
      <c r="CXJ40" s="786"/>
      <c r="CXK40" s="786"/>
      <c r="CXL40" s="532"/>
      <c r="CXM40" s="786"/>
      <c r="CXN40" s="786"/>
      <c r="CXO40" s="786"/>
      <c r="CXP40" s="786"/>
      <c r="CXQ40" s="786"/>
      <c r="CXR40" s="786"/>
      <c r="CXS40" s="786"/>
      <c r="CXT40" s="532"/>
      <c r="CXU40" s="786"/>
      <c r="CXV40" s="786"/>
      <c r="CXW40" s="786"/>
      <c r="CXX40" s="786"/>
      <c r="CXY40" s="786"/>
      <c r="CXZ40" s="786"/>
      <c r="CYA40" s="786"/>
      <c r="CYB40" s="532"/>
      <c r="CYC40" s="786"/>
      <c r="CYD40" s="786"/>
      <c r="CYE40" s="786"/>
      <c r="CYF40" s="786"/>
      <c r="CYG40" s="786"/>
      <c r="CYH40" s="786"/>
      <c r="CYI40" s="786"/>
      <c r="CYJ40" s="532"/>
      <c r="CYK40" s="786"/>
      <c r="CYL40" s="786"/>
      <c r="CYM40" s="786"/>
      <c r="CYN40" s="786"/>
      <c r="CYO40" s="786"/>
      <c r="CYP40" s="786"/>
      <c r="CYQ40" s="786"/>
      <c r="CYR40" s="532"/>
      <c r="CYS40" s="786"/>
      <c r="CYT40" s="786"/>
      <c r="CYU40" s="786"/>
      <c r="CYV40" s="786"/>
      <c r="CYW40" s="786"/>
      <c r="CYX40" s="786"/>
      <c r="CYY40" s="786"/>
      <c r="CYZ40" s="532"/>
      <c r="CZA40" s="786"/>
      <c r="CZB40" s="786"/>
      <c r="CZC40" s="786"/>
      <c r="CZD40" s="786"/>
      <c r="CZE40" s="786"/>
      <c r="CZF40" s="786"/>
      <c r="CZG40" s="786"/>
      <c r="CZH40" s="532"/>
      <c r="CZI40" s="786"/>
      <c r="CZJ40" s="786"/>
      <c r="CZK40" s="786"/>
      <c r="CZL40" s="786"/>
      <c r="CZM40" s="786"/>
      <c r="CZN40" s="786"/>
      <c r="CZO40" s="786"/>
      <c r="CZP40" s="532"/>
      <c r="CZQ40" s="786"/>
      <c r="CZR40" s="786"/>
      <c r="CZS40" s="786"/>
      <c r="CZT40" s="786"/>
      <c r="CZU40" s="786"/>
      <c r="CZV40" s="786"/>
      <c r="CZW40" s="786"/>
      <c r="CZX40" s="532"/>
      <c r="CZY40" s="786"/>
      <c r="CZZ40" s="786"/>
      <c r="DAA40" s="786"/>
      <c r="DAB40" s="786"/>
      <c r="DAC40" s="786"/>
      <c r="DAD40" s="786"/>
      <c r="DAE40" s="786"/>
      <c r="DAF40" s="532"/>
      <c r="DAG40" s="786"/>
      <c r="DAH40" s="786"/>
      <c r="DAI40" s="786"/>
      <c r="DAJ40" s="786"/>
      <c r="DAK40" s="786"/>
      <c r="DAL40" s="786"/>
      <c r="DAM40" s="786"/>
      <c r="DAN40" s="532"/>
      <c r="DAO40" s="786"/>
      <c r="DAP40" s="786"/>
      <c r="DAQ40" s="786"/>
      <c r="DAR40" s="786"/>
      <c r="DAS40" s="786"/>
      <c r="DAT40" s="786"/>
      <c r="DAU40" s="786"/>
      <c r="DAV40" s="532"/>
      <c r="DAW40" s="786"/>
      <c r="DAX40" s="786"/>
      <c r="DAY40" s="786"/>
      <c r="DAZ40" s="786"/>
      <c r="DBA40" s="786"/>
      <c r="DBB40" s="786"/>
      <c r="DBC40" s="786"/>
      <c r="DBD40" s="532"/>
      <c r="DBE40" s="786"/>
      <c r="DBF40" s="786"/>
      <c r="DBG40" s="786"/>
      <c r="DBH40" s="786"/>
      <c r="DBI40" s="786"/>
      <c r="DBJ40" s="786"/>
      <c r="DBK40" s="786"/>
      <c r="DBL40" s="532"/>
      <c r="DBM40" s="786"/>
      <c r="DBN40" s="786"/>
      <c r="DBO40" s="786"/>
      <c r="DBP40" s="786"/>
      <c r="DBQ40" s="786"/>
      <c r="DBR40" s="786"/>
      <c r="DBS40" s="786"/>
      <c r="DBT40" s="532"/>
      <c r="DBU40" s="786"/>
      <c r="DBV40" s="786"/>
      <c r="DBW40" s="786"/>
      <c r="DBX40" s="786"/>
      <c r="DBY40" s="786"/>
      <c r="DBZ40" s="786"/>
      <c r="DCA40" s="786"/>
      <c r="DCB40" s="532"/>
      <c r="DCC40" s="786"/>
      <c r="DCD40" s="786"/>
      <c r="DCE40" s="786"/>
      <c r="DCF40" s="786"/>
      <c r="DCG40" s="786"/>
      <c r="DCH40" s="786"/>
      <c r="DCI40" s="786"/>
      <c r="DCJ40" s="532"/>
      <c r="DCK40" s="786"/>
      <c r="DCL40" s="786"/>
      <c r="DCM40" s="786"/>
      <c r="DCN40" s="786"/>
      <c r="DCO40" s="786"/>
      <c r="DCP40" s="786"/>
      <c r="DCQ40" s="786"/>
      <c r="DCR40" s="532"/>
      <c r="DCS40" s="786"/>
      <c r="DCT40" s="786"/>
      <c r="DCU40" s="786"/>
      <c r="DCV40" s="786"/>
      <c r="DCW40" s="786"/>
      <c r="DCX40" s="786"/>
      <c r="DCY40" s="786"/>
      <c r="DCZ40" s="532"/>
      <c r="DDA40" s="786"/>
      <c r="DDB40" s="786"/>
      <c r="DDC40" s="786"/>
      <c r="DDD40" s="786"/>
      <c r="DDE40" s="786"/>
      <c r="DDF40" s="786"/>
      <c r="DDG40" s="786"/>
      <c r="DDH40" s="532"/>
      <c r="DDI40" s="786"/>
      <c r="DDJ40" s="786"/>
      <c r="DDK40" s="786"/>
      <c r="DDL40" s="786"/>
      <c r="DDM40" s="786"/>
      <c r="DDN40" s="786"/>
      <c r="DDO40" s="786"/>
      <c r="DDP40" s="532"/>
      <c r="DDQ40" s="786"/>
      <c r="DDR40" s="786"/>
      <c r="DDS40" s="786"/>
      <c r="DDT40" s="786"/>
      <c r="DDU40" s="786"/>
      <c r="DDV40" s="786"/>
      <c r="DDW40" s="786"/>
      <c r="DDX40" s="532"/>
      <c r="DDY40" s="786"/>
      <c r="DDZ40" s="786"/>
      <c r="DEA40" s="786"/>
      <c r="DEB40" s="786"/>
      <c r="DEC40" s="786"/>
      <c r="DED40" s="786"/>
      <c r="DEE40" s="786"/>
      <c r="DEF40" s="532"/>
      <c r="DEG40" s="786"/>
      <c r="DEH40" s="786"/>
      <c r="DEI40" s="786"/>
      <c r="DEJ40" s="786"/>
      <c r="DEK40" s="786"/>
      <c r="DEL40" s="786"/>
      <c r="DEM40" s="786"/>
      <c r="DEN40" s="532"/>
      <c r="DEO40" s="786"/>
      <c r="DEP40" s="786"/>
      <c r="DEQ40" s="786"/>
      <c r="DER40" s="786"/>
      <c r="DES40" s="786"/>
      <c r="DET40" s="786"/>
      <c r="DEU40" s="786"/>
      <c r="DEV40" s="532"/>
      <c r="DEW40" s="786"/>
      <c r="DEX40" s="786"/>
      <c r="DEY40" s="786"/>
      <c r="DEZ40" s="786"/>
      <c r="DFA40" s="786"/>
      <c r="DFB40" s="786"/>
      <c r="DFC40" s="786"/>
      <c r="DFD40" s="532"/>
      <c r="DFE40" s="786"/>
      <c r="DFF40" s="786"/>
      <c r="DFG40" s="786"/>
      <c r="DFH40" s="786"/>
      <c r="DFI40" s="786"/>
      <c r="DFJ40" s="786"/>
      <c r="DFK40" s="786"/>
      <c r="DFL40" s="532"/>
      <c r="DFM40" s="786"/>
      <c r="DFN40" s="786"/>
      <c r="DFO40" s="786"/>
      <c r="DFP40" s="786"/>
      <c r="DFQ40" s="786"/>
      <c r="DFR40" s="786"/>
      <c r="DFS40" s="786"/>
      <c r="DFT40" s="532"/>
      <c r="DFU40" s="786"/>
      <c r="DFV40" s="786"/>
      <c r="DFW40" s="786"/>
      <c r="DFX40" s="786"/>
      <c r="DFY40" s="786"/>
      <c r="DFZ40" s="786"/>
      <c r="DGA40" s="786"/>
      <c r="DGB40" s="532"/>
      <c r="DGC40" s="786"/>
      <c r="DGD40" s="786"/>
      <c r="DGE40" s="786"/>
      <c r="DGF40" s="786"/>
      <c r="DGG40" s="786"/>
      <c r="DGH40" s="786"/>
      <c r="DGI40" s="786"/>
      <c r="DGJ40" s="532"/>
      <c r="DGK40" s="786"/>
      <c r="DGL40" s="786"/>
      <c r="DGM40" s="786"/>
      <c r="DGN40" s="786"/>
      <c r="DGO40" s="786"/>
      <c r="DGP40" s="786"/>
      <c r="DGQ40" s="786"/>
      <c r="DGR40" s="532"/>
      <c r="DGS40" s="786"/>
      <c r="DGT40" s="786"/>
      <c r="DGU40" s="786"/>
      <c r="DGV40" s="786"/>
      <c r="DGW40" s="786"/>
      <c r="DGX40" s="786"/>
      <c r="DGY40" s="786"/>
      <c r="DGZ40" s="532"/>
      <c r="DHA40" s="786"/>
      <c r="DHB40" s="786"/>
      <c r="DHC40" s="786"/>
      <c r="DHD40" s="786"/>
      <c r="DHE40" s="786"/>
      <c r="DHF40" s="786"/>
      <c r="DHG40" s="786"/>
      <c r="DHH40" s="532"/>
      <c r="DHI40" s="786"/>
      <c r="DHJ40" s="786"/>
      <c r="DHK40" s="786"/>
      <c r="DHL40" s="786"/>
      <c r="DHM40" s="786"/>
      <c r="DHN40" s="786"/>
      <c r="DHO40" s="786"/>
      <c r="DHP40" s="532"/>
      <c r="DHQ40" s="786"/>
      <c r="DHR40" s="786"/>
      <c r="DHS40" s="786"/>
      <c r="DHT40" s="786"/>
      <c r="DHU40" s="786"/>
      <c r="DHV40" s="786"/>
      <c r="DHW40" s="786"/>
      <c r="DHX40" s="532"/>
      <c r="DHY40" s="786"/>
      <c r="DHZ40" s="786"/>
      <c r="DIA40" s="786"/>
      <c r="DIB40" s="786"/>
      <c r="DIC40" s="786"/>
      <c r="DID40" s="786"/>
      <c r="DIE40" s="786"/>
      <c r="DIF40" s="532"/>
      <c r="DIG40" s="786"/>
      <c r="DIH40" s="786"/>
      <c r="DII40" s="786"/>
      <c r="DIJ40" s="786"/>
      <c r="DIK40" s="786"/>
      <c r="DIL40" s="786"/>
      <c r="DIM40" s="786"/>
      <c r="DIN40" s="532"/>
      <c r="DIO40" s="786"/>
      <c r="DIP40" s="786"/>
      <c r="DIQ40" s="786"/>
      <c r="DIR40" s="786"/>
      <c r="DIS40" s="786"/>
      <c r="DIT40" s="786"/>
      <c r="DIU40" s="786"/>
      <c r="DIV40" s="532"/>
      <c r="DIW40" s="786"/>
      <c r="DIX40" s="786"/>
      <c r="DIY40" s="786"/>
      <c r="DIZ40" s="786"/>
      <c r="DJA40" s="786"/>
      <c r="DJB40" s="786"/>
      <c r="DJC40" s="786"/>
      <c r="DJD40" s="532"/>
      <c r="DJE40" s="786"/>
      <c r="DJF40" s="786"/>
      <c r="DJG40" s="786"/>
      <c r="DJH40" s="786"/>
      <c r="DJI40" s="786"/>
      <c r="DJJ40" s="786"/>
      <c r="DJK40" s="786"/>
      <c r="DJL40" s="532"/>
      <c r="DJM40" s="786"/>
      <c r="DJN40" s="786"/>
      <c r="DJO40" s="786"/>
      <c r="DJP40" s="786"/>
      <c r="DJQ40" s="786"/>
      <c r="DJR40" s="786"/>
      <c r="DJS40" s="786"/>
      <c r="DJT40" s="532"/>
      <c r="DJU40" s="786"/>
      <c r="DJV40" s="786"/>
      <c r="DJW40" s="786"/>
      <c r="DJX40" s="786"/>
      <c r="DJY40" s="786"/>
      <c r="DJZ40" s="786"/>
      <c r="DKA40" s="786"/>
      <c r="DKB40" s="532"/>
      <c r="DKC40" s="786"/>
      <c r="DKD40" s="786"/>
      <c r="DKE40" s="786"/>
      <c r="DKF40" s="786"/>
      <c r="DKG40" s="786"/>
      <c r="DKH40" s="786"/>
      <c r="DKI40" s="786"/>
      <c r="DKJ40" s="532"/>
      <c r="DKK40" s="786"/>
      <c r="DKL40" s="786"/>
      <c r="DKM40" s="786"/>
      <c r="DKN40" s="786"/>
      <c r="DKO40" s="786"/>
      <c r="DKP40" s="786"/>
      <c r="DKQ40" s="786"/>
      <c r="DKR40" s="532"/>
      <c r="DKS40" s="786"/>
      <c r="DKT40" s="786"/>
      <c r="DKU40" s="786"/>
      <c r="DKV40" s="786"/>
      <c r="DKW40" s="786"/>
      <c r="DKX40" s="786"/>
      <c r="DKY40" s="786"/>
      <c r="DKZ40" s="532"/>
      <c r="DLA40" s="786"/>
      <c r="DLB40" s="786"/>
      <c r="DLC40" s="786"/>
      <c r="DLD40" s="786"/>
      <c r="DLE40" s="786"/>
      <c r="DLF40" s="786"/>
      <c r="DLG40" s="786"/>
      <c r="DLH40" s="532"/>
      <c r="DLI40" s="786"/>
      <c r="DLJ40" s="786"/>
      <c r="DLK40" s="786"/>
      <c r="DLL40" s="786"/>
      <c r="DLM40" s="786"/>
      <c r="DLN40" s="786"/>
      <c r="DLO40" s="786"/>
      <c r="DLP40" s="532"/>
      <c r="DLQ40" s="786"/>
      <c r="DLR40" s="786"/>
      <c r="DLS40" s="786"/>
      <c r="DLT40" s="786"/>
      <c r="DLU40" s="786"/>
      <c r="DLV40" s="786"/>
      <c r="DLW40" s="786"/>
      <c r="DLX40" s="532"/>
      <c r="DLY40" s="786"/>
      <c r="DLZ40" s="786"/>
      <c r="DMA40" s="786"/>
      <c r="DMB40" s="786"/>
      <c r="DMC40" s="786"/>
      <c r="DMD40" s="786"/>
      <c r="DME40" s="786"/>
      <c r="DMF40" s="532"/>
      <c r="DMG40" s="786"/>
      <c r="DMH40" s="786"/>
      <c r="DMI40" s="786"/>
      <c r="DMJ40" s="786"/>
      <c r="DMK40" s="786"/>
      <c r="DML40" s="786"/>
      <c r="DMM40" s="786"/>
      <c r="DMN40" s="532"/>
      <c r="DMO40" s="786"/>
      <c r="DMP40" s="786"/>
      <c r="DMQ40" s="786"/>
      <c r="DMR40" s="786"/>
      <c r="DMS40" s="786"/>
      <c r="DMT40" s="786"/>
      <c r="DMU40" s="786"/>
      <c r="DMV40" s="532"/>
      <c r="DMW40" s="786"/>
      <c r="DMX40" s="786"/>
      <c r="DMY40" s="786"/>
      <c r="DMZ40" s="786"/>
      <c r="DNA40" s="786"/>
      <c r="DNB40" s="786"/>
      <c r="DNC40" s="786"/>
      <c r="DND40" s="532"/>
      <c r="DNE40" s="786"/>
      <c r="DNF40" s="786"/>
      <c r="DNG40" s="786"/>
      <c r="DNH40" s="786"/>
      <c r="DNI40" s="786"/>
      <c r="DNJ40" s="786"/>
      <c r="DNK40" s="786"/>
      <c r="DNL40" s="532"/>
      <c r="DNM40" s="786"/>
      <c r="DNN40" s="786"/>
      <c r="DNO40" s="786"/>
      <c r="DNP40" s="786"/>
      <c r="DNQ40" s="786"/>
      <c r="DNR40" s="786"/>
      <c r="DNS40" s="786"/>
      <c r="DNT40" s="532"/>
      <c r="DNU40" s="786"/>
      <c r="DNV40" s="786"/>
      <c r="DNW40" s="786"/>
      <c r="DNX40" s="786"/>
      <c r="DNY40" s="786"/>
      <c r="DNZ40" s="786"/>
      <c r="DOA40" s="786"/>
      <c r="DOB40" s="532"/>
      <c r="DOC40" s="786"/>
      <c r="DOD40" s="786"/>
      <c r="DOE40" s="786"/>
      <c r="DOF40" s="786"/>
      <c r="DOG40" s="786"/>
      <c r="DOH40" s="786"/>
      <c r="DOI40" s="786"/>
      <c r="DOJ40" s="532"/>
      <c r="DOK40" s="786"/>
      <c r="DOL40" s="786"/>
      <c r="DOM40" s="786"/>
      <c r="DON40" s="786"/>
      <c r="DOO40" s="786"/>
      <c r="DOP40" s="786"/>
      <c r="DOQ40" s="786"/>
      <c r="DOR40" s="532"/>
      <c r="DOS40" s="786"/>
      <c r="DOT40" s="786"/>
      <c r="DOU40" s="786"/>
      <c r="DOV40" s="786"/>
      <c r="DOW40" s="786"/>
      <c r="DOX40" s="786"/>
      <c r="DOY40" s="786"/>
      <c r="DOZ40" s="532"/>
      <c r="DPA40" s="786"/>
      <c r="DPB40" s="786"/>
      <c r="DPC40" s="786"/>
      <c r="DPD40" s="786"/>
      <c r="DPE40" s="786"/>
      <c r="DPF40" s="786"/>
      <c r="DPG40" s="786"/>
      <c r="DPH40" s="532"/>
      <c r="DPI40" s="786"/>
      <c r="DPJ40" s="786"/>
      <c r="DPK40" s="786"/>
      <c r="DPL40" s="786"/>
      <c r="DPM40" s="786"/>
      <c r="DPN40" s="786"/>
      <c r="DPO40" s="786"/>
      <c r="DPP40" s="532"/>
      <c r="DPQ40" s="786"/>
      <c r="DPR40" s="786"/>
      <c r="DPS40" s="786"/>
      <c r="DPT40" s="786"/>
      <c r="DPU40" s="786"/>
      <c r="DPV40" s="786"/>
      <c r="DPW40" s="786"/>
      <c r="DPX40" s="532"/>
      <c r="DPY40" s="786"/>
      <c r="DPZ40" s="786"/>
      <c r="DQA40" s="786"/>
      <c r="DQB40" s="786"/>
      <c r="DQC40" s="786"/>
      <c r="DQD40" s="786"/>
      <c r="DQE40" s="786"/>
      <c r="DQF40" s="532"/>
      <c r="DQG40" s="786"/>
      <c r="DQH40" s="786"/>
      <c r="DQI40" s="786"/>
      <c r="DQJ40" s="786"/>
      <c r="DQK40" s="786"/>
      <c r="DQL40" s="786"/>
      <c r="DQM40" s="786"/>
      <c r="DQN40" s="532"/>
      <c r="DQO40" s="786"/>
      <c r="DQP40" s="786"/>
      <c r="DQQ40" s="786"/>
      <c r="DQR40" s="786"/>
      <c r="DQS40" s="786"/>
      <c r="DQT40" s="786"/>
      <c r="DQU40" s="786"/>
      <c r="DQV40" s="532"/>
      <c r="DQW40" s="786"/>
      <c r="DQX40" s="786"/>
      <c r="DQY40" s="786"/>
      <c r="DQZ40" s="786"/>
      <c r="DRA40" s="786"/>
      <c r="DRB40" s="786"/>
      <c r="DRC40" s="786"/>
      <c r="DRD40" s="532"/>
      <c r="DRE40" s="786"/>
      <c r="DRF40" s="786"/>
      <c r="DRG40" s="786"/>
      <c r="DRH40" s="786"/>
      <c r="DRI40" s="786"/>
      <c r="DRJ40" s="786"/>
      <c r="DRK40" s="786"/>
      <c r="DRL40" s="532"/>
      <c r="DRM40" s="786"/>
      <c r="DRN40" s="786"/>
      <c r="DRO40" s="786"/>
      <c r="DRP40" s="786"/>
      <c r="DRQ40" s="786"/>
      <c r="DRR40" s="786"/>
      <c r="DRS40" s="786"/>
      <c r="DRT40" s="532"/>
      <c r="DRU40" s="786"/>
      <c r="DRV40" s="786"/>
      <c r="DRW40" s="786"/>
      <c r="DRX40" s="786"/>
      <c r="DRY40" s="786"/>
      <c r="DRZ40" s="786"/>
      <c r="DSA40" s="786"/>
      <c r="DSB40" s="532"/>
      <c r="DSC40" s="786"/>
      <c r="DSD40" s="786"/>
      <c r="DSE40" s="786"/>
      <c r="DSF40" s="786"/>
      <c r="DSG40" s="786"/>
      <c r="DSH40" s="786"/>
      <c r="DSI40" s="786"/>
      <c r="DSJ40" s="532"/>
      <c r="DSK40" s="786"/>
      <c r="DSL40" s="786"/>
      <c r="DSM40" s="786"/>
      <c r="DSN40" s="786"/>
      <c r="DSO40" s="786"/>
      <c r="DSP40" s="786"/>
      <c r="DSQ40" s="786"/>
      <c r="DSR40" s="532"/>
      <c r="DSS40" s="786"/>
      <c r="DST40" s="786"/>
      <c r="DSU40" s="786"/>
      <c r="DSV40" s="786"/>
      <c r="DSW40" s="786"/>
      <c r="DSX40" s="786"/>
      <c r="DSY40" s="786"/>
      <c r="DSZ40" s="532"/>
      <c r="DTA40" s="786"/>
      <c r="DTB40" s="786"/>
      <c r="DTC40" s="786"/>
      <c r="DTD40" s="786"/>
      <c r="DTE40" s="786"/>
      <c r="DTF40" s="786"/>
      <c r="DTG40" s="786"/>
      <c r="DTH40" s="532"/>
      <c r="DTI40" s="786"/>
      <c r="DTJ40" s="786"/>
      <c r="DTK40" s="786"/>
      <c r="DTL40" s="786"/>
      <c r="DTM40" s="786"/>
      <c r="DTN40" s="786"/>
      <c r="DTO40" s="786"/>
      <c r="DTP40" s="532"/>
      <c r="DTQ40" s="786"/>
      <c r="DTR40" s="786"/>
      <c r="DTS40" s="786"/>
      <c r="DTT40" s="786"/>
      <c r="DTU40" s="786"/>
      <c r="DTV40" s="786"/>
      <c r="DTW40" s="786"/>
      <c r="DTX40" s="532"/>
      <c r="DTY40" s="786"/>
      <c r="DTZ40" s="786"/>
      <c r="DUA40" s="786"/>
      <c r="DUB40" s="786"/>
      <c r="DUC40" s="786"/>
      <c r="DUD40" s="786"/>
      <c r="DUE40" s="786"/>
      <c r="DUF40" s="532"/>
      <c r="DUG40" s="786"/>
      <c r="DUH40" s="786"/>
      <c r="DUI40" s="786"/>
      <c r="DUJ40" s="786"/>
      <c r="DUK40" s="786"/>
      <c r="DUL40" s="786"/>
      <c r="DUM40" s="786"/>
      <c r="DUN40" s="532"/>
      <c r="DUO40" s="786"/>
      <c r="DUP40" s="786"/>
      <c r="DUQ40" s="786"/>
      <c r="DUR40" s="786"/>
      <c r="DUS40" s="786"/>
      <c r="DUT40" s="786"/>
      <c r="DUU40" s="786"/>
      <c r="DUV40" s="532"/>
      <c r="DUW40" s="786"/>
      <c r="DUX40" s="786"/>
      <c r="DUY40" s="786"/>
      <c r="DUZ40" s="786"/>
      <c r="DVA40" s="786"/>
      <c r="DVB40" s="786"/>
      <c r="DVC40" s="786"/>
      <c r="DVD40" s="532"/>
      <c r="DVE40" s="786"/>
      <c r="DVF40" s="786"/>
      <c r="DVG40" s="786"/>
      <c r="DVH40" s="786"/>
      <c r="DVI40" s="786"/>
      <c r="DVJ40" s="786"/>
      <c r="DVK40" s="786"/>
      <c r="DVL40" s="532"/>
      <c r="DVM40" s="786"/>
      <c r="DVN40" s="786"/>
      <c r="DVO40" s="786"/>
      <c r="DVP40" s="786"/>
      <c r="DVQ40" s="786"/>
      <c r="DVR40" s="786"/>
      <c r="DVS40" s="786"/>
      <c r="DVT40" s="532"/>
      <c r="DVU40" s="786"/>
      <c r="DVV40" s="786"/>
      <c r="DVW40" s="786"/>
      <c r="DVX40" s="786"/>
      <c r="DVY40" s="786"/>
      <c r="DVZ40" s="786"/>
      <c r="DWA40" s="786"/>
      <c r="DWB40" s="532"/>
      <c r="DWC40" s="786"/>
      <c r="DWD40" s="786"/>
      <c r="DWE40" s="786"/>
      <c r="DWF40" s="786"/>
      <c r="DWG40" s="786"/>
      <c r="DWH40" s="786"/>
      <c r="DWI40" s="786"/>
      <c r="DWJ40" s="532"/>
      <c r="DWK40" s="786"/>
      <c r="DWL40" s="786"/>
      <c r="DWM40" s="786"/>
      <c r="DWN40" s="786"/>
      <c r="DWO40" s="786"/>
      <c r="DWP40" s="786"/>
      <c r="DWQ40" s="786"/>
      <c r="DWR40" s="532"/>
      <c r="DWS40" s="786"/>
      <c r="DWT40" s="786"/>
      <c r="DWU40" s="786"/>
      <c r="DWV40" s="786"/>
      <c r="DWW40" s="786"/>
      <c r="DWX40" s="786"/>
      <c r="DWY40" s="786"/>
      <c r="DWZ40" s="532"/>
      <c r="DXA40" s="786"/>
      <c r="DXB40" s="786"/>
      <c r="DXC40" s="786"/>
      <c r="DXD40" s="786"/>
      <c r="DXE40" s="786"/>
      <c r="DXF40" s="786"/>
      <c r="DXG40" s="786"/>
      <c r="DXH40" s="532"/>
      <c r="DXI40" s="786"/>
      <c r="DXJ40" s="786"/>
      <c r="DXK40" s="786"/>
      <c r="DXL40" s="786"/>
      <c r="DXM40" s="786"/>
      <c r="DXN40" s="786"/>
      <c r="DXO40" s="786"/>
      <c r="DXP40" s="532"/>
      <c r="DXQ40" s="786"/>
      <c r="DXR40" s="786"/>
      <c r="DXS40" s="786"/>
      <c r="DXT40" s="786"/>
      <c r="DXU40" s="786"/>
      <c r="DXV40" s="786"/>
      <c r="DXW40" s="786"/>
      <c r="DXX40" s="532"/>
      <c r="DXY40" s="786"/>
      <c r="DXZ40" s="786"/>
      <c r="DYA40" s="786"/>
      <c r="DYB40" s="786"/>
      <c r="DYC40" s="786"/>
      <c r="DYD40" s="786"/>
      <c r="DYE40" s="786"/>
      <c r="DYF40" s="532"/>
      <c r="DYG40" s="786"/>
      <c r="DYH40" s="786"/>
      <c r="DYI40" s="786"/>
      <c r="DYJ40" s="786"/>
      <c r="DYK40" s="786"/>
      <c r="DYL40" s="786"/>
      <c r="DYM40" s="786"/>
      <c r="DYN40" s="532"/>
      <c r="DYO40" s="786"/>
      <c r="DYP40" s="786"/>
      <c r="DYQ40" s="786"/>
      <c r="DYR40" s="786"/>
      <c r="DYS40" s="786"/>
      <c r="DYT40" s="786"/>
      <c r="DYU40" s="786"/>
      <c r="DYV40" s="532"/>
      <c r="DYW40" s="786"/>
      <c r="DYX40" s="786"/>
      <c r="DYY40" s="786"/>
      <c r="DYZ40" s="786"/>
      <c r="DZA40" s="786"/>
      <c r="DZB40" s="786"/>
      <c r="DZC40" s="786"/>
      <c r="DZD40" s="532"/>
      <c r="DZE40" s="786"/>
      <c r="DZF40" s="786"/>
      <c r="DZG40" s="786"/>
      <c r="DZH40" s="786"/>
      <c r="DZI40" s="786"/>
      <c r="DZJ40" s="786"/>
      <c r="DZK40" s="786"/>
      <c r="DZL40" s="532"/>
      <c r="DZM40" s="786"/>
      <c r="DZN40" s="786"/>
      <c r="DZO40" s="786"/>
      <c r="DZP40" s="786"/>
      <c r="DZQ40" s="786"/>
      <c r="DZR40" s="786"/>
      <c r="DZS40" s="786"/>
      <c r="DZT40" s="532"/>
      <c r="DZU40" s="786"/>
      <c r="DZV40" s="786"/>
      <c r="DZW40" s="786"/>
      <c r="DZX40" s="786"/>
      <c r="DZY40" s="786"/>
      <c r="DZZ40" s="786"/>
      <c r="EAA40" s="786"/>
      <c r="EAB40" s="532"/>
      <c r="EAC40" s="786"/>
      <c r="EAD40" s="786"/>
      <c r="EAE40" s="786"/>
      <c r="EAF40" s="786"/>
      <c r="EAG40" s="786"/>
      <c r="EAH40" s="786"/>
      <c r="EAI40" s="786"/>
      <c r="EAJ40" s="532"/>
      <c r="EAK40" s="786"/>
      <c r="EAL40" s="786"/>
      <c r="EAM40" s="786"/>
      <c r="EAN40" s="786"/>
      <c r="EAO40" s="786"/>
      <c r="EAP40" s="786"/>
      <c r="EAQ40" s="786"/>
      <c r="EAR40" s="532"/>
      <c r="EAS40" s="786"/>
      <c r="EAT40" s="786"/>
      <c r="EAU40" s="786"/>
      <c r="EAV40" s="786"/>
      <c r="EAW40" s="786"/>
      <c r="EAX40" s="786"/>
      <c r="EAY40" s="786"/>
      <c r="EAZ40" s="532"/>
      <c r="EBA40" s="786"/>
      <c r="EBB40" s="786"/>
      <c r="EBC40" s="786"/>
      <c r="EBD40" s="786"/>
      <c r="EBE40" s="786"/>
      <c r="EBF40" s="786"/>
      <c r="EBG40" s="786"/>
      <c r="EBH40" s="532"/>
      <c r="EBI40" s="786"/>
      <c r="EBJ40" s="786"/>
      <c r="EBK40" s="786"/>
      <c r="EBL40" s="786"/>
      <c r="EBM40" s="786"/>
      <c r="EBN40" s="786"/>
      <c r="EBO40" s="786"/>
      <c r="EBP40" s="532"/>
      <c r="EBQ40" s="786"/>
      <c r="EBR40" s="786"/>
      <c r="EBS40" s="786"/>
      <c r="EBT40" s="786"/>
      <c r="EBU40" s="786"/>
      <c r="EBV40" s="786"/>
      <c r="EBW40" s="786"/>
      <c r="EBX40" s="532"/>
      <c r="EBY40" s="786"/>
      <c r="EBZ40" s="786"/>
      <c r="ECA40" s="786"/>
      <c r="ECB40" s="786"/>
      <c r="ECC40" s="786"/>
      <c r="ECD40" s="786"/>
      <c r="ECE40" s="786"/>
      <c r="ECF40" s="532"/>
      <c r="ECG40" s="786"/>
      <c r="ECH40" s="786"/>
      <c r="ECI40" s="786"/>
      <c r="ECJ40" s="786"/>
      <c r="ECK40" s="786"/>
      <c r="ECL40" s="786"/>
      <c r="ECM40" s="786"/>
      <c r="ECN40" s="532"/>
      <c r="ECO40" s="786"/>
      <c r="ECP40" s="786"/>
      <c r="ECQ40" s="786"/>
      <c r="ECR40" s="786"/>
      <c r="ECS40" s="786"/>
      <c r="ECT40" s="786"/>
      <c r="ECU40" s="786"/>
      <c r="ECV40" s="532"/>
      <c r="ECW40" s="786"/>
      <c r="ECX40" s="786"/>
      <c r="ECY40" s="786"/>
      <c r="ECZ40" s="786"/>
      <c r="EDA40" s="786"/>
      <c r="EDB40" s="786"/>
      <c r="EDC40" s="786"/>
      <c r="EDD40" s="532"/>
      <c r="EDE40" s="786"/>
      <c r="EDF40" s="786"/>
      <c r="EDG40" s="786"/>
      <c r="EDH40" s="786"/>
      <c r="EDI40" s="786"/>
      <c r="EDJ40" s="786"/>
      <c r="EDK40" s="786"/>
      <c r="EDL40" s="532"/>
      <c r="EDM40" s="786"/>
      <c r="EDN40" s="786"/>
      <c r="EDO40" s="786"/>
      <c r="EDP40" s="786"/>
      <c r="EDQ40" s="786"/>
      <c r="EDR40" s="786"/>
      <c r="EDS40" s="786"/>
      <c r="EDT40" s="532"/>
      <c r="EDU40" s="786"/>
      <c r="EDV40" s="786"/>
      <c r="EDW40" s="786"/>
      <c r="EDX40" s="786"/>
      <c r="EDY40" s="786"/>
      <c r="EDZ40" s="786"/>
      <c r="EEA40" s="786"/>
      <c r="EEB40" s="532"/>
      <c r="EEC40" s="786"/>
      <c r="EED40" s="786"/>
      <c r="EEE40" s="786"/>
      <c r="EEF40" s="786"/>
      <c r="EEG40" s="786"/>
      <c r="EEH40" s="786"/>
      <c r="EEI40" s="786"/>
      <c r="EEJ40" s="532"/>
      <c r="EEK40" s="786"/>
      <c r="EEL40" s="786"/>
      <c r="EEM40" s="786"/>
      <c r="EEN40" s="786"/>
      <c r="EEO40" s="786"/>
      <c r="EEP40" s="786"/>
      <c r="EEQ40" s="786"/>
      <c r="EER40" s="532"/>
      <c r="EES40" s="786"/>
      <c r="EET40" s="786"/>
      <c r="EEU40" s="786"/>
      <c r="EEV40" s="786"/>
      <c r="EEW40" s="786"/>
      <c r="EEX40" s="786"/>
      <c r="EEY40" s="786"/>
      <c r="EEZ40" s="532"/>
      <c r="EFA40" s="786"/>
      <c r="EFB40" s="786"/>
      <c r="EFC40" s="786"/>
      <c r="EFD40" s="786"/>
      <c r="EFE40" s="786"/>
      <c r="EFF40" s="786"/>
      <c r="EFG40" s="786"/>
      <c r="EFH40" s="532"/>
      <c r="EFI40" s="786"/>
      <c r="EFJ40" s="786"/>
      <c r="EFK40" s="786"/>
      <c r="EFL40" s="786"/>
      <c r="EFM40" s="786"/>
      <c r="EFN40" s="786"/>
      <c r="EFO40" s="786"/>
      <c r="EFP40" s="532"/>
      <c r="EFQ40" s="786"/>
      <c r="EFR40" s="786"/>
      <c r="EFS40" s="786"/>
      <c r="EFT40" s="786"/>
      <c r="EFU40" s="786"/>
      <c r="EFV40" s="786"/>
      <c r="EFW40" s="786"/>
      <c r="EFX40" s="532"/>
      <c r="EFY40" s="786"/>
      <c r="EFZ40" s="786"/>
      <c r="EGA40" s="786"/>
      <c r="EGB40" s="786"/>
      <c r="EGC40" s="786"/>
      <c r="EGD40" s="786"/>
      <c r="EGE40" s="786"/>
      <c r="EGF40" s="532"/>
      <c r="EGG40" s="786"/>
      <c r="EGH40" s="786"/>
      <c r="EGI40" s="786"/>
      <c r="EGJ40" s="786"/>
      <c r="EGK40" s="786"/>
      <c r="EGL40" s="786"/>
      <c r="EGM40" s="786"/>
      <c r="EGN40" s="532"/>
      <c r="EGO40" s="786"/>
      <c r="EGP40" s="786"/>
      <c r="EGQ40" s="786"/>
      <c r="EGR40" s="786"/>
      <c r="EGS40" s="786"/>
      <c r="EGT40" s="786"/>
      <c r="EGU40" s="786"/>
      <c r="EGV40" s="532"/>
      <c r="EGW40" s="786"/>
      <c r="EGX40" s="786"/>
      <c r="EGY40" s="786"/>
      <c r="EGZ40" s="786"/>
      <c r="EHA40" s="786"/>
      <c r="EHB40" s="786"/>
      <c r="EHC40" s="786"/>
      <c r="EHD40" s="532"/>
      <c r="EHE40" s="786"/>
      <c r="EHF40" s="786"/>
      <c r="EHG40" s="786"/>
      <c r="EHH40" s="786"/>
      <c r="EHI40" s="786"/>
      <c r="EHJ40" s="786"/>
      <c r="EHK40" s="786"/>
      <c r="EHL40" s="532"/>
      <c r="EHM40" s="786"/>
      <c r="EHN40" s="786"/>
      <c r="EHO40" s="786"/>
      <c r="EHP40" s="786"/>
      <c r="EHQ40" s="786"/>
      <c r="EHR40" s="786"/>
      <c r="EHS40" s="786"/>
      <c r="EHT40" s="532"/>
      <c r="EHU40" s="786"/>
      <c r="EHV40" s="786"/>
      <c r="EHW40" s="786"/>
      <c r="EHX40" s="786"/>
      <c r="EHY40" s="786"/>
      <c r="EHZ40" s="786"/>
      <c r="EIA40" s="786"/>
      <c r="EIB40" s="532"/>
      <c r="EIC40" s="786"/>
      <c r="EID40" s="786"/>
      <c r="EIE40" s="786"/>
      <c r="EIF40" s="786"/>
      <c r="EIG40" s="786"/>
      <c r="EIH40" s="786"/>
      <c r="EII40" s="786"/>
      <c r="EIJ40" s="532"/>
      <c r="EIK40" s="786"/>
      <c r="EIL40" s="786"/>
      <c r="EIM40" s="786"/>
      <c r="EIN40" s="786"/>
      <c r="EIO40" s="786"/>
      <c r="EIP40" s="786"/>
      <c r="EIQ40" s="786"/>
      <c r="EIR40" s="532"/>
      <c r="EIS40" s="786"/>
      <c r="EIT40" s="786"/>
      <c r="EIU40" s="786"/>
      <c r="EIV40" s="786"/>
      <c r="EIW40" s="786"/>
      <c r="EIX40" s="786"/>
      <c r="EIY40" s="786"/>
      <c r="EIZ40" s="532"/>
      <c r="EJA40" s="786"/>
      <c r="EJB40" s="786"/>
      <c r="EJC40" s="786"/>
      <c r="EJD40" s="786"/>
      <c r="EJE40" s="786"/>
      <c r="EJF40" s="786"/>
      <c r="EJG40" s="786"/>
      <c r="EJH40" s="532"/>
      <c r="EJI40" s="786"/>
      <c r="EJJ40" s="786"/>
      <c r="EJK40" s="786"/>
      <c r="EJL40" s="786"/>
      <c r="EJM40" s="786"/>
      <c r="EJN40" s="786"/>
      <c r="EJO40" s="786"/>
      <c r="EJP40" s="532"/>
      <c r="EJQ40" s="786"/>
      <c r="EJR40" s="786"/>
      <c r="EJS40" s="786"/>
      <c r="EJT40" s="786"/>
      <c r="EJU40" s="786"/>
      <c r="EJV40" s="786"/>
      <c r="EJW40" s="786"/>
      <c r="EJX40" s="532"/>
      <c r="EJY40" s="786"/>
      <c r="EJZ40" s="786"/>
      <c r="EKA40" s="786"/>
      <c r="EKB40" s="786"/>
      <c r="EKC40" s="786"/>
      <c r="EKD40" s="786"/>
      <c r="EKE40" s="786"/>
      <c r="EKF40" s="532"/>
      <c r="EKG40" s="786"/>
      <c r="EKH40" s="786"/>
      <c r="EKI40" s="786"/>
      <c r="EKJ40" s="786"/>
      <c r="EKK40" s="786"/>
      <c r="EKL40" s="786"/>
      <c r="EKM40" s="786"/>
      <c r="EKN40" s="532"/>
      <c r="EKO40" s="786"/>
      <c r="EKP40" s="786"/>
      <c r="EKQ40" s="786"/>
      <c r="EKR40" s="786"/>
      <c r="EKS40" s="786"/>
      <c r="EKT40" s="786"/>
      <c r="EKU40" s="786"/>
      <c r="EKV40" s="532"/>
      <c r="EKW40" s="786"/>
      <c r="EKX40" s="786"/>
      <c r="EKY40" s="786"/>
      <c r="EKZ40" s="786"/>
      <c r="ELA40" s="786"/>
      <c r="ELB40" s="786"/>
      <c r="ELC40" s="786"/>
      <c r="ELD40" s="532"/>
      <c r="ELE40" s="786"/>
      <c r="ELF40" s="786"/>
      <c r="ELG40" s="786"/>
      <c r="ELH40" s="786"/>
      <c r="ELI40" s="786"/>
      <c r="ELJ40" s="786"/>
      <c r="ELK40" s="786"/>
      <c r="ELL40" s="532"/>
      <c r="ELM40" s="786"/>
      <c r="ELN40" s="786"/>
      <c r="ELO40" s="786"/>
      <c r="ELP40" s="786"/>
      <c r="ELQ40" s="786"/>
      <c r="ELR40" s="786"/>
      <c r="ELS40" s="786"/>
      <c r="ELT40" s="532"/>
      <c r="ELU40" s="786"/>
      <c r="ELV40" s="786"/>
      <c r="ELW40" s="786"/>
      <c r="ELX40" s="786"/>
      <c r="ELY40" s="786"/>
      <c r="ELZ40" s="786"/>
      <c r="EMA40" s="786"/>
      <c r="EMB40" s="532"/>
      <c r="EMC40" s="786"/>
      <c r="EMD40" s="786"/>
      <c r="EME40" s="786"/>
      <c r="EMF40" s="786"/>
      <c r="EMG40" s="786"/>
      <c r="EMH40" s="786"/>
      <c r="EMI40" s="786"/>
      <c r="EMJ40" s="532"/>
      <c r="EMK40" s="786"/>
      <c r="EML40" s="786"/>
      <c r="EMM40" s="786"/>
      <c r="EMN40" s="786"/>
      <c r="EMO40" s="786"/>
      <c r="EMP40" s="786"/>
      <c r="EMQ40" s="786"/>
      <c r="EMR40" s="532"/>
      <c r="EMS40" s="786"/>
      <c r="EMT40" s="786"/>
      <c r="EMU40" s="786"/>
      <c r="EMV40" s="786"/>
      <c r="EMW40" s="786"/>
      <c r="EMX40" s="786"/>
      <c r="EMY40" s="786"/>
      <c r="EMZ40" s="532"/>
      <c r="ENA40" s="786"/>
      <c r="ENB40" s="786"/>
      <c r="ENC40" s="786"/>
      <c r="END40" s="786"/>
      <c r="ENE40" s="786"/>
      <c r="ENF40" s="786"/>
      <c r="ENG40" s="786"/>
      <c r="ENH40" s="532"/>
      <c r="ENI40" s="786"/>
      <c r="ENJ40" s="786"/>
      <c r="ENK40" s="786"/>
      <c r="ENL40" s="786"/>
      <c r="ENM40" s="786"/>
      <c r="ENN40" s="786"/>
      <c r="ENO40" s="786"/>
      <c r="ENP40" s="532"/>
      <c r="ENQ40" s="786"/>
      <c r="ENR40" s="786"/>
      <c r="ENS40" s="786"/>
      <c r="ENT40" s="786"/>
      <c r="ENU40" s="786"/>
      <c r="ENV40" s="786"/>
      <c r="ENW40" s="786"/>
      <c r="ENX40" s="532"/>
      <c r="ENY40" s="786"/>
      <c r="ENZ40" s="786"/>
      <c r="EOA40" s="786"/>
      <c r="EOB40" s="786"/>
      <c r="EOC40" s="786"/>
      <c r="EOD40" s="786"/>
      <c r="EOE40" s="786"/>
      <c r="EOF40" s="532"/>
      <c r="EOG40" s="786"/>
      <c r="EOH40" s="786"/>
      <c r="EOI40" s="786"/>
      <c r="EOJ40" s="786"/>
      <c r="EOK40" s="786"/>
      <c r="EOL40" s="786"/>
      <c r="EOM40" s="786"/>
      <c r="EON40" s="532"/>
      <c r="EOO40" s="786"/>
      <c r="EOP40" s="786"/>
      <c r="EOQ40" s="786"/>
      <c r="EOR40" s="786"/>
      <c r="EOS40" s="786"/>
      <c r="EOT40" s="786"/>
      <c r="EOU40" s="786"/>
      <c r="EOV40" s="532"/>
      <c r="EOW40" s="786"/>
      <c r="EOX40" s="786"/>
      <c r="EOY40" s="786"/>
      <c r="EOZ40" s="786"/>
      <c r="EPA40" s="786"/>
      <c r="EPB40" s="786"/>
      <c r="EPC40" s="786"/>
      <c r="EPD40" s="532"/>
      <c r="EPE40" s="786"/>
      <c r="EPF40" s="786"/>
      <c r="EPG40" s="786"/>
      <c r="EPH40" s="786"/>
      <c r="EPI40" s="786"/>
      <c r="EPJ40" s="786"/>
      <c r="EPK40" s="786"/>
      <c r="EPL40" s="532"/>
      <c r="EPM40" s="786"/>
      <c r="EPN40" s="786"/>
      <c r="EPO40" s="786"/>
      <c r="EPP40" s="786"/>
      <c r="EPQ40" s="786"/>
      <c r="EPR40" s="786"/>
      <c r="EPS40" s="786"/>
      <c r="EPT40" s="532"/>
      <c r="EPU40" s="786"/>
      <c r="EPV40" s="786"/>
      <c r="EPW40" s="786"/>
      <c r="EPX40" s="786"/>
      <c r="EPY40" s="786"/>
      <c r="EPZ40" s="786"/>
      <c r="EQA40" s="786"/>
      <c r="EQB40" s="532"/>
      <c r="EQC40" s="786"/>
      <c r="EQD40" s="786"/>
      <c r="EQE40" s="786"/>
      <c r="EQF40" s="786"/>
      <c r="EQG40" s="786"/>
      <c r="EQH40" s="786"/>
      <c r="EQI40" s="786"/>
      <c r="EQJ40" s="532"/>
      <c r="EQK40" s="786"/>
      <c r="EQL40" s="786"/>
      <c r="EQM40" s="786"/>
      <c r="EQN40" s="786"/>
      <c r="EQO40" s="786"/>
      <c r="EQP40" s="786"/>
      <c r="EQQ40" s="786"/>
      <c r="EQR40" s="532"/>
      <c r="EQS40" s="786"/>
      <c r="EQT40" s="786"/>
      <c r="EQU40" s="786"/>
      <c r="EQV40" s="786"/>
      <c r="EQW40" s="786"/>
      <c r="EQX40" s="786"/>
      <c r="EQY40" s="786"/>
      <c r="EQZ40" s="532"/>
      <c r="ERA40" s="786"/>
      <c r="ERB40" s="786"/>
      <c r="ERC40" s="786"/>
      <c r="ERD40" s="786"/>
      <c r="ERE40" s="786"/>
      <c r="ERF40" s="786"/>
      <c r="ERG40" s="786"/>
      <c r="ERH40" s="532"/>
      <c r="ERI40" s="786"/>
      <c r="ERJ40" s="786"/>
      <c r="ERK40" s="786"/>
      <c r="ERL40" s="786"/>
      <c r="ERM40" s="786"/>
      <c r="ERN40" s="786"/>
      <c r="ERO40" s="786"/>
      <c r="ERP40" s="532"/>
      <c r="ERQ40" s="786"/>
      <c r="ERR40" s="786"/>
      <c r="ERS40" s="786"/>
      <c r="ERT40" s="786"/>
      <c r="ERU40" s="786"/>
      <c r="ERV40" s="786"/>
      <c r="ERW40" s="786"/>
      <c r="ERX40" s="532"/>
      <c r="ERY40" s="786"/>
      <c r="ERZ40" s="786"/>
      <c r="ESA40" s="786"/>
      <c r="ESB40" s="786"/>
      <c r="ESC40" s="786"/>
      <c r="ESD40" s="786"/>
      <c r="ESE40" s="786"/>
      <c r="ESF40" s="532"/>
      <c r="ESG40" s="786"/>
      <c r="ESH40" s="786"/>
      <c r="ESI40" s="786"/>
      <c r="ESJ40" s="786"/>
      <c r="ESK40" s="786"/>
      <c r="ESL40" s="786"/>
      <c r="ESM40" s="786"/>
      <c r="ESN40" s="532"/>
      <c r="ESO40" s="786"/>
      <c r="ESP40" s="786"/>
      <c r="ESQ40" s="786"/>
      <c r="ESR40" s="786"/>
      <c r="ESS40" s="786"/>
      <c r="EST40" s="786"/>
      <c r="ESU40" s="786"/>
      <c r="ESV40" s="532"/>
      <c r="ESW40" s="786"/>
      <c r="ESX40" s="786"/>
      <c r="ESY40" s="786"/>
      <c r="ESZ40" s="786"/>
      <c r="ETA40" s="786"/>
      <c r="ETB40" s="786"/>
      <c r="ETC40" s="786"/>
      <c r="ETD40" s="532"/>
      <c r="ETE40" s="786"/>
      <c r="ETF40" s="786"/>
      <c r="ETG40" s="786"/>
      <c r="ETH40" s="786"/>
      <c r="ETI40" s="786"/>
      <c r="ETJ40" s="786"/>
      <c r="ETK40" s="786"/>
      <c r="ETL40" s="532"/>
      <c r="ETM40" s="786"/>
      <c r="ETN40" s="786"/>
      <c r="ETO40" s="786"/>
      <c r="ETP40" s="786"/>
      <c r="ETQ40" s="786"/>
      <c r="ETR40" s="786"/>
      <c r="ETS40" s="786"/>
      <c r="ETT40" s="532"/>
      <c r="ETU40" s="786"/>
      <c r="ETV40" s="786"/>
      <c r="ETW40" s="786"/>
      <c r="ETX40" s="786"/>
      <c r="ETY40" s="786"/>
      <c r="ETZ40" s="786"/>
      <c r="EUA40" s="786"/>
      <c r="EUB40" s="532"/>
      <c r="EUC40" s="786"/>
      <c r="EUD40" s="786"/>
      <c r="EUE40" s="786"/>
      <c r="EUF40" s="786"/>
      <c r="EUG40" s="786"/>
      <c r="EUH40" s="786"/>
      <c r="EUI40" s="786"/>
      <c r="EUJ40" s="532"/>
      <c r="EUK40" s="786"/>
      <c r="EUL40" s="786"/>
      <c r="EUM40" s="786"/>
      <c r="EUN40" s="786"/>
      <c r="EUO40" s="786"/>
      <c r="EUP40" s="786"/>
      <c r="EUQ40" s="786"/>
      <c r="EUR40" s="532"/>
      <c r="EUS40" s="786"/>
      <c r="EUT40" s="786"/>
      <c r="EUU40" s="786"/>
      <c r="EUV40" s="786"/>
      <c r="EUW40" s="786"/>
      <c r="EUX40" s="786"/>
      <c r="EUY40" s="786"/>
      <c r="EUZ40" s="532"/>
      <c r="EVA40" s="786"/>
      <c r="EVB40" s="786"/>
      <c r="EVC40" s="786"/>
      <c r="EVD40" s="786"/>
      <c r="EVE40" s="786"/>
      <c r="EVF40" s="786"/>
      <c r="EVG40" s="786"/>
      <c r="EVH40" s="532"/>
      <c r="EVI40" s="786"/>
      <c r="EVJ40" s="786"/>
      <c r="EVK40" s="786"/>
      <c r="EVL40" s="786"/>
      <c r="EVM40" s="786"/>
      <c r="EVN40" s="786"/>
      <c r="EVO40" s="786"/>
      <c r="EVP40" s="532"/>
      <c r="EVQ40" s="786"/>
      <c r="EVR40" s="786"/>
      <c r="EVS40" s="786"/>
      <c r="EVT40" s="786"/>
      <c r="EVU40" s="786"/>
      <c r="EVV40" s="786"/>
      <c r="EVW40" s="786"/>
      <c r="EVX40" s="532"/>
      <c r="EVY40" s="786"/>
      <c r="EVZ40" s="786"/>
      <c r="EWA40" s="786"/>
      <c r="EWB40" s="786"/>
      <c r="EWC40" s="786"/>
      <c r="EWD40" s="786"/>
      <c r="EWE40" s="786"/>
      <c r="EWF40" s="532"/>
      <c r="EWG40" s="786"/>
      <c r="EWH40" s="786"/>
      <c r="EWI40" s="786"/>
      <c r="EWJ40" s="786"/>
      <c r="EWK40" s="786"/>
      <c r="EWL40" s="786"/>
      <c r="EWM40" s="786"/>
      <c r="EWN40" s="532"/>
      <c r="EWO40" s="786"/>
      <c r="EWP40" s="786"/>
      <c r="EWQ40" s="786"/>
      <c r="EWR40" s="786"/>
      <c r="EWS40" s="786"/>
      <c r="EWT40" s="786"/>
      <c r="EWU40" s="786"/>
      <c r="EWV40" s="532"/>
      <c r="EWW40" s="786"/>
      <c r="EWX40" s="786"/>
      <c r="EWY40" s="786"/>
      <c r="EWZ40" s="786"/>
      <c r="EXA40" s="786"/>
      <c r="EXB40" s="786"/>
      <c r="EXC40" s="786"/>
      <c r="EXD40" s="532"/>
      <c r="EXE40" s="786"/>
      <c r="EXF40" s="786"/>
      <c r="EXG40" s="786"/>
      <c r="EXH40" s="786"/>
      <c r="EXI40" s="786"/>
      <c r="EXJ40" s="786"/>
      <c r="EXK40" s="786"/>
      <c r="EXL40" s="532"/>
      <c r="EXM40" s="786"/>
      <c r="EXN40" s="786"/>
      <c r="EXO40" s="786"/>
      <c r="EXP40" s="786"/>
      <c r="EXQ40" s="786"/>
      <c r="EXR40" s="786"/>
      <c r="EXS40" s="786"/>
      <c r="EXT40" s="532"/>
      <c r="EXU40" s="786"/>
      <c r="EXV40" s="786"/>
      <c r="EXW40" s="786"/>
      <c r="EXX40" s="786"/>
      <c r="EXY40" s="786"/>
      <c r="EXZ40" s="786"/>
      <c r="EYA40" s="786"/>
      <c r="EYB40" s="532"/>
      <c r="EYC40" s="786"/>
      <c r="EYD40" s="786"/>
      <c r="EYE40" s="786"/>
      <c r="EYF40" s="786"/>
      <c r="EYG40" s="786"/>
      <c r="EYH40" s="786"/>
      <c r="EYI40" s="786"/>
      <c r="EYJ40" s="532"/>
      <c r="EYK40" s="786"/>
      <c r="EYL40" s="786"/>
      <c r="EYM40" s="786"/>
      <c r="EYN40" s="786"/>
      <c r="EYO40" s="786"/>
      <c r="EYP40" s="786"/>
      <c r="EYQ40" s="786"/>
      <c r="EYR40" s="532"/>
      <c r="EYS40" s="786"/>
      <c r="EYT40" s="786"/>
      <c r="EYU40" s="786"/>
      <c r="EYV40" s="786"/>
      <c r="EYW40" s="786"/>
      <c r="EYX40" s="786"/>
      <c r="EYY40" s="786"/>
      <c r="EYZ40" s="532"/>
      <c r="EZA40" s="786"/>
      <c r="EZB40" s="786"/>
      <c r="EZC40" s="786"/>
      <c r="EZD40" s="786"/>
      <c r="EZE40" s="786"/>
      <c r="EZF40" s="786"/>
      <c r="EZG40" s="786"/>
      <c r="EZH40" s="532"/>
      <c r="EZI40" s="786"/>
      <c r="EZJ40" s="786"/>
      <c r="EZK40" s="786"/>
      <c r="EZL40" s="786"/>
      <c r="EZM40" s="786"/>
      <c r="EZN40" s="786"/>
      <c r="EZO40" s="786"/>
      <c r="EZP40" s="532"/>
      <c r="EZQ40" s="786"/>
      <c r="EZR40" s="786"/>
      <c r="EZS40" s="786"/>
      <c r="EZT40" s="786"/>
      <c r="EZU40" s="786"/>
      <c r="EZV40" s="786"/>
      <c r="EZW40" s="786"/>
      <c r="EZX40" s="532"/>
      <c r="EZY40" s="786"/>
      <c r="EZZ40" s="786"/>
      <c r="FAA40" s="786"/>
      <c r="FAB40" s="786"/>
      <c r="FAC40" s="786"/>
      <c r="FAD40" s="786"/>
      <c r="FAE40" s="786"/>
      <c r="FAF40" s="532"/>
      <c r="FAG40" s="786"/>
      <c r="FAH40" s="786"/>
      <c r="FAI40" s="786"/>
      <c r="FAJ40" s="786"/>
      <c r="FAK40" s="786"/>
      <c r="FAL40" s="786"/>
      <c r="FAM40" s="786"/>
      <c r="FAN40" s="532"/>
      <c r="FAO40" s="786"/>
      <c r="FAP40" s="786"/>
      <c r="FAQ40" s="786"/>
      <c r="FAR40" s="786"/>
      <c r="FAS40" s="786"/>
      <c r="FAT40" s="786"/>
      <c r="FAU40" s="786"/>
      <c r="FAV40" s="532"/>
      <c r="FAW40" s="786"/>
      <c r="FAX40" s="786"/>
      <c r="FAY40" s="786"/>
      <c r="FAZ40" s="786"/>
      <c r="FBA40" s="786"/>
      <c r="FBB40" s="786"/>
      <c r="FBC40" s="786"/>
      <c r="FBD40" s="532"/>
      <c r="FBE40" s="786"/>
      <c r="FBF40" s="786"/>
      <c r="FBG40" s="786"/>
      <c r="FBH40" s="786"/>
      <c r="FBI40" s="786"/>
      <c r="FBJ40" s="786"/>
      <c r="FBK40" s="786"/>
      <c r="FBL40" s="532"/>
      <c r="FBM40" s="786"/>
      <c r="FBN40" s="786"/>
      <c r="FBO40" s="786"/>
      <c r="FBP40" s="786"/>
      <c r="FBQ40" s="786"/>
      <c r="FBR40" s="786"/>
      <c r="FBS40" s="786"/>
      <c r="FBT40" s="532"/>
      <c r="FBU40" s="786"/>
      <c r="FBV40" s="786"/>
      <c r="FBW40" s="786"/>
      <c r="FBX40" s="786"/>
      <c r="FBY40" s="786"/>
      <c r="FBZ40" s="786"/>
      <c r="FCA40" s="786"/>
      <c r="FCB40" s="532"/>
      <c r="FCC40" s="786"/>
      <c r="FCD40" s="786"/>
      <c r="FCE40" s="786"/>
      <c r="FCF40" s="786"/>
      <c r="FCG40" s="786"/>
      <c r="FCH40" s="786"/>
      <c r="FCI40" s="786"/>
      <c r="FCJ40" s="532"/>
      <c r="FCK40" s="786"/>
      <c r="FCL40" s="786"/>
      <c r="FCM40" s="786"/>
      <c r="FCN40" s="786"/>
      <c r="FCO40" s="786"/>
      <c r="FCP40" s="786"/>
      <c r="FCQ40" s="786"/>
      <c r="FCR40" s="532"/>
      <c r="FCS40" s="786"/>
      <c r="FCT40" s="786"/>
      <c r="FCU40" s="786"/>
      <c r="FCV40" s="786"/>
      <c r="FCW40" s="786"/>
      <c r="FCX40" s="786"/>
      <c r="FCY40" s="786"/>
      <c r="FCZ40" s="532"/>
      <c r="FDA40" s="786"/>
      <c r="FDB40" s="786"/>
      <c r="FDC40" s="786"/>
      <c r="FDD40" s="786"/>
      <c r="FDE40" s="786"/>
      <c r="FDF40" s="786"/>
      <c r="FDG40" s="786"/>
      <c r="FDH40" s="532"/>
      <c r="FDI40" s="786"/>
      <c r="FDJ40" s="786"/>
      <c r="FDK40" s="786"/>
      <c r="FDL40" s="786"/>
      <c r="FDM40" s="786"/>
      <c r="FDN40" s="786"/>
      <c r="FDO40" s="786"/>
      <c r="FDP40" s="532"/>
      <c r="FDQ40" s="786"/>
      <c r="FDR40" s="786"/>
      <c r="FDS40" s="786"/>
      <c r="FDT40" s="786"/>
      <c r="FDU40" s="786"/>
      <c r="FDV40" s="786"/>
      <c r="FDW40" s="786"/>
      <c r="FDX40" s="532"/>
      <c r="FDY40" s="786"/>
      <c r="FDZ40" s="786"/>
      <c r="FEA40" s="786"/>
      <c r="FEB40" s="786"/>
      <c r="FEC40" s="786"/>
      <c r="FED40" s="786"/>
      <c r="FEE40" s="786"/>
      <c r="FEF40" s="532"/>
      <c r="FEG40" s="786"/>
      <c r="FEH40" s="786"/>
      <c r="FEI40" s="786"/>
      <c r="FEJ40" s="786"/>
      <c r="FEK40" s="786"/>
      <c r="FEL40" s="786"/>
      <c r="FEM40" s="786"/>
      <c r="FEN40" s="532"/>
      <c r="FEO40" s="786"/>
      <c r="FEP40" s="786"/>
      <c r="FEQ40" s="786"/>
      <c r="FER40" s="786"/>
      <c r="FES40" s="786"/>
      <c r="FET40" s="786"/>
      <c r="FEU40" s="786"/>
      <c r="FEV40" s="532"/>
      <c r="FEW40" s="786"/>
      <c r="FEX40" s="786"/>
      <c r="FEY40" s="786"/>
      <c r="FEZ40" s="786"/>
      <c r="FFA40" s="786"/>
      <c r="FFB40" s="786"/>
      <c r="FFC40" s="786"/>
      <c r="FFD40" s="532"/>
      <c r="FFE40" s="786"/>
      <c r="FFF40" s="786"/>
      <c r="FFG40" s="786"/>
      <c r="FFH40" s="786"/>
      <c r="FFI40" s="786"/>
      <c r="FFJ40" s="786"/>
      <c r="FFK40" s="786"/>
      <c r="FFL40" s="532"/>
      <c r="FFM40" s="786"/>
      <c r="FFN40" s="786"/>
      <c r="FFO40" s="786"/>
      <c r="FFP40" s="786"/>
      <c r="FFQ40" s="786"/>
      <c r="FFR40" s="786"/>
      <c r="FFS40" s="786"/>
      <c r="FFT40" s="532"/>
      <c r="FFU40" s="786"/>
      <c r="FFV40" s="786"/>
      <c r="FFW40" s="786"/>
      <c r="FFX40" s="786"/>
      <c r="FFY40" s="786"/>
      <c r="FFZ40" s="786"/>
      <c r="FGA40" s="786"/>
      <c r="FGB40" s="532"/>
      <c r="FGC40" s="786"/>
      <c r="FGD40" s="786"/>
      <c r="FGE40" s="786"/>
      <c r="FGF40" s="786"/>
      <c r="FGG40" s="786"/>
      <c r="FGH40" s="786"/>
      <c r="FGI40" s="786"/>
      <c r="FGJ40" s="532"/>
      <c r="FGK40" s="786"/>
      <c r="FGL40" s="786"/>
      <c r="FGM40" s="786"/>
      <c r="FGN40" s="786"/>
      <c r="FGO40" s="786"/>
      <c r="FGP40" s="786"/>
      <c r="FGQ40" s="786"/>
      <c r="FGR40" s="532"/>
      <c r="FGS40" s="786"/>
      <c r="FGT40" s="786"/>
      <c r="FGU40" s="786"/>
      <c r="FGV40" s="786"/>
      <c r="FGW40" s="786"/>
      <c r="FGX40" s="786"/>
      <c r="FGY40" s="786"/>
      <c r="FGZ40" s="532"/>
      <c r="FHA40" s="786"/>
      <c r="FHB40" s="786"/>
      <c r="FHC40" s="786"/>
      <c r="FHD40" s="786"/>
      <c r="FHE40" s="786"/>
      <c r="FHF40" s="786"/>
      <c r="FHG40" s="786"/>
      <c r="FHH40" s="532"/>
      <c r="FHI40" s="786"/>
      <c r="FHJ40" s="786"/>
      <c r="FHK40" s="786"/>
      <c r="FHL40" s="786"/>
      <c r="FHM40" s="786"/>
      <c r="FHN40" s="786"/>
      <c r="FHO40" s="786"/>
      <c r="FHP40" s="532"/>
      <c r="FHQ40" s="786"/>
      <c r="FHR40" s="786"/>
      <c r="FHS40" s="786"/>
      <c r="FHT40" s="786"/>
      <c r="FHU40" s="786"/>
      <c r="FHV40" s="786"/>
      <c r="FHW40" s="786"/>
      <c r="FHX40" s="532"/>
      <c r="FHY40" s="786"/>
      <c r="FHZ40" s="786"/>
      <c r="FIA40" s="786"/>
      <c r="FIB40" s="786"/>
      <c r="FIC40" s="786"/>
      <c r="FID40" s="786"/>
      <c r="FIE40" s="786"/>
      <c r="FIF40" s="532"/>
      <c r="FIG40" s="786"/>
      <c r="FIH40" s="786"/>
      <c r="FII40" s="786"/>
      <c r="FIJ40" s="786"/>
      <c r="FIK40" s="786"/>
      <c r="FIL40" s="786"/>
      <c r="FIM40" s="786"/>
      <c r="FIN40" s="532"/>
      <c r="FIO40" s="786"/>
      <c r="FIP40" s="786"/>
      <c r="FIQ40" s="786"/>
      <c r="FIR40" s="786"/>
      <c r="FIS40" s="786"/>
      <c r="FIT40" s="786"/>
      <c r="FIU40" s="786"/>
      <c r="FIV40" s="532"/>
      <c r="FIW40" s="786"/>
      <c r="FIX40" s="786"/>
      <c r="FIY40" s="786"/>
      <c r="FIZ40" s="786"/>
      <c r="FJA40" s="786"/>
      <c r="FJB40" s="786"/>
      <c r="FJC40" s="786"/>
      <c r="FJD40" s="532"/>
      <c r="FJE40" s="786"/>
      <c r="FJF40" s="786"/>
      <c r="FJG40" s="786"/>
      <c r="FJH40" s="786"/>
      <c r="FJI40" s="786"/>
      <c r="FJJ40" s="786"/>
      <c r="FJK40" s="786"/>
      <c r="FJL40" s="532"/>
      <c r="FJM40" s="786"/>
      <c r="FJN40" s="786"/>
      <c r="FJO40" s="786"/>
      <c r="FJP40" s="786"/>
      <c r="FJQ40" s="786"/>
      <c r="FJR40" s="786"/>
      <c r="FJS40" s="786"/>
      <c r="FJT40" s="532"/>
      <c r="FJU40" s="786"/>
      <c r="FJV40" s="786"/>
      <c r="FJW40" s="786"/>
      <c r="FJX40" s="786"/>
      <c r="FJY40" s="786"/>
      <c r="FJZ40" s="786"/>
      <c r="FKA40" s="786"/>
      <c r="FKB40" s="532"/>
      <c r="FKC40" s="786"/>
      <c r="FKD40" s="786"/>
      <c r="FKE40" s="786"/>
      <c r="FKF40" s="786"/>
      <c r="FKG40" s="786"/>
      <c r="FKH40" s="786"/>
      <c r="FKI40" s="786"/>
      <c r="FKJ40" s="532"/>
      <c r="FKK40" s="786"/>
      <c r="FKL40" s="786"/>
      <c r="FKM40" s="786"/>
      <c r="FKN40" s="786"/>
      <c r="FKO40" s="786"/>
      <c r="FKP40" s="786"/>
      <c r="FKQ40" s="786"/>
      <c r="FKR40" s="532"/>
      <c r="FKS40" s="786"/>
      <c r="FKT40" s="786"/>
      <c r="FKU40" s="786"/>
      <c r="FKV40" s="786"/>
      <c r="FKW40" s="786"/>
      <c r="FKX40" s="786"/>
      <c r="FKY40" s="786"/>
      <c r="FKZ40" s="532"/>
      <c r="FLA40" s="786"/>
      <c r="FLB40" s="786"/>
      <c r="FLC40" s="786"/>
      <c r="FLD40" s="786"/>
      <c r="FLE40" s="786"/>
      <c r="FLF40" s="786"/>
      <c r="FLG40" s="786"/>
      <c r="FLH40" s="532"/>
      <c r="FLI40" s="786"/>
      <c r="FLJ40" s="786"/>
      <c r="FLK40" s="786"/>
      <c r="FLL40" s="786"/>
      <c r="FLM40" s="786"/>
      <c r="FLN40" s="786"/>
      <c r="FLO40" s="786"/>
      <c r="FLP40" s="532"/>
      <c r="FLQ40" s="786"/>
      <c r="FLR40" s="786"/>
      <c r="FLS40" s="786"/>
      <c r="FLT40" s="786"/>
      <c r="FLU40" s="786"/>
      <c r="FLV40" s="786"/>
      <c r="FLW40" s="786"/>
      <c r="FLX40" s="532"/>
      <c r="FLY40" s="786"/>
      <c r="FLZ40" s="786"/>
      <c r="FMA40" s="786"/>
      <c r="FMB40" s="786"/>
      <c r="FMC40" s="786"/>
      <c r="FMD40" s="786"/>
      <c r="FME40" s="786"/>
      <c r="FMF40" s="532"/>
      <c r="FMG40" s="786"/>
      <c r="FMH40" s="786"/>
      <c r="FMI40" s="786"/>
      <c r="FMJ40" s="786"/>
      <c r="FMK40" s="786"/>
      <c r="FML40" s="786"/>
      <c r="FMM40" s="786"/>
      <c r="FMN40" s="532"/>
      <c r="FMO40" s="786"/>
      <c r="FMP40" s="786"/>
      <c r="FMQ40" s="786"/>
      <c r="FMR40" s="786"/>
      <c r="FMS40" s="786"/>
      <c r="FMT40" s="786"/>
      <c r="FMU40" s="786"/>
      <c r="FMV40" s="532"/>
      <c r="FMW40" s="786"/>
      <c r="FMX40" s="786"/>
      <c r="FMY40" s="786"/>
      <c r="FMZ40" s="786"/>
      <c r="FNA40" s="786"/>
      <c r="FNB40" s="786"/>
      <c r="FNC40" s="786"/>
      <c r="FND40" s="532"/>
      <c r="FNE40" s="786"/>
      <c r="FNF40" s="786"/>
      <c r="FNG40" s="786"/>
      <c r="FNH40" s="786"/>
      <c r="FNI40" s="786"/>
      <c r="FNJ40" s="786"/>
      <c r="FNK40" s="786"/>
      <c r="FNL40" s="532"/>
      <c r="FNM40" s="786"/>
      <c r="FNN40" s="786"/>
      <c r="FNO40" s="786"/>
      <c r="FNP40" s="786"/>
      <c r="FNQ40" s="786"/>
      <c r="FNR40" s="786"/>
      <c r="FNS40" s="786"/>
      <c r="FNT40" s="532"/>
      <c r="FNU40" s="786"/>
      <c r="FNV40" s="786"/>
      <c r="FNW40" s="786"/>
      <c r="FNX40" s="786"/>
      <c r="FNY40" s="786"/>
      <c r="FNZ40" s="786"/>
      <c r="FOA40" s="786"/>
      <c r="FOB40" s="532"/>
      <c r="FOC40" s="786"/>
      <c r="FOD40" s="786"/>
      <c r="FOE40" s="786"/>
      <c r="FOF40" s="786"/>
      <c r="FOG40" s="786"/>
      <c r="FOH40" s="786"/>
      <c r="FOI40" s="786"/>
      <c r="FOJ40" s="532"/>
      <c r="FOK40" s="786"/>
      <c r="FOL40" s="786"/>
      <c r="FOM40" s="786"/>
      <c r="FON40" s="786"/>
      <c r="FOO40" s="786"/>
      <c r="FOP40" s="786"/>
      <c r="FOQ40" s="786"/>
      <c r="FOR40" s="532"/>
      <c r="FOS40" s="786"/>
      <c r="FOT40" s="786"/>
      <c r="FOU40" s="786"/>
      <c r="FOV40" s="786"/>
      <c r="FOW40" s="786"/>
      <c r="FOX40" s="786"/>
      <c r="FOY40" s="786"/>
      <c r="FOZ40" s="532"/>
      <c r="FPA40" s="786"/>
      <c r="FPB40" s="786"/>
      <c r="FPC40" s="786"/>
      <c r="FPD40" s="786"/>
      <c r="FPE40" s="786"/>
      <c r="FPF40" s="786"/>
      <c r="FPG40" s="786"/>
      <c r="FPH40" s="532"/>
      <c r="FPI40" s="786"/>
      <c r="FPJ40" s="786"/>
      <c r="FPK40" s="786"/>
      <c r="FPL40" s="786"/>
      <c r="FPM40" s="786"/>
      <c r="FPN40" s="786"/>
      <c r="FPO40" s="786"/>
      <c r="FPP40" s="532"/>
      <c r="FPQ40" s="786"/>
      <c r="FPR40" s="786"/>
      <c r="FPS40" s="786"/>
      <c r="FPT40" s="786"/>
      <c r="FPU40" s="786"/>
      <c r="FPV40" s="786"/>
      <c r="FPW40" s="786"/>
      <c r="FPX40" s="532"/>
      <c r="FPY40" s="786"/>
      <c r="FPZ40" s="786"/>
      <c r="FQA40" s="786"/>
      <c r="FQB40" s="786"/>
      <c r="FQC40" s="786"/>
      <c r="FQD40" s="786"/>
      <c r="FQE40" s="786"/>
      <c r="FQF40" s="532"/>
      <c r="FQG40" s="786"/>
      <c r="FQH40" s="786"/>
      <c r="FQI40" s="786"/>
      <c r="FQJ40" s="786"/>
      <c r="FQK40" s="786"/>
      <c r="FQL40" s="786"/>
      <c r="FQM40" s="786"/>
      <c r="FQN40" s="532"/>
      <c r="FQO40" s="786"/>
      <c r="FQP40" s="786"/>
      <c r="FQQ40" s="786"/>
      <c r="FQR40" s="786"/>
      <c r="FQS40" s="786"/>
      <c r="FQT40" s="786"/>
      <c r="FQU40" s="786"/>
      <c r="FQV40" s="532"/>
      <c r="FQW40" s="786"/>
      <c r="FQX40" s="786"/>
      <c r="FQY40" s="786"/>
      <c r="FQZ40" s="786"/>
      <c r="FRA40" s="786"/>
      <c r="FRB40" s="786"/>
      <c r="FRC40" s="786"/>
      <c r="FRD40" s="532"/>
      <c r="FRE40" s="786"/>
      <c r="FRF40" s="786"/>
      <c r="FRG40" s="786"/>
      <c r="FRH40" s="786"/>
      <c r="FRI40" s="786"/>
      <c r="FRJ40" s="786"/>
      <c r="FRK40" s="786"/>
      <c r="FRL40" s="532"/>
      <c r="FRM40" s="786"/>
      <c r="FRN40" s="786"/>
      <c r="FRO40" s="786"/>
      <c r="FRP40" s="786"/>
      <c r="FRQ40" s="786"/>
      <c r="FRR40" s="786"/>
      <c r="FRS40" s="786"/>
      <c r="FRT40" s="532"/>
      <c r="FRU40" s="786"/>
      <c r="FRV40" s="786"/>
      <c r="FRW40" s="786"/>
      <c r="FRX40" s="786"/>
      <c r="FRY40" s="786"/>
      <c r="FRZ40" s="786"/>
      <c r="FSA40" s="786"/>
      <c r="FSB40" s="532"/>
      <c r="FSC40" s="786"/>
      <c r="FSD40" s="786"/>
      <c r="FSE40" s="786"/>
      <c r="FSF40" s="786"/>
      <c r="FSG40" s="786"/>
      <c r="FSH40" s="786"/>
      <c r="FSI40" s="786"/>
      <c r="FSJ40" s="532"/>
      <c r="FSK40" s="786"/>
      <c r="FSL40" s="786"/>
      <c r="FSM40" s="786"/>
      <c r="FSN40" s="786"/>
      <c r="FSO40" s="786"/>
      <c r="FSP40" s="786"/>
      <c r="FSQ40" s="786"/>
      <c r="FSR40" s="532"/>
      <c r="FSS40" s="786"/>
      <c r="FST40" s="786"/>
      <c r="FSU40" s="786"/>
      <c r="FSV40" s="786"/>
      <c r="FSW40" s="786"/>
      <c r="FSX40" s="786"/>
      <c r="FSY40" s="786"/>
      <c r="FSZ40" s="532"/>
      <c r="FTA40" s="786"/>
      <c r="FTB40" s="786"/>
      <c r="FTC40" s="786"/>
      <c r="FTD40" s="786"/>
      <c r="FTE40" s="786"/>
      <c r="FTF40" s="786"/>
      <c r="FTG40" s="786"/>
      <c r="FTH40" s="532"/>
      <c r="FTI40" s="786"/>
      <c r="FTJ40" s="786"/>
      <c r="FTK40" s="786"/>
      <c r="FTL40" s="786"/>
      <c r="FTM40" s="786"/>
      <c r="FTN40" s="786"/>
      <c r="FTO40" s="786"/>
      <c r="FTP40" s="532"/>
      <c r="FTQ40" s="786"/>
      <c r="FTR40" s="786"/>
      <c r="FTS40" s="786"/>
      <c r="FTT40" s="786"/>
      <c r="FTU40" s="786"/>
      <c r="FTV40" s="786"/>
      <c r="FTW40" s="786"/>
      <c r="FTX40" s="532"/>
      <c r="FTY40" s="786"/>
      <c r="FTZ40" s="786"/>
      <c r="FUA40" s="786"/>
      <c r="FUB40" s="786"/>
      <c r="FUC40" s="786"/>
      <c r="FUD40" s="786"/>
      <c r="FUE40" s="786"/>
      <c r="FUF40" s="532"/>
      <c r="FUG40" s="786"/>
      <c r="FUH40" s="786"/>
      <c r="FUI40" s="786"/>
      <c r="FUJ40" s="786"/>
      <c r="FUK40" s="786"/>
      <c r="FUL40" s="786"/>
      <c r="FUM40" s="786"/>
      <c r="FUN40" s="532"/>
      <c r="FUO40" s="786"/>
      <c r="FUP40" s="786"/>
      <c r="FUQ40" s="786"/>
      <c r="FUR40" s="786"/>
      <c r="FUS40" s="786"/>
      <c r="FUT40" s="786"/>
      <c r="FUU40" s="786"/>
      <c r="FUV40" s="532"/>
      <c r="FUW40" s="786"/>
      <c r="FUX40" s="786"/>
      <c r="FUY40" s="786"/>
      <c r="FUZ40" s="786"/>
      <c r="FVA40" s="786"/>
      <c r="FVB40" s="786"/>
      <c r="FVC40" s="786"/>
      <c r="FVD40" s="532"/>
      <c r="FVE40" s="786"/>
      <c r="FVF40" s="786"/>
      <c r="FVG40" s="786"/>
      <c r="FVH40" s="786"/>
      <c r="FVI40" s="786"/>
      <c r="FVJ40" s="786"/>
      <c r="FVK40" s="786"/>
      <c r="FVL40" s="532"/>
      <c r="FVM40" s="786"/>
      <c r="FVN40" s="786"/>
      <c r="FVO40" s="786"/>
      <c r="FVP40" s="786"/>
      <c r="FVQ40" s="786"/>
      <c r="FVR40" s="786"/>
      <c r="FVS40" s="786"/>
      <c r="FVT40" s="532"/>
      <c r="FVU40" s="786"/>
      <c r="FVV40" s="786"/>
      <c r="FVW40" s="786"/>
      <c r="FVX40" s="786"/>
      <c r="FVY40" s="786"/>
      <c r="FVZ40" s="786"/>
      <c r="FWA40" s="786"/>
      <c r="FWB40" s="532"/>
      <c r="FWC40" s="786"/>
      <c r="FWD40" s="786"/>
      <c r="FWE40" s="786"/>
      <c r="FWF40" s="786"/>
      <c r="FWG40" s="786"/>
      <c r="FWH40" s="786"/>
      <c r="FWI40" s="786"/>
      <c r="FWJ40" s="532"/>
      <c r="FWK40" s="786"/>
      <c r="FWL40" s="786"/>
      <c r="FWM40" s="786"/>
      <c r="FWN40" s="786"/>
      <c r="FWO40" s="786"/>
      <c r="FWP40" s="786"/>
      <c r="FWQ40" s="786"/>
      <c r="FWR40" s="532"/>
      <c r="FWS40" s="786"/>
      <c r="FWT40" s="786"/>
      <c r="FWU40" s="786"/>
      <c r="FWV40" s="786"/>
      <c r="FWW40" s="786"/>
      <c r="FWX40" s="786"/>
      <c r="FWY40" s="786"/>
      <c r="FWZ40" s="532"/>
      <c r="FXA40" s="786"/>
      <c r="FXB40" s="786"/>
      <c r="FXC40" s="786"/>
      <c r="FXD40" s="786"/>
      <c r="FXE40" s="786"/>
      <c r="FXF40" s="786"/>
      <c r="FXG40" s="786"/>
      <c r="FXH40" s="532"/>
      <c r="FXI40" s="786"/>
      <c r="FXJ40" s="786"/>
      <c r="FXK40" s="786"/>
      <c r="FXL40" s="786"/>
      <c r="FXM40" s="786"/>
      <c r="FXN40" s="786"/>
      <c r="FXO40" s="786"/>
      <c r="FXP40" s="532"/>
      <c r="FXQ40" s="786"/>
      <c r="FXR40" s="786"/>
      <c r="FXS40" s="786"/>
      <c r="FXT40" s="786"/>
      <c r="FXU40" s="786"/>
      <c r="FXV40" s="786"/>
      <c r="FXW40" s="786"/>
      <c r="FXX40" s="532"/>
      <c r="FXY40" s="786"/>
      <c r="FXZ40" s="786"/>
      <c r="FYA40" s="786"/>
      <c r="FYB40" s="786"/>
      <c r="FYC40" s="786"/>
      <c r="FYD40" s="786"/>
      <c r="FYE40" s="786"/>
      <c r="FYF40" s="532"/>
      <c r="FYG40" s="786"/>
      <c r="FYH40" s="786"/>
      <c r="FYI40" s="786"/>
      <c r="FYJ40" s="786"/>
      <c r="FYK40" s="786"/>
      <c r="FYL40" s="786"/>
      <c r="FYM40" s="786"/>
      <c r="FYN40" s="532"/>
      <c r="FYO40" s="786"/>
      <c r="FYP40" s="786"/>
      <c r="FYQ40" s="786"/>
      <c r="FYR40" s="786"/>
      <c r="FYS40" s="786"/>
      <c r="FYT40" s="786"/>
      <c r="FYU40" s="786"/>
      <c r="FYV40" s="532"/>
      <c r="FYW40" s="786"/>
      <c r="FYX40" s="786"/>
      <c r="FYY40" s="786"/>
      <c r="FYZ40" s="786"/>
      <c r="FZA40" s="786"/>
      <c r="FZB40" s="786"/>
      <c r="FZC40" s="786"/>
      <c r="FZD40" s="532"/>
      <c r="FZE40" s="786"/>
      <c r="FZF40" s="786"/>
      <c r="FZG40" s="786"/>
      <c r="FZH40" s="786"/>
      <c r="FZI40" s="786"/>
      <c r="FZJ40" s="786"/>
      <c r="FZK40" s="786"/>
      <c r="FZL40" s="532"/>
      <c r="FZM40" s="786"/>
      <c r="FZN40" s="786"/>
      <c r="FZO40" s="786"/>
      <c r="FZP40" s="786"/>
      <c r="FZQ40" s="786"/>
      <c r="FZR40" s="786"/>
      <c r="FZS40" s="786"/>
      <c r="FZT40" s="532"/>
      <c r="FZU40" s="786"/>
      <c r="FZV40" s="786"/>
      <c r="FZW40" s="786"/>
      <c r="FZX40" s="786"/>
      <c r="FZY40" s="786"/>
      <c r="FZZ40" s="786"/>
      <c r="GAA40" s="786"/>
      <c r="GAB40" s="532"/>
      <c r="GAC40" s="786"/>
      <c r="GAD40" s="786"/>
      <c r="GAE40" s="786"/>
      <c r="GAF40" s="786"/>
      <c r="GAG40" s="786"/>
      <c r="GAH40" s="786"/>
      <c r="GAI40" s="786"/>
      <c r="GAJ40" s="532"/>
      <c r="GAK40" s="786"/>
      <c r="GAL40" s="786"/>
      <c r="GAM40" s="786"/>
      <c r="GAN40" s="786"/>
      <c r="GAO40" s="786"/>
      <c r="GAP40" s="786"/>
      <c r="GAQ40" s="786"/>
      <c r="GAR40" s="532"/>
      <c r="GAS40" s="786"/>
      <c r="GAT40" s="786"/>
      <c r="GAU40" s="786"/>
      <c r="GAV40" s="786"/>
      <c r="GAW40" s="786"/>
      <c r="GAX40" s="786"/>
      <c r="GAY40" s="786"/>
      <c r="GAZ40" s="532"/>
      <c r="GBA40" s="786"/>
      <c r="GBB40" s="786"/>
      <c r="GBC40" s="786"/>
      <c r="GBD40" s="786"/>
      <c r="GBE40" s="786"/>
      <c r="GBF40" s="786"/>
      <c r="GBG40" s="786"/>
      <c r="GBH40" s="532"/>
      <c r="GBI40" s="786"/>
      <c r="GBJ40" s="786"/>
      <c r="GBK40" s="786"/>
      <c r="GBL40" s="786"/>
      <c r="GBM40" s="786"/>
      <c r="GBN40" s="786"/>
      <c r="GBO40" s="786"/>
      <c r="GBP40" s="532"/>
      <c r="GBQ40" s="786"/>
      <c r="GBR40" s="786"/>
      <c r="GBS40" s="786"/>
      <c r="GBT40" s="786"/>
      <c r="GBU40" s="786"/>
      <c r="GBV40" s="786"/>
      <c r="GBW40" s="786"/>
      <c r="GBX40" s="532"/>
      <c r="GBY40" s="786"/>
      <c r="GBZ40" s="786"/>
      <c r="GCA40" s="786"/>
      <c r="GCB40" s="786"/>
      <c r="GCC40" s="786"/>
      <c r="GCD40" s="786"/>
      <c r="GCE40" s="786"/>
      <c r="GCF40" s="532"/>
      <c r="GCG40" s="786"/>
      <c r="GCH40" s="786"/>
      <c r="GCI40" s="786"/>
      <c r="GCJ40" s="786"/>
      <c r="GCK40" s="786"/>
      <c r="GCL40" s="786"/>
      <c r="GCM40" s="786"/>
      <c r="GCN40" s="532"/>
      <c r="GCO40" s="786"/>
      <c r="GCP40" s="786"/>
      <c r="GCQ40" s="786"/>
      <c r="GCR40" s="786"/>
      <c r="GCS40" s="786"/>
      <c r="GCT40" s="786"/>
      <c r="GCU40" s="786"/>
      <c r="GCV40" s="532"/>
      <c r="GCW40" s="786"/>
      <c r="GCX40" s="786"/>
      <c r="GCY40" s="786"/>
      <c r="GCZ40" s="786"/>
      <c r="GDA40" s="786"/>
      <c r="GDB40" s="786"/>
      <c r="GDC40" s="786"/>
      <c r="GDD40" s="532"/>
      <c r="GDE40" s="786"/>
      <c r="GDF40" s="786"/>
      <c r="GDG40" s="786"/>
      <c r="GDH40" s="786"/>
      <c r="GDI40" s="786"/>
      <c r="GDJ40" s="786"/>
      <c r="GDK40" s="786"/>
      <c r="GDL40" s="532"/>
      <c r="GDM40" s="786"/>
      <c r="GDN40" s="786"/>
      <c r="GDO40" s="786"/>
      <c r="GDP40" s="786"/>
      <c r="GDQ40" s="786"/>
      <c r="GDR40" s="786"/>
      <c r="GDS40" s="786"/>
      <c r="GDT40" s="532"/>
      <c r="GDU40" s="786"/>
      <c r="GDV40" s="786"/>
      <c r="GDW40" s="786"/>
      <c r="GDX40" s="786"/>
      <c r="GDY40" s="786"/>
      <c r="GDZ40" s="786"/>
      <c r="GEA40" s="786"/>
      <c r="GEB40" s="532"/>
      <c r="GEC40" s="786"/>
      <c r="GED40" s="786"/>
      <c r="GEE40" s="786"/>
      <c r="GEF40" s="786"/>
      <c r="GEG40" s="786"/>
      <c r="GEH40" s="786"/>
      <c r="GEI40" s="786"/>
      <c r="GEJ40" s="532"/>
      <c r="GEK40" s="786"/>
      <c r="GEL40" s="786"/>
      <c r="GEM40" s="786"/>
      <c r="GEN40" s="786"/>
      <c r="GEO40" s="786"/>
      <c r="GEP40" s="786"/>
      <c r="GEQ40" s="786"/>
      <c r="GER40" s="532"/>
      <c r="GES40" s="786"/>
      <c r="GET40" s="786"/>
      <c r="GEU40" s="786"/>
      <c r="GEV40" s="786"/>
      <c r="GEW40" s="786"/>
      <c r="GEX40" s="786"/>
      <c r="GEY40" s="786"/>
      <c r="GEZ40" s="532"/>
      <c r="GFA40" s="786"/>
      <c r="GFB40" s="786"/>
      <c r="GFC40" s="786"/>
      <c r="GFD40" s="786"/>
      <c r="GFE40" s="786"/>
      <c r="GFF40" s="786"/>
      <c r="GFG40" s="786"/>
      <c r="GFH40" s="532"/>
      <c r="GFI40" s="786"/>
      <c r="GFJ40" s="786"/>
      <c r="GFK40" s="786"/>
      <c r="GFL40" s="786"/>
      <c r="GFM40" s="786"/>
      <c r="GFN40" s="786"/>
      <c r="GFO40" s="786"/>
      <c r="GFP40" s="532"/>
      <c r="GFQ40" s="786"/>
      <c r="GFR40" s="786"/>
      <c r="GFS40" s="786"/>
      <c r="GFT40" s="786"/>
      <c r="GFU40" s="786"/>
      <c r="GFV40" s="786"/>
      <c r="GFW40" s="786"/>
      <c r="GFX40" s="532"/>
      <c r="GFY40" s="786"/>
      <c r="GFZ40" s="786"/>
      <c r="GGA40" s="786"/>
      <c r="GGB40" s="786"/>
      <c r="GGC40" s="786"/>
      <c r="GGD40" s="786"/>
      <c r="GGE40" s="786"/>
      <c r="GGF40" s="532"/>
      <c r="GGG40" s="786"/>
      <c r="GGH40" s="786"/>
      <c r="GGI40" s="786"/>
      <c r="GGJ40" s="786"/>
      <c r="GGK40" s="786"/>
      <c r="GGL40" s="786"/>
      <c r="GGM40" s="786"/>
      <c r="GGN40" s="532"/>
      <c r="GGO40" s="786"/>
      <c r="GGP40" s="786"/>
      <c r="GGQ40" s="786"/>
      <c r="GGR40" s="786"/>
      <c r="GGS40" s="786"/>
      <c r="GGT40" s="786"/>
      <c r="GGU40" s="786"/>
      <c r="GGV40" s="532"/>
      <c r="GGW40" s="786"/>
      <c r="GGX40" s="786"/>
      <c r="GGY40" s="786"/>
      <c r="GGZ40" s="786"/>
      <c r="GHA40" s="786"/>
      <c r="GHB40" s="786"/>
      <c r="GHC40" s="786"/>
      <c r="GHD40" s="532"/>
      <c r="GHE40" s="786"/>
      <c r="GHF40" s="786"/>
      <c r="GHG40" s="786"/>
      <c r="GHH40" s="786"/>
      <c r="GHI40" s="786"/>
      <c r="GHJ40" s="786"/>
      <c r="GHK40" s="786"/>
      <c r="GHL40" s="532"/>
      <c r="GHM40" s="786"/>
      <c r="GHN40" s="786"/>
      <c r="GHO40" s="786"/>
      <c r="GHP40" s="786"/>
      <c r="GHQ40" s="786"/>
      <c r="GHR40" s="786"/>
      <c r="GHS40" s="786"/>
      <c r="GHT40" s="532"/>
      <c r="GHU40" s="786"/>
      <c r="GHV40" s="786"/>
      <c r="GHW40" s="786"/>
      <c r="GHX40" s="786"/>
      <c r="GHY40" s="786"/>
      <c r="GHZ40" s="786"/>
      <c r="GIA40" s="786"/>
      <c r="GIB40" s="532"/>
      <c r="GIC40" s="786"/>
      <c r="GID40" s="786"/>
      <c r="GIE40" s="786"/>
      <c r="GIF40" s="786"/>
      <c r="GIG40" s="786"/>
      <c r="GIH40" s="786"/>
      <c r="GII40" s="786"/>
      <c r="GIJ40" s="532"/>
      <c r="GIK40" s="786"/>
      <c r="GIL40" s="786"/>
      <c r="GIM40" s="786"/>
      <c r="GIN40" s="786"/>
      <c r="GIO40" s="786"/>
      <c r="GIP40" s="786"/>
      <c r="GIQ40" s="786"/>
      <c r="GIR40" s="532"/>
      <c r="GIS40" s="786"/>
      <c r="GIT40" s="786"/>
      <c r="GIU40" s="786"/>
      <c r="GIV40" s="786"/>
      <c r="GIW40" s="786"/>
      <c r="GIX40" s="786"/>
      <c r="GIY40" s="786"/>
      <c r="GIZ40" s="532"/>
      <c r="GJA40" s="786"/>
      <c r="GJB40" s="786"/>
      <c r="GJC40" s="786"/>
      <c r="GJD40" s="786"/>
      <c r="GJE40" s="786"/>
      <c r="GJF40" s="786"/>
      <c r="GJG40" s="786"/>
      <c r="GJH40" s="532"/>
      <c r="GJI40" s="786"/>
      <c r="GJJ40" s="786"/>
      <c r="GJK40" s="786"/>
      <c r="GJL40" s="786"/>
      <c r="GJM40" s="786"/>
      <c r="GJN40" s="786"/>
      <c r="GJO40" s="786"/>
      <c r="GJP40" s="532"/>
      <c r="GJQ40" s="786"/>
      <c r="GJR40" s="786"/>
      <c r="GJS40" s="786"/>
      <c r="GJT40" s="786"/>
      <c r="GJU40" s="786"/>
      <c r="GJV40" s="786"/>
      <c r="GJW40" s="786"/>
      <c r="GJX40" s="532"/>
      <c r="GJY40" s="786"/>
      <c r="GJZ40" s="786"/>
      <c r="GKA40" s="786"/>
      <c r="GKB40" s="786"/>
      <c r="GKC40" s="786"/>
      <c r="GKD40" s="786"/>
      <c r="GKE40" s="786"/>
      <c r="GKF40" s="532"/>
      <c r="GKG40" s="786"/>
      <c r="GKH40" s="786"/>
      <c r="GKI40" s="786"/>
      <c r="GKJ40" s="786"/>
      <c r="GKK40" s="786"/>
      <c r="GKL40" s="786"/>
      <c r="GKM40" s="786"/>
      <c r="GKN40" s="532"/>
      <c r="GKO40" s="786"/>
      <c r="GKP40" s="786"/>
      <c r="GKQ40" s="786"/>
      <c r="GKR40" s="786"/>
      <c r="GKS40" s="786"/>
      <c r="GKT40" s="786"/>
      <c r="GKU40" s="786"/>
      <c r="GKV40" s="532"/>
      <c r="GKW40" s="786"/>
      <c r="GKX40" s="786"/>
      <c r="GKY40" s="786"/>
      <c r="GKZ40" s="786"/>
      <c r="GLA40" s="786"/>
      <c r="GLB40" s="786"/>
      <c r="GLC40" s="786"/>
      <c r="GLD40" s="532"/>
      <c r="GLE40" s="786"/>
      <c r="GLF40" s="786"/>
      <c r="GLG40" s="786"/>
      <c r="GLH40" s="786"/>
      <c r="GLI40" s="786"/>
      <c r="GLJ40" s="786"/>
      <c r="GLK40" s="786"/>
      <c r="GLL40" s="532"/>
      <c r="GLM40" s="786"/>
      <c r="GLN40" s="786"/>
      <c r="GLO40" s="786"/>
      <c r="GLP40" s="786"/>
      <c r="GLQ40" s="786"/>
      <c r="GLR40" s="786"/>
      <c r="GLS40" s="786"/>
      <c r="GLT40" s="532"/>
      <c r="GLU40" s="786"/>
      <c r="GLV40" s="786"/>
      <c r="GLW40" s="786"/>
      <c r="GLX40" s="786"/>
      <c r="GLY40" s="786"/>
      <c r="GLZ40" s="786"/>
      <c r="GMA40" s="786"/>
      <c r="GMB40" s="532"/>
      <c r="GMC40" s="786"/>
      <c r="GMD40" s="786"/>
      <c r="GME40" s="786"/>
      <c r="GMF40" s="786"/>
      <c r="GMG40" s="786"/>
      <c r="GMH40" s="786"/>
      <c r="GMI40" s="786"/>
      <c r="GMJ40" s="532"/>
      <c r="GMK40" s="786"/>
      <c r="GML40" s="786"/>
      <c r="GMM40" s="786"/>
      <c r="GMN40" s="786"/>
      <c r="GMO40" s="786"/>
      <c r="GMP40" s="786"/>
      <c r="GMQ40" s="786"/>
      <c r="GMR40" s="532"/>
      <c r="GMS40" s="786"/>
      <c r="GMT40" s="786"/>
      <c r="GMU40" s="786"/>
      <c r="GMV40" s="786"/>
      <c r="GMW40" s="786"/>
      <c r="GMX40" s="786"/>
      <c r="GMY40" s="786"/>
      <c r="GMZ40" s="532"/>
      <c r="GNA40" s="786"/>
      <c r="GNB40" s="786"/>
      <c r="GNC40" s="786"/>
      <c r="GND40" s="786"/>
      <c r="GNE40" s="786"/>
      <c r="GNF40" s="786"/>
      <c r="GNG40" s="786"/>
      <c r="GNH40" s="532"/>
      <c r="GNI40" s="786"/>
      <c r="GNJ40" s="786"/>
      <c r="GNK40" s="786"/>
      <c r="GNL40" s="786"/>
      <c r="GNM40" s="786"/>
      <c r="GNN40" s="786"/>
      <c r="GNO40" s="786"/>
      <c r="GNP40" s="532"/>
      <c r="GNQ40" s="786"/>
      <c r="GNR40" s="786"/>
      <c r="GNS40" s="786"/>
      <c r="GNT40" s="786"/>
      <c r="GNU40" s="786"/>
      <c r="GNV40" s="786"/>
      <c r="GNW40" s="786"/>
      <c r="GNX40" s="532"/>
      <c r="GNY40" s="786"/>
      <c r="GNZ40" s="786"/>
      <c r="GOA40" s="786"/>
      <c r="GOB40" s="786"/>
      <c r="GOC40" s="786"/>
      <c r="GOD40" s="786"/>
      <c r="GOE40" s="786"/>
      <c r="GOF40" s="532"/>
      <c r="GOG40" s="786"/>
      <c r="GOH40" s="786"/>
      <c r="GOI40" s="786"/>
      <c r="GOJ40" s="786"/>
      <c r="GOK40" s="786"/>
      <c r="GOL40" s="786"/>
      <c r="GOM40" s="786"/>
      <c r="GON40" s="532"/>
      <c r="GOO40" s="786"/>
      <c r="GOP40" s="786"/>
      <c r="GOQ40" s="786"/>
      <c r="GOR40" s="786"/>
      <c r="GOS40" s="786"/>
      <c r="GOT40" s="786"/>
      <c r="GOU40" s="786"/>
      <c r="GOV40" s="532"/>
      <c r="GOW40" s="786"/>
      <c r="GOX40" s="786"/>
      <c r="GOY40" s="786"/>
      <c r="GOZ40" s="786"/>
      <c r="GPA40" s="786"/>
      <c r="GPB40" s="786"/>
      <c r="GPC40" s="786"/>
      <c r="GPD40" s="532"/>
      <c r="GPE40" s="786"/>
      <c r="GPF40" s="786"/>
      <c r="GPG40" s="786"/>
      <c r="GPH40" s="786"/>
      <c r="GPI40" s="786"/>
      <c r="GPJ40" s="786"/>
      <c r="GPK40" s="786"/>
      <c r="GPL40" s="532"/>
      <c r="GPM40" s="786"/>
      <c r="GPN40" s="786"/>
      <c r="GPO40" s="786"/>
      <c r="GPP40" s="786"/>
      <c r="GPQ40" s="786"/>
      <c r="GPR40" s="786"/>
      <c r="GPS40" s="786"/>
      <c r="GPT40" s="532"/>
      <c r="GPU40" s="786"/>
      <c r="GPV40" s="786"/>
      <c r="GPW40" s="786"/>
      <c r="GPX40" s="786"/>
      <c r="GPY40" s="786"/>
      <c r="GPZ40" s="786"/>
      <c r="GQA40" s="786"/>
      <c r="GQB40" s="532"/>
      <c r="GQC40" s="786"/>
      <c r="GQD40" s="786"/>
      <c r="GQE40" s="786"/>
      <c r="GQF40" s="786"/>
      <c r="GQG40" s="786"/>
      <c r="GQH40" s="786"/>
      <c r="GQI40" s="786"/>
      <c r="GQJ40" s="532"/>
      <c r="GQK40" s="786"/>
      <c r="GQL40" s="786"/>
      <c r="GQM40" s="786"/>
      <c r="GQN40" s="786"/>
      <c r="GQO40" s="786"/>
      <c r="GQP40" s="786"/>
      <c r="GQQ40" s="786"/>
      <c r="GQR40" s="532"/>
      <c r="GQS40" s="786"/>
      <c r="GQT40" s="786"/>
      <c r="GQU40" s="786"/>
      <c r="GQV40" s="786"/>
      <c r="GQW40" s="786"/>
      <c r="GQX40" s="786"/>
      <c r="GQY40" s="786"/>
      <c r="GQZ40" s="532"/>
      <c r="GRA40" s="786"/>
      <c r="GRB40" s="786"/>
      <c r="GRC40" s="786"/>
      <c r="GRD40" s="786"/>
      <c r="GRE40" s="786"/>
      <c r="GRF40" s="786"/>
      <c r="GRG40" s="786"/>
      <c r="GRH40" s="532"/>
      <c r="GRI40" s="786"/>
      <c r="GRJ40" s="786"/>
      <c r="GRK40" s="786"/>
      <c r="GRL40" s="786"/>
      <c r="GRM40" s="786"/>
      <c r="GRN40" s="786"/>
      <c r="GRO40" s="786"/>
      <c r="GRP40" s="532"/>
      <c r="GRQ40" s="786"/>
      <c r="GRR40" s="786"/>
      <c r="GRS40" s="786"/>
      <c r="GRT40" s="786"/>
      <c r="GRU40" s="786"/>
      <c r="GRV40" s="786"/>
      <c r="GRW40" s="786"/>
      <c r="GRX40" s="532"/>
      <c r="GRY40" s="786"/>
      <c r="GRZ40" s="786"/>
      <c r="GSA40" s="786"/>
      <c r="GSB40" s="786"/>
      <c r="GSC40" s="786"/>
      <c r="GSD40" s="786"/>
      <c r="GSE40" s="786"/>
      <c r="GSF40" s="532"/>
      <c r="GSG40" s="786"/>
      <c r="GSH40" s="786"/>
      <c r="GSI40" s="786"/>
      <c r="GSJ40" s="786"/>
      <c r="GSK40" s="786"/>
      <c r="GSL40" s="786"/>
      <c r="GSM40" s="786"/>
      <c r="GSN40" s="532"/>
      <c r="GSO40" s="786"/>
      <c r="GSP40" s="786"/>
      <c r="GSQ40" s="786"/>
      <c r="GSR40" s="786"/>
      <c r="GSS40" s="786"/>
      <c r="GST40" s="786"/>
      <c r="GSU40" s="786"/>
      <c r="GSV40" s="532"/>
      <c r="GSW40" s="786"/>
      <c r="GSX40" s="786"/>
      <c r="GSY40" s="786"/>
      <c r="GSZ40" s="786"/>
      <c r="GTA40" s="786"/>
      <c r="GTB40" s="786"/>
      <c r="GTC40" s="786"/>
      <c r="GTD40" s="532"/>
      <c r="GTE40" s="786"/>
      <c r="GTF40" s="786"/>
      <c r="GTG40" s="786"/>
      <c r="GTH40" s="786"/>
      <c r="GTI40" s="786"/>
      <c r="GTJ40" s="786"/>
      <c r="GTK40" s="786"/>
      <c r="GTL40" s="532"/>
      <c r="GTM40" s="786"/>
      <c r="GTN40" s="786"/>
      <c r="GTO40" s="786"/>
      <c r="GTP40" s="786"/>
      <c r="GTQ40" s="786"/>
      <c r="GTR40" s="786"/>
      <c r="GTS40" s="786"/>
      <c r="GTT40" s="532"/>
      <c r="GTU40" s="786"/>
      <c r="GTV40" s="786"/>
      <c r="GTW40" s="786"/>
      <c r="GTX40" s="786"/>
      <c r="GTY40" s="786"/>
      <c r="GTZ40" s="786"/>
      <c r="GUA40" s="786"/>
      <c r="GUB40" s="532"/>
      <c r="GUC40" s="786"/>
      <c r="GUD40" s="786"/>
      <c r="GUE40" s="786"/>
      <c r="GUF40" s="786"/>
      <c r="GUG40" s="786"/>
      <c r="GUH40" s="786"/>
      <c r="GUI40" s="786"/>
      <c r="GUJ40" s="532"/>
      <c r="GUK40" s="786"/>
      <c r="GUL40" s="786"/>
      <c r="GUM40" s="786"/>
      <c r="GUN40" s="786"/>
      <c r="GUO40" s="786"/>
      <c r="GUP40" s="786"/>
      <c r="GUQ40" s="786"/>
      <c r="GUR40" s="532"/>
      <c r="GUS40" s="786"/>
      <c r="GUT40" s="786"/>
      <c r="GUU40" s="786"/>
      <c r="GUV40" s="786"/>
      <c r="GUW40" s="786"/>
      <c r="GUX40" s="786"/>
      <c r="GUY40" s="786"/>
      <c r="GUZ40" s="532"/>
      <c r="GVA40" s="786"/>
      <c r="GVB40" s="786"/>
      <c r="GVC40" s="786"/>
      <c r="GVD40" s="786"/>
      <c r="GVE40" s="786"/>
      <c r="GVF40" s="786"/>
      <c r="GVG40" s="786"/>
      <c r="GVH40" s="532"/>
      <c r="GVI40" s="786"/>
      <c r="GVJ40" s="786"/>
      <c r="GVK40" s="786"/>
      <c r="GVL40" s="786"/>
      <c r="GVM40" s="786"/>
      <c r="GVN40" s="786"/>
      <c r="GVO40" s="786"/>
      <c r="GVP40" s="532"/>
      <c r="GVQ40" s="786"/>
      <c r="GVR40" s="786"/>
      <c r="GVS40" s="786"/>
      <c r="GVT40" s="786"/>
      <c r="GVU40" s="786"/>
      <c r="GVV40" s="786"/>
      <c r="GVW40" s="786"/>
      <c r="GVX40" s="532"/>
      <c r="GVY40" s="786"/>
      <c r="GVZ40" s="786"/>
      <c r="GWA40" s="786"/>
      <c r="GWB40" s="786"/>
      <c r="GWC40" s="786"/>
      <c r="GWD40" s="786"/>
      <c r="GWE40" s="786"/>
      <c r="GWF40" s="532"/>
      <c r="GWG40" s="786"/>
      <c r="GWH40" s="786"/>
      <c r="GWI40" s="786"/>
      <c r="GWJ40" s="786"/>
      <c r="GWK40" s="786"/>
      <c r="GWL40" s="786"/>
      <c r="GWM40" s="786"/>
      <c r="GWN40" s="532"/>
      <c r="GWO40" s="786"/>
      <c r="GWP40" s="786"/>
      <c r="GWQ40" s="786"/>
      <c r="GWR40" s="786"/>
      <c r="GWS40" s="786"/>
      <c r="GWT40" s="786"/>
      <c r="GWU40" s="786"/>
      <c r="GWV40" s="532"/>
      <c r="GWW40" s="786"/>
      <c r="GWX40" s="786"/>
      <c r="GWY40" s="786"/>
      <c r="GWZ40" s="786"/>
      <c r="GXA40" s="786"/>
      <c r="GXB40" s="786"/>
      <c r="GXC40" s="786"/>
      <c r="GXD40" s="532"/>
      <c r="GXE40" s="786"/>
      <c r="GXF40" s="786"/>
      <c r="GXG40" s="786"/>
      <c r="GXH40" s="786"/>
      <c r="GXI40" s="786"/>
      <c r="GXJ40" s="786"/>
      <c r="GXK40" s="786"/>
      <c r="GXL40" s="532"/>
      <c r="GXM40" s="786"/>
      <c r="GXN40" s="786"/>
      <c r="GXO40" s="786"/>
      <c r="GXP40" s="786"/>
      <c r="GXQ40" s="786"/>
      <c r="GXR40" s="786"/>
      <c r="GXS40" s="786"/>
      <c r="GXT40" s="532"/>
      <c r="GXU40" s="786"/>
      <c r="GXV40" s="786"/>
      <c r="GXW40" s="786"/>
      <c r="GXX40" s="786"/>
      <c r="GXY40" s="786"/>
      <c r="GXZ40" s="786"/>
      <c r="GYA40" s="786"/>
      <c r="GYB40" s="532"/>
      <c r="GYC40" s="786"/>
      <c r="GYD40" s="786"/>
      <c r="GYE40" s="786"/>
      <c r="GYF40" s="786"/>
      <c r="GYG40" s="786"/>
      <c r="GYH40" s="786"/>
      <c r="GYI40" s="786"/>
      <c r="GYJ40" s="532"/>
      <c r="GYK40" s="786"/>
      <c r="GYL40" s="786"/>
      <c r="GYM40" s="786"/>
      <c r="GYN40" s="786"/>
      <c r="GYO40" s="786"/>
      <c r="GYP40" s="786"/>
      <c r="GYQ40" s="786"/>
      <c r="GYR40" s="532"/>
      <c r="GYS40" s="786"/>
      <c r="GYT40" s="786"/>
      <c r="GYU40" s="786"/>
      <c r="GYV40" s="786"/>
      <c r="GYW40" s="786"/>
      <c r="GYX40" s="786"/>
      <c r="GYY40" s="786"/>
      <c r="GYZ40" s="532"/>
      <c r="GZA40" s="786"/>
      <c r="GZB40" s="786"/>
      <c r="GZC40" s="786"/>
      <c r="GZD40" s="786"/>
      <c r="GZE40" s="786"/>
      <c r="GZF40" s="786"/>
      <c r="GZG40" s="786"/>
      <c r="GZH40" s="532"/>
      <c r="GZI40" s="786"/>
      <c r="GZJ40" s="786"/>
      <c r="GZK40" s="786"/>
      <c r="GZL40" s="786"/>
      <c r="GZM40" s="786"/>
      <c r="GZN40" s="786"/>
      <c r="GZO40" s="786"/>
      <c r="GZP40" s="532"/>
      <c r="GZQ40" s="786"/>
      <c r="GZR40" s="786"/>
      <c r="GZS40" s="786"/>
      <c r="GZT40" s="786"/>
      <c r="GZU40" s="786"/>
      <c r="GZV40" s="786"/>
      <c r="GZW40" s="786"/>
      <c r="GZX40" s="532"/>
      <c r="GZY40" s="786"/>
      <c r="GZZ40" s="786"/>
      <c r="HAA40" s="786"/>
      <c r="HAB40" s="786"/>
      <c r="HAC40" s="786"/>
      <c r="HAD40" s="786"/>
      <c r="HAE40" s="786"/>
      <c r="HAF40" s="532"/>
      <c r="HAG40" s="786"/>
      <c r="HAH40" s="786"/>
      <c r="HAI40" s="786"/>
      <c r="HAJ40" s="786"/>
      <c r="HAK40" s="786"/>
      <c r="HAL40" s="786"/>
      <c r="HAM40" s="786"/>
      <c r="HAN40" s="532"/>
      <c r="HAO40" s="786"/>
      <c r="HAP40" s="786"/>
      <c r="HAQ40" s="786"/>
      <c r="HAR40" s="786"/>
      <c r="HAS40" s="786"/>
      <c r="HAT40" s="786"/>
      <c r="HAU40" s="786"/>
      <c r="HAV40" s="532"/>
      <c r="HAW40" s="786"/>
      <c r="HAX40" s="786"/>
      <c r="HAY40" s="786"/>
      <c r="HAZ40" s="786"/>
      <c r="HBA40" s="786"/>
      <c r="HBB40" s="786"/>
      <c r="HBC40" s="786"/>
      <c r="HBD40" s="532"/>
      <c r="HBE40" s="786"/>
      <c r="HBF40" s="786"/>
      <c r="HBG40" s="786"/>
      <c r="HBH40" s="786"/>
      <c r="HBI40" s="786"/>
      <c r="HBJ40" s="786"/>
      <c r="HBK40" s="786"/>
      <c r="HBL40" s="532"/>
      <c r="HBM40" s="786"/>
      <c r="HBN40" s="786"/>
      <c r="HBO40" s="786"/>
      <c r="HBP40" s="786"/>
      <c r="HBQ40" s="786"/>
      <c r="HBR40" s="786"/>
      <c r="HBS40" s="786"/>
      <c r="HBT40" s="532"/>
      <c r="HBU40" s="786"/>
      <c r="HBV40" s="786"/>
      <c r="HBW40" s="786"/>
      <c r="HBX40" s="786"/>
      <c r="HBY40" s="786"/>
      <c r="HBZ40" s="786"/>
      <c r="HCA40" s="786"/>
      <c r="HCB40" s="532"/>
      <c r="HCC40" s="786"/>
      <c r="HCD40" s="786"/>
      <c r="HCE40" s="786"/>
      <c r="HCF40" s="786"/>
      <c r="HCG40" s="786"/>
      <c r="HCH40" s="786"/>
      <c r="HCI40" s="786"/>
      <c r="HCJ40" s="532"/>
      <c r="HCK40" s="786"/>
      <c r="HCL40" s="786"/>
      <c r="HCM40" s="786"/>
      <c r="HCN40" s="786"/>
      <c r="HCO40" s="786"/>
      <c r="HCP40" s="786"/>
      <c r="HCQ40" s="786"/>
      <c r="HCR40" s="532"/>
      <c r="HCS40" s="786"/>
      <c r="HCT40" s="786"/>
      <c r="HCU40" s="786"/>
      <c r="HCV40" s="786"/>
      <c r="HCW40" s="786"/>
      <c r="HCX40" s="786"/>
      <c r="HCY40" s="786"/>
      <c r="HCZ40" s="532"/>
      <c r="HDA40" s="786"/>
      <c r="HDB40" s="786"/>
      <c r="HDC40" s="786"/>
      <c r="HDD40" s="786"/>
      <c r="HDE40" s="786"/>
      <c r="HDF40" s="786"/>
      <c r="HDG40" s="786"/>
      <c r="HDH40" s="532"/>
      <c r="HDI40" s="786"/>
      <c r="HDJ40" s="786"/>
      <c r="HDK40" s="786"/>
      <c r="HDL40" s="786"/>
      <c r="HDM40" s="786"/>
      <c r="HDN40" s="786"/>
      <c r="HDO40" s="786"/>
      <c r="HDP40" s="532"/>
      <c r="HDQ40" s="786"/>
      <c r="HDR40" s="786"/>
      <c r="HDS40" s="786"/>
      <c r="HDT40" s="786"/>
      <c r="HDU40" s="786"/>
      <c r="HDV40" s="786"/>
      <c r="HDW40" s="786"/>
      <c r="HDX40" s="532"/>
      <c r="HDY40" s="786"/>
      <c r="HDZ40" s="786"/>
      <c r="HEA40" s="786"/>
      <c r="HEB40" s="786"/>
      <c r="HEC40" s="786"/>
      <c r="HED40" s="786"/>
      <c r="HEE40" s="786"/>
      <c r="HEF40" s="532"/>
      <c r="HEG40" s="786"/>
      <c r="HEH40" s="786"/>
      <c r="HEI40" s="786"/>
      <c r="HEJ40" s="786"/>
      <c r="HEK40" s="786"/>
      <c r="HEL40" s="786"/>
      <c r="HEM40" s="786"/>
      <c r="HEN40" s="532"/>
      <c r="HEO40" s="786"/>
      <c r="HEP40" s="786"/>
      <c r="HEQ40" s="786"/>
      <c r="HER40" s="786"/>
      <c r="HES40" s="786"/>
      <c r="HET40" s="786"/>
      <c r="HEU40" s="786"/>
      <c r="HEV40" s="532"/>
      <c r="HEW40" s="786"/>
      <c r="HEX40" s="786"/>
      <c r="HEY40" s="786"/>
      <c r="HEZ40" s="786"/>
      <c r="HFA40" s="786"/>
      <c r="HFB40" s="786"/>
      <c r="HFC40" s="786"/>
      <c r="HFD40" s="532"/>
      <c r="HFE40" s="786"/>
      <c r="HFF40" s="786"/>
      <c r="HFG40" s="786"/>
      <c r="HFH40" s="786"/>
      <c r="HFI40" s="786"/>
      <c r="HFJ40" s="786"/>
      <c r="HFK40" s="786"/>
      <c r="HFL40" s="532"/>
      <c r="HFM40" s="786"/>
      <c r="HFN40" s="786"/>
      <c r="HFO40" s="786"/>
      <c r="HFP40" s="786"/>
      <c r="HFQ40" s="786"/>
      <c r="HFR40" s="786"/>
      <c r="HFS40" s="786"/>
      <c r="HFT40" s="532"/>
      <c r="HFU40" s="786"/>
      <c r="HFV40" s="786"/>
      <c r="HFW40" s="786"/>
      <c r="HFX40" s="786"/>
      <c r="HFY40" s="786"/>
      <c r="HFZ40" s="786"/>
      <c r="HGA40" s="786"/>
      <c r="HGB40" s="532"/>
      <c r="HGC40" s="786"/>
      <c r="HGD40" s="786"/>
      <c r="HGE40" s="786"/>
      <c r="HGF40" s="786"/>
      <c r="HGG40" s="786"/>
      <c r="HGH40" s="786"/>
      <c r="HGI40" s="786"/>
      <c r="HGJ40" s="532"/>
      <c r="HGK40" s="786"/>
      <c r="HGL40" s="786"/>
      <c r="HGM40" s="786"/>
      <c r="HGN40" s="786"/>
      <c r="HGO40" s="786"/>
      <c r="HGP40" s="786"/>
      <c r="HGQ40" s="786"/>
      <c r="HGR40" s="532"/>
      <c r="HGS40" s="786"/>
      <c r="HGT40" s="786"/>
      <c r="HGU40" s="786"/>
      <c r="HGV40" s="786"/>
      <c r="HGW40" s="786"/>
      <c r="HGX40" s="786"/>
      <c r="HGY40" s="786"/>
      <c r="HGZ40" s="532"/>
      <c r="HHA40" s="786"/>
      <c r="HHB40" s="786"/>
      <c r="HHC40" s="786"/>
      <c r="HHD40" s="786"/>
      <c r="HHE40" s="786"/>
      <c r="HHF40" s="786"/>
      <c r="HHG40" s="786"/>
      <c r="HHH40" s="532"/>
      <c r="HHI40" s="786"/>
      <c r="HHJ40" s="786"/>
      <c r="HHK40" s="786"/>
      <c r="HHL40" s="786"/>
      <c r="HHM40" s="786"/>
      <c r="HHN40" s="786"/>
      <c r="HHO40" s="786"/>
      <c r="HHP40" s="532"/>
      <c r="HHQ40" s="786"/>
      <c r="HHR40" s="786"/>
      <c r="HHS40" s="786"/>
      <c r="HHT40" s="786"/>
      <c r="HHU40" s="786"/>
      <c r="HHV40" s="786"/>
      <c r="HHW40" s="786"/>
      <c r="HHX40" s="532"/>
      <c r="HHY40" s="786"/>
      <c r="HHZ40" s="786"/>
      <c r="HIA40" s="786"/>
      <c r="HIB40" s="786"/>
      <c r="HIC40" s="786"/>
      <c r="HID40" s="786"/>
      <c r="HIE40" s="786"/>
      <c r="HIF40" s="532"/>
      <c r="HIG40" s="786"/>
      <c r="HIH40" s="786"/>
      <c r="HII40" s="786"/>
      <c r="HIJ40" s="786"/>
      <c r="HIK40" s="786"/>
      <c r="HIL40" s="786"/>
      <c r="HIM40" s="786"/>
      <c r="HIN40" s="532"/>
      <c r="HIO40" s="786"/>
      <c r="HIP40" s="786"/>
      <c r="HIQ40" s="786"/>
      <c r="HIR40" s="786"/>
      <c r="HIS40" s="786"/>
      <c r="HIT40" s="786"/>
      <c r="HIU40" s="786"/>
      <c r="HIV40" s="532"/>
      <c r="HIW40" s="786"/>
      <c r="HIX40" s="786"/>
      <c r="HIY40" s="786"/>
      <c r="HIZ40" s="786"/>
      <c r="HJA40" s="786"/>
      <c r="HJB40" s="786"/>
      <c r="HJC40" s="786"/>
      <c r="HJD40" s="532"/>
      <c r="HJE40" s="786"/>
      <c r="HJF40" s="786"/>
      <c r="HJG40" s="786"/>
      <c r="HJH40" s="786"/>
      <c r="HJI40" s="786"/>
      <c r="HJJ40" s="786"/>
      <c r="HJK40" s="786"/>
      <c r="HJL40" s="532"/>
      <c r="HJM40" s="786"/>
      <c r="HJN40" s="786"/>
      <c r="HJO40" s="786"/>
      <c r="HJP40" s="786"/>
      <c r="HJQ40" s="786"/>
      <c r="HJR40" s="786"/>
      <c r="HJS40" s="786"/>
      <c r="HJT40" s="532"/>
      <c r="HJU40" s="786"/>
      <c r="HJV40" s="786"/>
      <c r="HJW40" s="786"/>
      <c r="HJX40" s="786"/>
      <c r="HJY40" s="786"/>
      <c r="HJZ40" s="786"/>
      <c r="HKA40" s="786"/>
      <c r="HKB40" s="532"/>
      <c r="HKC40" s="786"/>
      <c r="HKD40" s="786"/>
      <c r="HKE40" s="786"/>
      <c r="HKF40" s="786"/>
      <c r="HKG40" s="786"/>
      <c r="HKH40" s="786"/>
      <c r="HKI40" s="786"/>
      <c r="HKJ40" s="532"/>
      <c r="HKK40" s="786"/>
      <c r="HKL40" s="786"/>
      <c r="HKM40" s="786"/>
      <c r="HKN40" s="786"/>
      <c r="HKO40" s="786"/>
      <c r="HKP40" s="786"/>
      <c r="HKQ40" s="786"/>
      <c r="HKR40" s="532"/>
      <c r="HKS40" s="786"/>
      <c r="HKT40" s="786"/>
      <c r="HKU40" s="786"/>
      <c r="HKV40" s="786"/>
      <c r="HKW40" s="786"/>
      <c r="HKX40" s="786"/>
      <c r="HKY40" s="786"/>
      <c r="HKZ40" s="532"/>
      <c r="HLA40" s="786"/>
      <c r="HLB40" s="786"/>
      <c r="HLC40" s="786"/>
      <c r="HLD40" s="786"/>
      <c r="HLE40" s="786"/>
      <c r="HLF40" s="786"/>
      <c r="HLG40" s="786"/>
      <c r="HLH40" s="532"/>
      <c r="HLI40" s="786"/>
      <c r="HLJ40" s="786"/>
      <c r="HLK40" s="786"/>
      <c r="HLL40" s="786"/>
      <c r="HLM40" s="786"/>
      <c r="HLN40" s="786"/>
      <c r="HLO40" s="786"/>
      <c r="HLP40" s="532"/>
      <c r="HLQ40" s="786"/>
      <c r="HLR40" s="786"/>
      <c r="HLS40" s="786"/>
      <c r="HLT40" s="786"/>
      <c r="HLU40" s="786"/>
      <c r="HLV40" s="786"/>
      <c r="HLW40" s="786"/>
      <c r="HLX40" s="532"/>
      <c r="HLY40" s="786"/>
      <c r="HLZ40" s="786"/>
      <c r="HMA40" s="786"/>
      <c r="HMB40" s="786"/>
      <c r="HMC40" s="786"/>
      <c r="HMD40" s="786"/>
      <c r="HME40" s="786"/>
      <c r="HMF40" s="532"/>
      <c r="HMG40" s="786"/>
      <c r="HMH40" s="786"/>
      <c r="HMI40" s="786"/>
      <c r="HMJ40" s="786"/>
      <c r="HMK40" s="786"/>
      <c r="HML40" s="786"/>
      <c r="HMM40" s="786"/>
      <c r="HMN40" s="532"/>
      <c r="HMO40" s="786"/>
      <c r="HMP40" s="786"/>
      <c r="HMQ40" s="786"/>
      <c r="HMR40" s="786"/>
      <c r="HMS40" s="786"/>
      <c r="HMT40" s="786"/>
      <c r="HMU40" s="786"/>
      <c r="HMV40" s="532"/>
      <c r="HMW40" s="786"/>
      <c r="HMX40" s="786"/>
      <c r="HMY40" s="786"/>
      <c r="HMZ40" s="786"/>
      <c r="HNA40" s="786"/>
      <c r="HNB40" s="786"/>
      <c r="HNC40" s="786"/>
      <c r="HND40" s="532"/>
      <c r="HNE40" s="786"/>
      <c r="HNF40" s="786"/>
      <c r="HNG40" s="786"/>
      <c r="HNH40" s="786"/>
      <c r="HNI40" s="786"/>
      <c r="HNJ40" s="786"/>
      <c r="HNK40" s="786"/>
      <c r="HNL40" s="532"/>
      <c r="HNM40" s="786"/>
      <c r="HNN40" s="786"/>
      <c r="HNO40" s="786"/>
      <c r="HNP40" s="786"/>
      <c r="HNQ40" s="786"/>
      <c r="HNR40" s="786"/>
      <c r="HNS40" s="786"/>
      <c r="HNT40" s="532"/>
      <c r="HNU40" s="786"/>
      <c r="HNV40" s="786"/>
      <c r="HNW40" s="786"/>
      <c r="HNX40" s="786"/>
      <c r="HNY40" s="786"/>
      <c r="HNZ40" s="786"/>
      <c r="HOA40" s="786"/>
      <c r="HOB40" s="532"/>
      <c r="HOC40" s="786"/>
      <c r="HOD40" s="786"/>
      <c r="HOE40" s="786"/>
      <c r="HOF40" s="786"/>
      <c r="HOG40" s="786"/>
      <c r="HOH40" s="786"/>
      <c r="HOI40" s="786"/>
      <c r="HOJ40" s="532"/>
      <c r="HOK40" s="786"/>
      <c r="HOL40" s="786"/>
      <c r="HOM40" s="786"/>
      <c r="HON40" s="786"/>
      <c r="HOO40" s="786"/>
      <c r="HOP40" s="786"/>
      <c r="HOQ40" s="786"/>
      <c r="HOR40" s="532"/>
      <c r="HOS40" s="786"/>
      <c r="HOT40" s="786"/>
      <c r="HOU40" s="786"/>
      <c r="HOV40" s="786"/>
      <c r="HOW40" s="786"/>
      <c r="HOX40" s="786"/>
      <c r="HOY40" s="786"/>
      <c r="HOZ40" s="532"/>
      <c r="HPA40" s="786"/>
      <c r="HPB40" s="786"/>
      <c r="HPC40" s="786"/>
      <c r="HPD40" s="786"/>
      <c r="HPE40" s="786"/>
      <c r="HPF40" s="786"/>
      <c r="HPG40" s="786"/>
      <c r="HPH40" s="532"/>
      <c r="HPI40" s="786"/>
      <c r="HPJ40" s="786"/>
      <c r="HPK40" s="786"/>
      <c r="HPL40" s="786"/>
      <c r="HPM40" s="786"/>
      <c r="HPN40" s="786"/>
      <c r="HPO40" s="786"/>
      <c r="HPP40" s="532"/>
      <c r="HPQ40" s="786"/>
      <c r="HPR40" s="786"/>
      <c r="HPS40" s="786"/>
      <c r="HPT40" s="786"/>
      <c r="HPU40" s="786"/>
      <c r="HPV40" s="786"/>
      <c r="HPW40" s="786"/>
      <c r="HPX40" s="532"/>
      <c r="HPY40" s="786"/>
      <c r="HPZ40" s="786"/>
      <c r="HQA40" s="786"/>
      <c r="HQB40" s="786"/>
      <c r="HQC40" s="786"/>
      <c r="HQD40" s="786"/>
      <c r="HQE40" s="786"/>
      <c r="HQF40" s="532"/>
      <c r="HQG40" s="786"/>
      <c r="HQH40" s="786"/>
      <c r="HQI40" s="786"/>
      <c r="HQJ40" s="786"/>
      <c r="HQK40" s="786"/>
      <c r="HQL40" s="786"/>
      <c r="HQM40" s="786"/>
      <c r="HQN40" s="532"/>
      <c r="HQO40" s="786"/>
      <c r="HQP40" s="786"/>
      <c r="HQQ40" s="786"/>
      <c r="HQR40" s="786"/>
      <c r="HQS40" s="786"/>
      <c r="HQT40" s="786"/>
      <c r="HQU40" s="786"/>
      <c r="HQV40" s="532"/>
      <c r="HQW40" s="786"/>
      <c r="HQX40" s="786"/>
      <c r="HQY40" s="786"/>
      <c r="HQZ40" s="786"/>
      <c r="HRA40" s="786"/>
      <c r="HRB40" s="786"/>
      <c r="HRC40" s="786"/>
      <c r="HRD40" s="532"/>
      <c r="HRE40" s="786"/>
      <c r="HRF40" s="786"/>
      <c r="HRG40" s="786"/>
      <c r="HRH40" s="786"/>
      <c r="HRI40" s="786"/>
      <c r="HRJ40" s="786"/>
      <c r="HRK40" s="786"/>
      <c r="HRL40" s="532"/>
      <c r="HRM40" s="786"/>
      <c r="HRN40" s="786"/>
      <c r="HRO40" s="786"/>
      <c r="HRP40" s="786"/>
      <c r="HRQ40" s="786"/>
      <c r="HRR40" s="786"/>
      <c r="HRS40" s="786"/>
      <c r="HRT40" s="532"/>
      <c r="HRU40" s="786"/>
      <c r="HRV40" s="786"/>
      <c r="HRW40" s="786"/>
      <c r="HRX40" s="786"/>
      <c r="HRY40" s="786"/>
      <c r="HRZ40" s="786"/>
      <c r="HSA40" s="786"/>
      <c r="HSB40" s="532"/>
      <c r="HSC40" s="786"/>
      <c r="HSD40" s="786"/>
      <c r="HSE40" s="786"/>
      <c r="HSF40" s="786"/>
      <c r="HSG40" s="786"/>
      <c r="HSH40" s="786"/>
      <c r="HSI40" s="786"/>
      <c r="HSJ40" s="532"/>
      <c r="HSK40" s="786"/>
      <c r="HSL40" s="786"/>
      <c r="HSM40" s="786"/>
      <c r="HSN40" s="786"/>
      <c r="HSO40" s="786"/>
      <c r="HSP40" s="786"/>
      <c r="HSQ40" s="786"/>
      <c r="HSR40" s="532"/>
      <c r="HSS40" s="786"/>
      <c r="HST40" s="786"/>
      <c r="HSU40" s="786"/>
      <c r="HSV40" s="786"/>
      <c r="HSW40" s="786"/>
      <c r="HSX40" s="786"/>
      <c r="HSY40" s="786"/>
      <c r="HSZ40" s="532"/>
      <c r="HTA40" s="786"/>
      <c r="HTB40" s="786"/>
      <c r="HTC40" s="786"/>
      <c r="HTD40" s="786"/>
      <c r="HTE40" s="786"/>
      <c r="HTF40" s="786"/>
      <c r="HTG40" s="786"/>
      <c r="HTH40" s="532"/>
      <c r="HTI40" s="786"/>
      <c r="HTJ40" s="786"/>
      <c r="HTK40" s="786"/>
      <c r="HTL40" s="786"/>
      <c r="HTM40" s="786"/>
      <c r="HTN40" s="786"/>
      <c r="HTO40" s="786"/>
      <c r="HTP40" s="532"/>
      <c r="HTQ40" s="786"/>
      <c r="HTR40" s="786"/>
      <c r="HTS40" s="786"/>
      <c r="HTT40" s="786"/>
      <c r="HTU40" s="786"/>
      <c r="HTV40" s="786"/>
      <c r="HTW40" s="786"/>
      <c r="HTX40" s="532"/>
      <c r="HTY40" s="786"/>
      <c r="HTZ40" s="786"/>
      <c r="HUA40" s="786"/>
      <c r="HUB40" s="786"/>
      <c r="HUC40" s="786"/>
      <c r="HUD40" s="786"/>
      <c r="HUE40" s="786"/>
      <c r="HUF40" s="532"/>
      <c r="HUG40" s="786"/>
      <c r="HUH40" s="786"/>
      <c r="HUI40" s="786"/>
      <c r="HUJ40" s="786"/>
      <c r="HUK40" s="786"/>
      <c r="HUL40" s="786"/>
      <c r="HUM40" s="786"/>
      <c r="HUN40" s="532"/>
      <c r="HUO40" s="786"/>
      <c r="HUP40" s="786"/>
      <c r="HUQ40" s="786"/>
      <c r="HUR40" s="786"/>
      <c r="HUS40" s="786"/>
      <c r="HUT40" s="786"/>
      <c r="HUU40" s="786"/>
      <c r="HUV40" s="532"/>
      <c r="HUW40" s="786"/>
      <c r="HUX40" s="786"/>
      <c r="HUY40" s="786"/>
      <c r="HUZ40" s="786"/>
      <c r="HVA40" s="786"/>
      <c r="HVB40" s="786"/>
      <c r="HVC40" s="786"/>
      <c r="HVD40" s="532"/>
      <c r="HVE40" s="786"/>
      <c r="HVF40" s="786"/>
      <c r="HVG40" s="786"/>
      <c r="HVH40" s="786"/>
      <c r="HVI40" s="786"/>
      <c r="HVJ40" s="786"/>
      <c r="HVK40" s="786"/>
      <c r="HVL40" s="532"/>
      <c r="HVM40" s="786"/>
      <c r="HVN40" s="786"/>
      <c r="HVO40" s="786"/>
      <c r="HVP40" s="786"/>
      <c r="HVQ40" s="786"/>
      <c r="HVR40" s="786"/>
      <c r="HVS40" s="786"/>
      <c r="HVT40" s="532"/>
      <c r="HVU40" s="786"/>
      <c r="HVV40" s="786"/>
      <c r="HVW40" s="786"/>
      <c r="HVX40" s="786"/>
      <c r="HVY40" s="786"/>
      <c r="HVZ40" s="786"/>
      <c r="HWA40" s="786"/>
      <c r="HWB40" s="532"/>
      <c r="HWC40" s="786"/>
      <c r="HWD40" s="786"/>
      <c r="HWE40" s="786"/>
      <c r="HWF40" s="786"/>
      <c r="HWG40" s="786"/>
      <c r="HWH40" s="786"/>
      <c r="HWI40" s="786"/>
      <c r="HWJ40" s="532"/>
      <c r="HWK40" s="786"/>
      <c r="HWL40" s="786"/>
      <c r="HWM40" s="786"/>
      <c r="HWN40" s="786"/>
      <c r="HWO40" s="786"/>
      <c r="HWP40" s="786"/>
      <c r="HWQ40" s="786"/>
      <c r="HWR40" s="532"/>
      <c r="HWS40" s="786"/>
      <c r="HWT40" s="786"/>
      <c r="HWU40" s="786"/>
      <c r="HWV40" s="786"/>
      <c r="HWW40" s="786"/>
      <c r="HWX40" s="786"/>
      <c r="HWY40" s="786"/>
      <c r="HWZ40" s="532"/>
      <c r="HXA40" s="786"/>
      <c r="HXB40" s="786"/>
      <c r="HXC40" s="786"/>
      <c r="HXD40" s="786"/>
      <c r="HXE40" s="786"/>
      <c r="HXF40" s="786"/>
      <c r="HXG40" s="786"/>
      <c r="HXH40" s="532"/>
      <c r="HXI40" s="786"/>
      <c r="HXJ40" s="786"/>
      <c r="HXK40" s="786"/>
      <c r="HXL40" s="786"/>
      <c r="HXM40" s="786"/>
      <c r="HXN40" s="786"/>
      <c r="HXO40" s="786"/>
      <c r="HXP40" s="532"/>
      <c r="HXQ40" s="786"/>
      <c r="HXR40" s="786"/>
      <c r="HXS40" s="786"/>
      <c r="HXT40" s="786"/>
      <c r="HXU40" s="786"/>
      <c r="HXV40" s="786"/>
      <c r="HXW40" s="786"/>
      <c r="HXX40" s="532"/>
      <c r="HXY40" s="786"/>
      <c r="HXZ40" s="786"/>
      <c r="HYA40" s="786"/>
      <c r="HYB40" s="786"/>
      <c r="HYC40" s="786"/>
      <c r="HYD40" s="786"/>
      <c r="HYE40" s="786"/>
      <c r="HYF40" s="532"/>
      <c r="HYG40" s="786"/>
      <c r="HYH40" s="786"/>
      <c r="HYI40" s="786"/>
      <c r="HYJ40" s="786"/>
      <c r="HYK40" s="786"/>
      <c r="HYL40" s="786"/>
      <c r="HYM40" s="786"/>
      <c r="HYN40" s="532"/>
      <c r="HYO40" s="786"/>
      <c r="HYP40" s="786"/>
      <c r="HYQ40" s="786"/>
      <c r="HYR40" s="786"/>
      <c r="HYS40" s="786"/>
      <c r="HYT40" s="786"/>
      <c r="HYU40" s="786"/>
      <c r="HYV40" s="532"/>
      <c r="HYW40" s="786"/>
      <c r="HYX40" s="786"/>
      <c r="HYY40" s="786"/>
      <c r="HYZ40" s="786"/>
      <c r="HZA40" s="786"/>
      <c r="HZB40" s="786"/>
      <c r="HZC40" s="786"/>
      <c r="HZD40" s="532"/>
      <c r="HZE40" s="786"/>
      <c r="HZF40" s="786"/>
      <c r="HZG40" s="786"/>
      <c r="HZH40" s="786"/>
      <c r="HZI40" s="786"/>
      <c r="HZJ40" s="786"/>
      <c r="HZK40" s="786"/>
      <c r="HZL40" s="532"/>
      <c r="HZM40" s="786"/>
      <c r="HZN40" s="786"/>
      <c r="HZO40" s="786"/>
      <c r="HZP40" s="786"/>
      <c r="HZQ40" s="786"/>
      <c r="HZR40" s="786"/>
      <c r="HZS40" s="786"/>
      <c r="HZT40" s="532"/>
      <c r="HZU40" s="786"/>
      <c r="HZV40" s="786"/>
      <c r="HZW40" s="786"/>
      <c r="HZX40" s="786"/>
      <c r="HZY40" s="786"/>
      <c r="HZZ40" s="786"/>
      <c r="IAA40" s="786"/>
      <c r="IAB40" s="532"/>
      <c r="IAC40" s="786"/>
      <c r="IAD40" s="786"/>
      <c r="IAE40" s="786"/>
      <c r="IAF40" s="786"/>
      <c r="IAG40" s="786"/>
      <c r="IAH40" s="786"/>
      <c r="IAI40" s="786"/>
      <c r="IAJ40" s="532"/>
      <c r="IAK40" s="786"/>
      <c r="IAL40" s="786"/>
      <c r="IAM40" s="786"/>
      <c r="IAN40" s="786"/>
      <c r="IAO40" s="786"/>
      <c r="IAP40" s="786"/>
      <c r="IAQ40" s="786"/>
      <c r="IAR40" s="532"/>
      <c r="IAS40" s="786"/>
      <c r="IAT40" s="786"/>
      <c r="IAU40" s="786"/>
      <c r="IAV40" s="786"/>
      <c r="IAW40" s="786"/>
      <c r="IAX40" s="786"/>
      <c r="IAY40" s="786"/>
      <c r="IAZ40" s="532"/>
      <c r="IBA40" s="786"/>
      <c r="IBB40" s="786"/>
      <c r="IBC40" s="786"/>
      <c r="IBD40" s="786"/>
      <c r="IBE40" s="786"/>
      <c r="IBF40" s="786"/>
      <c r="IBG40" s="786"/>
      <c r="IBH40" s="532"/>
      <c r="IBI40" s="786"/>
      <c r="IBJ40" s="786"/>
      <c r="IBK40" s="786"/>
      <c r="IBL40" s="786"/>
      <c r="IBM40" s="786"/>
      <c r="IBN40" s="786"/>
      <c r="IBO40" s="786"/>
      <c r="IBP40" s="532"/>
      <c r="IBQ40" s="786"/>
      <c r="IBR40" s="786"/>
      <c r="IBS40" s="786"/>
      <c r="IBT40" s="786"/>
      <c r="IBU40" s="786"/>
      <c r="IBV40" s="786"/>
      <c r="IBW40" s="786"/>
      <c r="IBX40" s="532"/>
      <c r="IBY40" s="786"/>
      <c r="IBZ40" s="786"/>
      <c r="ICA40" s="786"/>
      <c r="ICB40" s="786"/>
      <c r="ICC40" s="786"/>
      <c r="ICD40" s="786"/>
      <c r="ICE40" s="786"/>
      <c r="ICF40" s="532"/>
      <c r="ICG40" s="786"/>
      <c r="ICH40" s="786"/>
      <c r="ICI40" s="786"/>
      <c r="ICJ40" s="786"/>
      <c r="ICK40" s="786"/>
      <c r="ICL40" s="786"/>
      <c r="ICM40" s="786"/>
      <c r="ICN40" s="532"/>
      <c r="ICO40" s="786"/>
      <c r="ICP40" s="786"/>
      <c r="ICQ40" s="786"/>
      <c r="ICR40" s="786"/>
      <c r="ICS40" s="786"/>
      <c r="ICT40" s="786"/>
      <c r="ICU40" s="786"/>
      <c r="ICV40" s="532"/>
      <c r="ICW40" s="786"/>
      <c r="ICX40" s="786"/>
      <c r="ICY40" s="786"/>
      <c r="ICZ40" s="786"/>
      <c r="IDA40" s="786"/>
      <c r="IDB40" s="786"/>
      <c r="IDC40" s="786"/>
      <c r="IDD40" s="532"/>
      <c r="IDE40" s="786"/>
      <c r="IDF40" s="786"/>
      <c r="IDG40" s="786"/>
      <c r="IDH40" s="786"/>
      <c r="IDI40" s="786"/>
      <c r="IDJ40" s="786"/>
      <c r="IDK40" s="786"/>
      <c r="IDL40" s="532"/>
      <c r="IDM40" s="786"/>
      <c r="IDN40" s="786"/>
      <c r="IDO40" s="786"/>
      <c r="IDP40" s="786"/>
      <c r="IDQ40" s="786"/>
      <c r="IDR40" s="786"/>
      <c r="IDS40" s="786"/>
      <c r="IDT40" s="532"/>
      <c r="IDU40" s="786"/>
      <c r="IDV40" s="786"/>
      <c r="IDW40" s="786"/>
      <c r="IDX40" s="786"/>
      <c r="IDY40" s="786"/>
      <c r="IDZ40" s="786"/>
      <c r="IEA40" s="786"/>
      <c r="IEB40" s="532"/>
      <c r="IEC40" s="786"/>
      <c r="IED40" s="786"/>
      <c r="IEE40" s="786"/>
      <c r="IEF40" s="786"/>
      <c r="IEG40" s="786"/>
      <c r="IEH40" s="786"/>
      <c r="IEI40" s="786"/>
      <c r="IEJ40" s="532"/>
      <c r="IEK40" s="786"/>
      <c r="IEL40" s="786"/>
      <c r="IEM40" s="786"/>
      <c r="IEN40" s="786"/>
      <c r="IEO40" s="786"/>
      <c r="IEP40" s="786"/>
      <c r="IEQ40" s="786"/>
      <c r="IER40" s="532"/>
      <c r="IES40" s="786"/>
      <c r="IET40" s="786"/>
      <c r="IEU40" s="786"/>
      <c r="IEV40" s="786"/>
      <c r="IEW40" s="786"/>
      <c r="IEX40" s="786"/>
      <c r="IEY40" s="786"/>
      <c r="IEZ40" s="532"/>
      <c r="IFA40" s="786"/>
      <c r="IFB40" s="786"/>
      <c r="IFC40" s="786"/>
      <c r="IFD40" s="786"/>
      <c r="IFE40" s="786"/>
      <c r="IFF40" s="786"/>
      <c r="IFG40" s="786"/>
      <c r="IFH40" s="532"/>
      <c r="IFI40" s="786"/>
      <c r="IFJ40" s="786"/>
      <c r="IFK40" s="786"/>
      <c r="IFL40" s="786"/>
      <c r="IFM40" s="786"/>
      <c r="IFN40" s="786"/>
      <c r="IFO40" s="786"/>
      <c r="IFP40" s="532"/>
      <c r="IFQ40" s="786"/>
      <c r="IFR40" s="786"/>
      <c r="IFS40" s="786"/>
      <c r="IFT40" s="786"/>
      <c r="IFU40" s="786"/>
      <c r="IFV40" s="786"/>
      <c r="IFW40" s="786"/>
      <c r="IFX40" s="532"/>
      <c r="IFY40" s="786"/>
      <c r="IFZ40" s="786"/>
      <c r="IGA40" s="786"/>
      <c r="IGB40" s="786"/>
      <c r="IGC40" s="786"/>
      <c r="IGD40" s="786"/>
      <c r="IGE40" s="786"/>
      <c r="IGF40" s="532"/>
      <c r="IGG40" s="786"/>
      <c r="IGH40" s="786"/>
      <c r="IGI40" s="786"/>
      <c r="IGJ40" s="786"/>
      <c r="IGK40" s="786"/>
      <c r="IGL40" s="786"/>
      <c r="IGM40" s="786"/>
      <c r="IGN40" s="532"/>
      <c r="IGO40" s="786"/>
      <c r="IGP40" s="786"/>
      <c r="IGQ40" s="786"/>
      <c r="IGR40" s="786"/>
      <c r="IGS40" s="786"/>
      <c r="IGT40" s="786"/>
      <c r="IGU40" s="786"/>
      <c r="IGV40" s="532"/>
      <c r="IGW40" s="786"/>
      <c r="IGX40" s="786"/>
      <c r="IGY40" s="786"/>
      <c r="IGZ40" s="786"/>
      <c r="IHA40" s="786"/>
      <c r="IHB40" s="786"/>
      <c r="IHC40" s="786"/>
      <c r="IHD40" s="532"/>
      <c r="IHE40" s="786"/>
      <c r="IHF40" s="786"/>
      <c r="IHG40" s="786"/>
      <c r="IHH40" s="786"/>
      <c r="IHI40" s="786"/>
      <c r="IHJ40" s="786"/>
      <c r="IHK40" s="786"/>
      <c r="IHL40" s="532"/>
      <c r="IHM40" s="786"/>
      <c r="IHN40" s="786"/>
      <c r="IHO40" s="786"/>
      <c r="IHP40" s="786"/>
      <c r="IHQ40" s="786"/>
      <c r="IHR40" s="786"/>
      <c r="IHS40" s="786"/>
      <c r="IHT40" s="532"/>
      <c r="IHU40" s="786"/>
      <c r="IHV40" s="786"/>
      <c r="IHW40" s="786"/>
      <c r="IHX40" s="786"/>
      <c r="IHY40" s="786"/>
      <c r="IHZ40" s="786"/>
      <c r="IIA40" s="786"/>
      <c r="IIB40" s="532"/>
      <c r="IIC40" s="786"/>
      <c r="IID40" s="786"/>
      <c r="IIE40" s="786"/>
      <c r="IIF40" s="786"/>
      <c r="IIG40" s="786"/>
      <c r="IIH40" s="786"/>
      <c r="III40" s="786"/>
      <c r="IIJ40" s="532"/>
      <c r="IIK40" s="786"/>
      <c r="IIL40" s="786"/>
      <c r="IIM40" s="786"/>
      <c r="IIN40" s="786"/>
      <c r="IIO40" s="786"/>
      <c r="IIP40" s="786"/>
      <c r="IIQ40" s="786"/>
      <c r="IIR40" s="532"/>
      <c r="IIS40" s="786"/>
      <c r="IIT40" s="786"/>
      <c r="IIU40" s="786"/>
      <c r="IIV40" s="786"/>
      <c r="IIW40" s="786"/>
      <c r="IIX40" s="786"/>
      <c r="IIY40" s="786"/>
      <c r="IIZ40" s="532"/>
      <c r="IJA40" s="786"/>
      <c r="IJB40" s="786"/>
      <c r="IJC40" s="786"/>
      <c r="IJD40" s="786"/>
      <c r="IJE40" s="786"/>
      <c r="IJF40" s="786"/>
      <c r="IJG40" s="786"/>
      <c r="IJH40" s="532"/>
      <c r="IJI40" s="786"/>
      <c r="IJJ40" s="786"/>
      <c r="IJK40" s="786"/>
      <c r="IJL40" s="786"/>
      <c r="IJM40" s="786"/>
      <c r="IJN40" s="786"/>
      <c r="IJO40" s="786"/>
      <c r="IJP40" s="532"/>
      <c r="IJQ40" s="786"/>
      <c r="IJR40" s="786"/>
      <c r="IJS40" s="786"/>
      <c r="IJT40" s="786"/>
      <c r="IJU40" s="786"/>
      <c r="IJV40" s="786"/>
      <c r="IJW40" s="786"/>
      <c r="IJX40" s="532"/>
      <c r="IJY40" s="786"/>
      <c r="IJZ40" s="786"/>
      <c r="IKA40" s="786"/>
      <c r="IKB40" s="786"/>
      <c r="IKC40" s="786"/>
      <c r="IKD40" s="786"/>
      <c r="IKE40" s="786"/>
      <c r="IKF40" s="532"/>
      <c r="IKG40" s="786"/>
      <c r="IKH40" s="786"/>
      <c r="IKI40" s="786"/>
      <c r="IKJ40" s="786"/>
      <c r="IKK40" s="786"/>
      <c r="IKL40" s="786"/>
      <c r="IKM40" s="786"/>
      <c r="IKN40" s="532"/>
      <c r="IKO40" s="786"/>
      <c r="IKP40" s="786"/>
      <c r="IKQ40" s="786"/>
      <c r="IKR40" s="786"/>
      <c r="IKS40" s="786"/>
      <c r="IKT40" s="786"/>
      <c r="IKU40" s="786"/>
      <c r="IKV40" s="532"/>
      <c r="IKW40" s="786"/>
      <c r="IKX40" s="786"/>
      <c r="IKY40" s="786"/>
      <c r="IKZ40" s="786"/>
      <c r="ILA40" s="786"/>
      <c r="ILB40" s="786"/>
      <c r="ILC40" s="786"/>
      <c r="ILD40" s="532"/>
      <c r="ILE40" s="786"/>
      <c r="ILF40" s="786"/>
      <c r="ILG40" s="786"/>
      <c r="ILH40" s="786"/>
      <c r="ILI40" s="786"/>
      <c r="ILJ40" s="786"/>
      <c r="ILK40" s="786"/>
      <c r="ILL40" s="532"/>
      <c r="ILM40" s="786"/>
      <c r="ILN40" s="786"/>
      <c r="ILO40" s="786"/>
      <c r="ILP40" s="786"/>
      <c r="ILQ40" s="786"/>
      <c r="ILR40" s="786"/>
      <c r="ILS40" s="786"/>
      <c r="ILT40" s="532"/>
      <c r="ILU40" s="786"/>
      <c r="ILV40" s="786"/>
      <c r="ILW40" s="786"/>
      <c r="ILX40" s="786"/>
      <c r="ILY40" s="786"/>
      <c r="ILZ40" s="786"/>
      <c r="IMA40" s="786"/>
      <c r="IMB40" s="532"/>
      <c r="IMC40" s="786"/>
      <c r="IMD40" s="786"/>
      <c r="IME40" s="786"/>
      <c r="IMF40" s="786"/>
      <c r="IMG40" s="786"/>
      <c r="IMH40" s="786"/>
      <c r="IMI40" s="786"/>
      <c r="IMJ40" s="532"/>
      <c r="IMK40" s="786"/>
      <c r="IML40" s="786"/>
      <c r="IMM40" s="786"/>
      <c r="IMN40" s="786"/>
      <c r="IMO40" s="786"/>
      <c r="IMP40" s="786"/>
      <c r="IMQ40" s="786"/>
      <c r="IMR40" s="532"/>
      <c r="IMS40" s="786"/>
      <c r="IMT40" s="786"/>
      <c r="IMU40" s="786"/>
      <c r="IMV40" s="786"/>
      <c r="IMW40" s="786"/>
      <c r="IMX40" s="786"/>
      <c r="IMY40" s="786"/>
      <c r="IMZ40" s="532"/>
      <c r="INA40" s="786"/>
      <c r="INB40" s="786"/>
      <c r="INC40" s="786"/>
      <c r="IND40" s="786"/>
      <c r="INE40" s="786"/>
      <c r="INF40" s="786"/>
      <c r="ING40" s="786"/>
      <c r="INH40" s="532"/>
      <c r="INI40" s="786"/>
      <c r="INJ40" s="786"/>
      <c r="INK40" s="786"/>
      <c r="INL40" s="786"/>
      <c r="INM40" s="786"/>
      <c r="INN40" s="786"/>
      <c r="INO40" s="786"/>
      <c r="INP40" s="532"/>
      <c r="INQ40" s="786"/>
      <c r="INR40" s="786"/>
      <c r="INS40" s="786"/>
      <c r="INT40" s="786"/>
      <c r="INU40" s="786"/>
      <c r="INV40" s="786"/>
      <c r="INW40" s="786"/>
      <c r="INX40" s="532"/>
      <c r="INY40" s="786"/>
      <c r="INZ40" s="786"/>
      <c r="IOA40" s="786"/>
      <c r="IOB40" s="786"/>
      <c r="IOC40" s="786"/>
      <c r="IOD40" s="786"/>
      <c r="IOE40" s="786"/>
      <c r="IOF40" s="532"/>
      <c r="IOG40" s="786"/>
      <c r="IOH40" s="786"/>
      <c r="IOI40" s="786"/>
      <c r="IOJ40" s="786"/>
      <c r="IOK40" s="786"/>
      <c r="IOL40" s="786"/>
      <c r="IOM40" s="786"/>
      <c r="ION40" s="532"/>
      <c r="IOO40" s="786"/>
      <c r="IOP40" s="786"/>
      <c r="IOQ40" s="786"/>
      <c r="IOR40" s="786"/>
      <c r="IOS40" s="786"/>
      <c r="IOT40" s="786"/>
      <c r="IOU40" s="786"/>
      <c r="IOV40" s="532"/>
      <c r="IOW40" s="786"/>
      <c r="IOX40" s="786"/>
      <c r="IOY40" s="786"/>
      <c r="IOZ40" s="786"/>
      <c r="IPA40" s="786"/>
      <c r="IPB40" s="786"/>
      <c r="IPC40" s="786"/>
      <c r="IPD40" s="532"/>
      <c r="IPE40" s="786"/>
      <c r="IPF40" s="786"/>
      <c r="IPG40" s="786"/>
      <c r="IPH40" s="786"/>
      <c r="IPI40" s="786"/>
      <c r="IPJ40" s="786"/>
      <c r="IPK40" s="786"/>
      <c r="IPL40" s="532"/>
      <c r="IPM40" s="786"/>
      <c r="IPN40" s="786"/>
      <c r="IPO40" s="786"/>
      <c r="IPP40" s="786"/>
      <c r="IPQ40" s="786"/>
      <c r="IPR40" s="786"/>
      <c r="IPS40" s="786"/>
      <c r="IPT40" s="532"/>
      <c r="IPU40" s="786"/>
      <c r="IPV40" s="786"/>
      <c r="IPW40" s="786"/>
      <c r="IPX40" s="786"/>
      <c r="IPY40" s="786"/>
      <c r="IPZ40" s="786"/>
      <c r="IQA40" s="786"/>
      <c r="IQB40" s="532"/>
      <c r="IQC40" s="786"/>
      <c r="IQD40" s="786"/>
      <c r="IQE40" s="786"/>
      <c r="IQF40" s="786"/>
      <c r="IQG40" s="786"/>
      <c r="IQH40" s="786"/>
      <c r="IQI40" s="786"/>
      <c r="IQJ40" s="532"/>
      <c r="IQK40" s="786"/>
      <c r="IQL40" s="786"/>
      <c r="IQM40" s="786"/>
      <c r="IQN40" s="786"/>
      <c r="IQO40" s="786"/>
      <c r="IQP40" s="786"/>
      <c r="IQQ40" s="786"/>
      <c r="IQR40" s="532"/>
      <c r="IQS40" s="786"/>
      <c r="IQT40" s="786"/>
      <c r="IQU40" s="786"/>
      <c r="IQV40" s="786"/>
      <c r="IQW40" s="786"/>
      <c r="IQX40" s="786"/>
      <c r="IQY40" s="786"/>
      <c r="IQZ40" s="532"/>
      <c r="IRA40" s="786"/>
      <c r="IRB40" s="786"/>
      <c r="IRC40" s="786"/>
      <c r="IRD40" s="786"/>
      <c r="IRE40" s="786"/>
      <c r="IRF40" s="786"/>
      <c r="IRG40" s="786"/>
      <c r="IRH40" s="532"/>
      <c r="IRI40" s="786"/>
      <c r="IRJ40" s="786"/>
      <c r="IRK40" s="786"/>
      <c r="IRL40" s="786"/>
      <c r="IRM40" s="786"/>
      <c r="IRN40" s="786"/>
      <c r="IRO40" s="786"/>
      <c r="IRP40" s="532"/>
      <c r="IRQ40" s="786"/>
      <c r="IRR40" s="786"/>
      <c r="IRS40" s="786"/>
      <c r="IRT40" s="786"/>
      <c r="IRU40" s="786"/>
      <c r="IRV40" s="786"/>
      <c r="IRW40" s="786"/>
      <c r="IRX40" s="532"/>
      <c r="IRY40" s="786"/>
      <c r="IRZ40" s="786"/>
      <c r="ISA40" s="786"/>
      <c r="ISB40" s="786"/>
      <c r="ISC40" s="786"/>
      <c r="ISD40" s="786"/>
      <c r="ISE40" s="786"/>
      <c r="ISF40" s="532"/>
      <c r="ISG40" s="786"/>
      <c r="ISH40" s="786"/>
      <c r="ISI40" s="786"/>
      <c r="ISJ40" s="786"/>
      <c r="ISK40" s="786"/>
      <c r="ISL40" s="786"/>
      <c r="ISM40" s="786"/>
      <c r="ISN40" s="532"/>
      <c r="ISO40" s="786"/>
      <c r="ISP40" s="786"/>
      <c r="ISQ40" s="786"/>
      <c r="ISR40" s="786"/>
      <c r="ISS40" s="786"/>
      <c r="IST40" s="786"/>
      <c r="ISU40" s="786"/>
      <c r="ISV40" s="532"/>
      <c r="ISW40" s="786"/>
      <c r="ISX40" s="786"/>
      <c r="ISY40" s="786"/>
      <c r="ISZ40" s="786"/>
      <c r="ITA40" s="786"/>
      <c r="ITB40" s="786"/>
      <c r="ITC40" s="786"/>
      <c r="ITD40" s="532"/>
      <c r="ITE40" s="786"/>
      <c r="ITF40" s="786"/>
      <c r="ITG40" s="786"/>
      <c r="ITH40" s="786"/>
      <c r="ITI40" s="786"/>
      <c r="ITJ40" s="786"/>
      <c r="ITK40" s="786"/>
      <c r="ITL40" s="532"/>
      <c r="ITM40" s="786"/>
      <c r="ITN40" s="786"/>
      <c r="ITO40" s="786"/>
      <c r="ITP40" s="786"/>
      <c r="ITQ40" s="786"/>
      <c r="ITR40" s="786"/>
      <c r="ITS40" s="786"/>
      <c r="ITT40" s="532"/>
      <c r="ITU40" s="786"/>
      <c r="ITV40" s="786"/>
      <c r="ITW40" s="786"/>
      <c r="ITX40" s="786"/>
      <c r="ITY40" s="786"/>
      <c r="ITZ40" s="786"/>
      <c r="IUA40" s="786"/>
      <c r="IUB40" s="532"/>
      <c r="IUC40" s="786"/>
      <c r="IUD40" s="786"/>
      <c r="IUE40" s="786"/>
      <c r="IUF40" s="786"/>
      <c r="IUG40" s="786"/>
      <c r="IUH40" s="786"/>
      <c r="IUI40" s="786"/>
      <c r="IUJ40" s="532"/>
      <c r="IUK40" s="786"/>
      <c r="IUL40" s="786"/>
      <c r="IUM40" s="786"/>
      <c r="IUN40" s="786"/>
      <c r="IUO40" s="786"/>
      <c r="IUP40" s="786"/>
      <c r="IUQ40" s="786"/>
      <c r="IUR40" s="532"/>
      <c r="IUS40" s="786"/>
      <c r="IUT40" s="786"/>
      <c r="IUU40" s="786"/>
      <c r="IUV40" s="786"/>
      <c r="IUW40" s="786"/>
      <c r="IUX40" s="786"/>
      <c r="IUY40" s="786"/>
      <c r="IUZ40" s="532"/>
      <c r="IVA40" s="786"/>
      <c r="IVB40" s="786"/>
      <c r="IVC40" s="786"/>
      <c r="IVD40" s="786"/>
      <c r="IVE40" s="786"/>
      <c r="IVF40" s="786"/>
      <c r="IVG40" s="786"/>
      <c r="IVH40" s="532"/>
      <c r="IVI40" s="786"/>
      <c r="IVJ40" s="786"/>
      <c r="IVK40" s="786"/>
      <c r="IVL40" s="786"/>
      <c r="IVM40" s="786"/>
      <c r="IVN40" s="786"/>
      <c r="IVO40" s="786"/>
      <c r="IVP40" s="532"/>
      <c r="IVQ40" s="786"/>
      <c r="IVR40" s="786"/>
      <c r="IVS40" s="786"/>
      <c r="IVT40" s="786"/>
      <c r="IVU40" s="786"/>
      <c r="IVV40" s="786"/>
      <c r="IVW40" s="786"/>
      <c r="IVX40" s="532"/>
      <c r="IVY40" s="786"/>
      <c r="IVZ40" s="786"/>
      <c r="IWA40" s="786"/>
      <c r="IWB40" s="786"/>
      <c r="IWC40" s="786"/>
      <c r="IWD40" s="786"/>
      <c r="IWE40" s="786"/>
      <c r="IWF40" s="532"/>
      <c r="IWG40" s="786"/>
      <c r="IWH40" s="786"/>
      <c r="IWI40" s="786"/>
      <c r="IWJ40" s="786"/>
      <c r="IWK40" s="786"/>
      <c r="IWL40" s="786"/>
      <c r="IWM40" s="786"/>
      <c r="IWN40" s="532"/>
      <c r="IWO40" s="786"/>
      <c r="IWP40" s="786"/>
      <c r="IWQ40" s="786"/>
      <c r="IWR40" s="786"/>
      <c r="IWS40" s="786"/>
      <c r="IWT40" s="786"/>
      <c r="IWU40" s="786"/>
      <c r="IWV40" s="532"/>
      <c r="IWW40" s="786"/>
      <c r="IWX40" s="786"/>
      <c r="IWY40" s="786"/>
      <c r="IWZ40" s="786"/>
      <c r="IXA40" s="786"/>
      <c r="IXB40" s="786"/>
      <c r="IXC40" s="786"/>
      <c r="IXD40" s="532"/>
      <c r="IXE40" s="786"/>
      <c r="IXF40" s="786"/>
      <c r="IXG40" s="786"/>
      <c r="IXH40" s="786"/>
      <c r="IXI40" s="786"/>
      <c r="IXJ40" s="786"/>
      <c r="IXK40" s="786"/>
      <c r="IXL40" s="532"/>
      <c r="IXM40" s="786"/>
      <c r="IXN40" s="786"/>
      <c r="IXO40" s="786"/>
      <c r="IXP40" s="786"/>
      <c r="IXQ40" s="786"/>
      <c r="IXR40" s="786"/>
      <c r="IXS40" s="786"/>
      <c r="IXT40" s="532"/>
      <c r="IXU40" s="786"/>
      <c r="IXV40" s="786"/>
      <c r="IXW40" s="786"/>
      <c r="IXX40" s="786"/>
      <c r="IXY40" s="786"/>
      <c r="IXZ40" s="786"/>
      <c r="IYA40" s="786"/>
      <c r="IYB40" s="532"/>
      <c r="IYC40" s="786"/>
      <c r="IYD40" s="786"/>
      <c r="IYE40" s="786"/>
      <c r="IYF40" s="786"/>
      <c r="IYG40" s="786"/>
      <c r="IYH40" s="786"/>
      <c r="IYI40" s="786"/>
      <c r="IYJ40" s="532"/>
      <c r="IYK40" s="786"/>
      <c r="IYL40" s="786"/>
      <c r="IYM40" s="786"/>
      <c r="IYN40" s="786"/>
      <c r="IYO40" s="786"/>
      <c r="IYP40" s="786"/>
      <c r="IYQ40" s="786"/>
      <c r="IYR40" s="532"/>
      <c r="IYS40" s="786"/>
      <c r="IYT40" s="786"/>
      <c r="IYU40" s="786"/>
      <c r="IYV40" s="786"/>
      <c r="IYW40" s="786"/>
      <c r="IYX40" s="786"/>
      <c r="IYY40" s="786"/>
      <c r="IYZ40" s="532"/>
      <c r="IZA40" s="786"/>
      <c r="IZB40" s="786"/>
      <c r="IZC40" s="786"/>
      <c r="IZD40" s="786"/>
      <c r="IZE40" s="786"/>
      <c r="IZF40" s="786"/>
      <c r="IZG40" s="786"/>
      <c r="IZH40" s="532"/>
      <c r="IZI40" s="786"/>
      <c r="IZJ40" s="786"/>
      <c r="IZK40" s="786"/>
      <c r="IZL40" s="786"/>
      <c r="IZM40" s="786"/>
      <c r="IZN40" s="786"/>
      <c r="IZO40" s="786"/>
      <c r="IZP40" s="532"/>
      <c r="IZQ40" s="786"/>
      <c r="IZR40" s="786"/>
      <c r="IZS40" s="786"/>
      <c r="IZT40" s="786"/>
      <c r="IZU40" s="786"/>
      <c r="IZV40" s="786"/>
      <c r="IZW40" s="786"/>
      <c r="IZX40" s="532"/>
      <c r="IZY40" s="786"/>
      <c r="IZZ40" s="786"/>
      <c r="JAA40" s="786"/>
      <c r="JAB40" s="786"/>
      <c r="JAC40" s="786"/>
      <c r="JAD40" s="786"/>
      <c r="JAE40" s="786"/>
      <c r="JAF40" s="532"/>
      <c r="JAG40" s="786"/>
      <c r="JAH40" s="786"/>
      <c r="JAI40" s="786"/>
      <c r="JAJ40" s="786"/>
      <c r="JAK40" s="786"/>
      <c r="JAL40" s="786"/>
      <c r="JAM40" s="786"/>
      <c r="JAN40" s="532"/>
      <c r="JAO40" s="786"/>
      <c r="JAP40" s="786"/>
      <c r="JAQ40" s="786"/>
      <c r="JAR40" s="786"/>
      <c r="JAS40" s="786"/>
      <c r="JAT40" s="786"/>
      <c r="JAU40" s="786"/>
      <c r="JAV40" s="532"/>
      <c r="JAW40" s="786"/>
      <c r="JAX40" s="786"/>
      <c r="JAY40" s="786"/>
      <c r="JAZ40" s="786"/>
      <c r="JBA40" s="786"/>
      <c r="JBB40" s="786"/>
      <c r="JBC40" s="786"/>
      <c r="JBD40" s="532"/>
      <c r="JBE40" s="786"/>
      <c r="JBF40" s="786"/>
      <c r="JBG40" s="786"/>
      <c r="JBH40" s="786"/>
      <c r="JBI40" s="786"/>
      <c r="JBJ40" s="786"/>
      <c r="JBK40" s="786"/>
      <c r="JBL40" s="532"/>
      <c r="JBM40" s="786"/>
      <c r="JBN40" s="786"/>
      <c r="JBO40" s="786"/>
      <c r="JBP40" s="786"/>
      <c r="JBQ40" s="786"/>
      <c r="JBR40" s="786"/>
      <c r="JBS40" s="786"/>
      <c r="JBT40" s="532"/>
      <c r="JBU40" s="786"/>
      <c r="JBV40" s="786"/>
      <c r="JBW40" s="786"/>
      <c r="JBX40" s="786"/>
      <c r="JBY40" s="786"/>
      <c r="JBZ40" s="786"/>
      <c r="JCA40" s="786"/>
      <c r="JCB40" s="532"/>
      <c r="JCC40" s="786"/>
      <c r="JCD40" s="786"/>
      <c r="JCE40" s="786"/>
      <c r="JCF40" s="786"/>
      <c r="JCG40" s="786"/>
      <c r="JCH40" s="786"/>
      <c r="JCI40" s="786"/>
      <c r="JCJ40" s="532"/>
      <c r="JCK40" s="786"/>
      <c r="JCL40" s="786"/>
      <c r="JCM40" s="786"/>
      <c r="JCN40" s="786"/>
      <c r="JCO40" s="786"/>
      <c r="JCP40" s="786"/>
      <c r="JCQ40" s="786"/>
      <c r="JCR40" s="532"/>
      <c r="JCS40" s="786"/>
      <c r="JCT40" s="786"/>
      <c r="JCU40" s="786"/>
      <c r="JCV40" s="786"/>
      <c r="JCW40" s="786"/>
      <c r="JCX40" s="786"/>
      <c r="JCY40" s="786"/>
      <c r="JCZ40" s="532"/>
      <c r="JDA40" s="786"/>
      <c r="JDB40" s="786"/>
      <c r="JDC40" s="786"/>
      <c r="JDD40" s="786"/>
      <c r="JDE40" s="786"/>
      <c r="JDF40" s="786"/>
      <c r="JDG40" s="786"/>
      <c r="JDH40" s="532"/>
      <c r="JDI40" s="786"/>
      <c r="JDJ40" s="786"/>
      <c r="JDK40" s="786"/>
      <c r="JDL40" s="786"/>
      <c r="JDM40" s="786"/>
      <c r="JDN40" s="786"/>
      <c r="JDO40" s="786"/>
      <c r="JDP40" s="532"/>
      <c r="JDQ40" s="786"/>
      <c r="JDR40" s="786"/>
      <c r="JDS40" s="786"/>
      <c r="JDT40" s="786"/>
      <c r="JDU40" s="786"/>
      <c r="JDV40" s="786"/>
      <c r="JDW40" s="786"/>
      <c r="JDX40" s="532"/>
      <c r="JDY40" s="786"/>
      <c r="JDZ40" s="786"/>
      <c r="JEA40" s="786"/>
      <c r="JEB40" s="786"/>
      <c r="JEC40" s="786"/>
      <c r="JED40" s="786"/>
      <c r="JEE40" s="786"/>
      <c r="JEF40" s="532"/>
      <c r="JEG40" s="786"/>
      <c r="JEH40" s="786"/>
      <c r="JEI40" s="786"/>
      <c r="JEJ40" s="786"/>
      <c r="JEK40" s="786"/>
      <c r="JEL40" s="786"/>
      <c r="JEM40" s="786"/>
      <c r="JEN40" s="532"/>
      <c r="JEO40" s="786"/>
      <c r="JEP40" s="786"/>
      <c r="JEQ40" s="786"/>
      <c r="JER40" s="786"/>
      <c r="JES40" s="786"/>
      <c r="JET40" s="786"/>
      <c r="JEU40" s="786"/>
      <c r="JEV40" s="532"/>
      <c r="JEW40" s="786"/>
      <c r="JEX40" s="786"/>
      <c r="JEY40" s="786"/>
      <c r="JEZ40" s="786"/>
      <c r="JFA40" s="786"/>
      <c r="JFB40" s="786"/>
      <c r="JFC40" s="786"/>
      <c r="JFD40" s="532"/>
      <c r="JFE40" s="786"/>
      <c r="JFF40" s="786"/>
      <c r="JFG40" s="786"/>
      <c r="JFH40" s="786"/>
      <c r="JFI40" s="786"/>
      <c r="JFJ40" s="786"/>
      <c r="JFK40" s="786"/>
      <c r="JFL40" s="532"/>
      <c r="JFM40" s="786"/>
      <c r="JFN40" s="786"/>
      <c r="JFO40" s="786"/>
      <c r="JFP40" s="786"/>
      <c r="JFQ40" s="786"/>
      <c r="JFR40" s="786"/>
      <c r="JFS40" s="786"/>
      <c r="JFT40" s="532"/>
      <c r="JFU40" s="786"/>
      <c r="JFV40" s="786"/>
      <c r="JFW40" s="786"/>
      <c r="JFX40" s="786"/>
      <c r="JFY40" s="786"/>
      <c r="JFZ40" s="786"/>
      <c r="JGA40" s="786"/>
      <c r="JGB40" s="532"/>
      <c r="JGC40" s="786"/>
      <c r="JGD40" s="786"/>
      <c r="JGE40" s="786"/>
      <c r="JGF40" s="786"/>
      <c r="JGG40" s="786"/>
      <c r="JGH40" s="786"/>
      <c r="JGI40" s="786"/>
      <c r="JGJ40" s="532"/>
      <c r="JGK40" s="786"/>
      <c r="JGL40" s="786"/>
      <c r="JGM40" s="786"/>
      <c r="JGN40" s="786"/>
      <c r="JGO40" s="786"/>
      <c r="JGP40" s="786"/>
      <c r="JGQ40" s="786"/>
      <c r="JGR40" s="532"/>
      <c r="JGS40" s="786"/>
      <c r="JGT40" s="786"/>
      <c r="JGU40" s="786"/>
      <c r="JGV40" s="786"/>
      <c r="JGW40" s="786"/>
      <c r="JGX40" s="786"/>
      <c r="JGY40" s="786"/>
      <c r="JGZ40" s="532"/>
      <c r="JHA40" s="786"/>
      <c r="JHB40" s="786"/>
      <c r="JHC40" s="786"/>
      <c r="JHD40" s="786"/>
      <c r="JHE40" s="786"/>
      <c r="JHF40" s="786"/>
      <c r="JHG40" s="786"/>
      <c r="JHH40" s="532"/>
      <c r="JHI40" s="786"/>
      <c r="JHJ40" s="786"/>
      <c r="JHK40" s="786"/>
      <c r="JHL40" s="786"/>
      <c r="JHM40" s="786"/>
      <c r="JHN40" s="786"/>
      <c r="JHO40" s="786"/>
      <c r="JHP40" s="532"/>
      <c r="JHQ40" s="786"/>
      <c r="JHR40" s="786"/>
      <c r="JHS40" s="786"/>
      <c r="JHT40" s="786"/>
      <c r="JHU40" s="786"/>
      <c r="JHV40" s="786"/>
      <c r="JHW40" s="786"/>
      <c r="JHX40" s="532"/>
      <c r="JHY40" s="786"/>
      <c r="JHZ40" s="786"/>
      <c r="JIA40" s="786"/>
      <c r="JIB40" s="786"/>
      <c r="JIC40" s="786"/>
      <c r="JID40" s="786"/>
      <c r="JIE40" s="786"/>
      <c r="JIF40" s="532"/>
      <c r="JIG40" s="786"/>
      <c r="JIH40" s="786"/>
      <c r="JII40" s="786"/>
      <c r="JIJ40" s="786"/>
      <c r="JIK40" s="786"/>
      <c r="JIL40" s="786"/>
      <c r="JIM40" s="786"/>
      <c r="JIN40" s="532"/>
      <c r="JIO40" s="786"/>
      <c r="JIP40" s="786"/>
      <c r="JIQ40" s="786"/>
      <c r="JIR40" s="786"/>
      <c r="JIS40" s="786"/>
      <c r="JIT40" s="786"/>
      <c r="JIU40" s="786"/>
      <c r="JIV40" s="532"/>
      <c r="JIW40" s="786"/>
      <c r="JIX40" s="786"/>
      <c r="JIY40" s="786"/>
      <c r="JIZ40" s="786"/>
      <c r="JJA40" s="786"/>
      <c r="JJB40" s="786"/>
      <c r="JJC40" s="786"/>
      <c r="JJD40" s="532"/>
      <c r="JJE40" s="786"/>
      <c r="JJF40" s="786"/>
      <c r="JJG40" s="786"/>
      <c r="JJH40" s="786"/>
      <c r="JJI40" s="786"/>
      <c r="JJJ40" s="786"/>
      <c r="JJK40" s="786"/>
      <c r="JJL40" s="532"/>
      <c r="JJM40" s="786"/>
      <c r="JJN40" s="786"/>
      <c r="JJO40" s="786"/>
      <c r="JJP40" s="786"/>
      <c r="JJQ40" s="786"/>
      <c r="JJR40" s="786"/>
      <c r="JJS40" s="786"/>
      <c r="JJT40" s="532"/>
      <c r="JJU40" s="786"/>
      <c r="JJV40" s="786"/>
      <c r="JJW40" s="786"/>
      <c r="JJX40" s="786"/>
      <c r="JJY40" s="786"/>
      <c r="JJZ40" s="786"/>
      <c r="JKA40" s="786"/>
      <c r="JKB40" s="532"/>
      <c r="JKC40" s="786"/>
      <c r="JKD40" s="786"/>
      <c r="JKE40" s="786"/>
      <c r="JKF40" s="786"/>
      <c r="JKG40" s="786"/>
      <c r="JKH40" s="786"/>
      <c r="JKI40" s="786"/>
      <c r="JKJ40" s="532"/>
      <c r="JKK40" s="786"/>
      <c r="JKL40" s="786"/>
      <c r="JKM40" s="786"/>
      <c r="JKN40" s="786"/>
      <c r="JKO40" s="786"/>
      <c r="JKP40" s="786"/>
      <c r="JKQ40" s="786"/>
      <c r="JKR40" s="532"/>
      <c r="JKS40" s="786"/>
      <c r="JKT40" s="786"/>
      <c r="JKU40" s="786"/>
      <c r="JKV40" s="786"/>
      <c r="JKW40" s="786"/>
      <c r="JKX40" s="786"/>
      <c r="JKY40" s="786"/>
      <c r="JKZ40" s="532"/>
      <c r="JLA40" s="786"/>
      <c r="JLB40" s="786"/>
      <c r="JLC40" s="786"/>
      <c r="JLD40" s="786"/>
      <c r="JLE40" s="786"/>
      <c r="JLF40" s="786"/>
      <c r="JLG40" s="786"/>
      <c r="JLH40" s="532"/>
      <c r="JLI40" s="786"/>
      <c r="JLJ40" s="786"/>
      <c r="JLK40" s="786"/>
      <c r="JLL40" s="786"/>
      <c r="JLM40" s="786"/>
      <c r="JLN40" s="786"/>
      <c r="JLO40" s="786"/>
      <c r="JLP40" s="532"/>
      <c r="JLQ40" s="786"/>
      <c r="JLR40" s="786"/>
      <c r="JLS40" s="786"/>
      <c r="JLT40" s="786"/>
      <c r="JLU40" s="786"/>
      <c r="JLV40" s="786"/>
      <c r="JLW40" s="786"/>
      <c r="JLX40" s="532"/>
      <c r="JLY40" s="786"/>
      <c r="JLZ40" s="786"/>
      <c r="JMA40" s="786"/>
      <c r="JMB40" s="786"/>
      <c r="JMC40" s="786"/>
      <c r="JMD40" s="786"/>
      <c r="JME40" s="786"/>
      <c r="JMF40" s="532"/>
      <c r="JMG40" s="786"/>
      <c r="JMH40" s="786"/>
      <c r="JMI40" s="786"/>
      <c r="JMJ40" s="786"/>
      <c r="JMK40" s="786"/>
      <c r="JML40" s="786"/>
      <c r="JMM40" s="786"/>
      <c r="JMN40" s="532"/>
      <c r="JMO40" s="786"/>
      <c r="JMP40" s="786"/>
      <c r="JMQ40" s="786"/>
      <c r="JMR40" s="786"/>
      <c r="JMS40" s="786"/>
      <c r="JMT40" s="786"/>
      <c r="JMU40" s="786"/>
      <c r="JMV40" s="532"/>
      <c r="JMW40" s="786"/>
      <c r="JMX40" s="786"/>
      <c r="JMY40" s="786"/>
      <c r="JMZ40" s="786"/>
      <c r="JNA40" s="786"/>
      <c r="JNB40" s="786"/>
      <c r="JNC40" s="786"/>
      <c r="JND40" s="532"/>
      <c r="JNE40" s="786"/>
      <c r="JNF40" s="786"/>
      <c r="JNG40" s="786"/>
      <c r="JNH40" s="786"/>
      <c r="JNI40" s="786"/>
      <c r="JNJ40" s="786"/>
      <c r="JNK40" s="786"/>
      <c r="JNL40" s="532"/>
      <c r="JNM40" s="786"/>
      <c r="JNN40" s="786"/>
      <c r="JNO40" s="786"/>
      <c r="JNP40" s="786"/>
      <c r="JNQ40" s="786"/>
      <c r="JNR40" s="786"/>
      <c r="JNS40" s="786"/>
      <c r="JNT40" s="532"/>
      <c r="JNU40" s="786"/>
      <c r="JNV40" s="786"/>
      <c r="JNW40" s="786"/>
      <c r="JNX40" s="786"/>
      <c r="JNY40" s="786"/>
      <c r="JNZ40" s="786"/>
      <c r="JOA40" s="786"/>
      <c r="JOB40" s="532"/>
      <c r="JOC40" s="786"/>
      <c r="JOD40" s="786"/>
      <c r="JOE40" s="786"/>
      <c r="JOF40" s="786"/>
      <c r="JOG40" s="786"/>
      <c r="JOH40" s="786"/>
      <c r="JOI40" s="786"/>
      <c r="JOJ40" s="532"/>
      <c r="JOK40" s="786"/>
      <c r="JOL40" s="786"/>
      <c r="JOM40" s="786"/>
      <c r="JON40" s="786"/>
      <c r="JOO40" s="786"/>
      <c r="JOP40" s="786"/>
      <c r="JOQ40" s="786"/>
      <c r="JOR40" s="532"/>
      <c r="JOS40" s="786"/>
      <c r="JOT40" s="786"/>
      <c r="JOU40" s="786"/>
      <c r="JOV40" s="786"/>
      <c r="JOW40" s="786"/>
      <c r="JOX40" s="786"/>
      <c r="JOY40" s="786"/>
      <c r="JOZ40" s="532"/>
      <c r="JPA40" s="786"/>
      <c r="JPB40" s="786"/>
      <c r="JPC40" s="786"/>
      <c r="JPD40" s="786"/>
      <c r="JPE40" s="786"/>
      <c r="JPF40" s="786"/>
      <c r="JPG40" s="786"/>
      <c r="JPH40" s="532"/>
      <c r="JPI40" s="786"/>
      <c r="JPJ40" s="786"/>
      <c r="JPK40" s="786"/>
      <c r="JPL40" s="786"/>
      <c r="JPM40" s="786"/>
      <c r="JPN40" s="786"/>
      <c r="JPO40" s="786"/>
      <c r="JPP40" s="532"/>
      <c r="JPQ40" s="786"/>
      <c r="JPR40" s="786"/>
      <c r="JPS40" s="786"/>
      <c r="JPT40" s="786"/>
      <c r="JPU40" s="786"/>
      <c r="JPV40" s="786"/>
      <c r="JPW40" s="786"/>
      <c r="JPX40" s="532"/>
      <c r="JPY40" s="786"/>
      <c r="JPZ40" s="786"/>
      <c r="JQA40" s="786"/>
      <c r="JQB40" s="786"/>
      <c r="JQC40" s="786"/>
      <c r="JQD40" s="786"/>
      <c r="JQE40" s="786"/>
      <c r="JQF40" s="532"/>
      <c r="JQG40" s="786"/>
      <c r="JQH40" s="786"/>
      <c r="JQI40" s="786"/>
      <c r="JQJ40" s="786"/>
      <c r="JQK40" s="786"/>
      <c r="JQL40" s="786"/>
      <c r="JQM40" s="786"/>
      <c r="JQN40" s="532"/>
      <c r="JQO40" s="786"/>
      <c r="JQP40" s="786"/>
      <c r="JQQ40" s="786"/>
      <c r="JQR40" s="786"/>
      <c r="JQS40" s="786"/>
      <c r="JQT40" s="786"/>
      <c r="JQU40" s="786"/>
      <c r="JQV40" s="532"/>
      <c r="JQW40" s="786"/>
      <c r="JQX40" s="786"/>
      <c r="JQY40" s="786"/>
      <c r="JQZ40" s="786"/>
      <c r="JRA40" s="786"/>
      <c r="JRB40" s="786"/>
      <c r="JRC40" s="786"/>
      <c r="JRD40" s="532"/>
      <c r="JRE40" s="786"/>
      <c r="JRF40" s="786"/>
      <c r="JRG40" s="786"/>
      <c r="JRH40" s="786"/>
      <c r="JRI40" s="786"/>
      <c r="JRJ40" s="786"/>
      <c r="JRK40" s="786"/>
      <c r="JRL40" s="532"/>
      <c r="JRM40" s="786"/>
      <c r="JRN40" s="786"/>
      <c r="JRO40" s="786"/>
      <c r="JRP40" s="786"/>
      <c r="JRQ40" s="786"/>
      <c r="JRR40" s="786"/>
      <c r="JRS40" s="786"/>
      <c r="JRT40" s="532"/>
      <c r="JRU40" s="786"/>
      <c r="JRV40" s="786"/>
      <c r="JRW40" s="786"/>
      <c r="JRX40" s="786"/>
      <c r="JRY40" s="786"/>
      <c r="JRZ40" s="786"/>
      <c r="JSA40" s="786"/>
      <c r="JSB40" s="532"/>
      <c r="JSC40" s="786"/>
      <c r="JSD40" s="786"/>
      <c r="JSE40" s="786"/>
      <c r="JSF40" s="786"/>
      <c r="JSG40" s="786"/>
      <c r="JSH40" s="786"/>
      <c r="JSI40" s="786"/>
      <c r="JSJ40" s="532"/>
      <c r="JSK40" s="786"/>
      <c r="JSL40" s="786"/>
      <c r="JSM40" s="786"/>
      <c r="JSN40" s="786"/>
      <c r="JSO40" s="786"/>
      <c r="JSP40" s="786"/>
      <c r="JSQ40" s="786"/>
      <c r="JSR40" s="532"/>
      <c r="JSS40" s="786"/>
      <c r="JST40" s="786"/>
      <c r="JSU40" s="786"/>
      <c r="JSV40" s="786"/>
      <c r="JSW40" s="786"/>
      <c r="JSX40" s="786"/>
      <c r="JSY40" s="786"/>
      <c r="JSZ40" s="532"/>
      <c r="JTA40" s="786"/>
      <c r="JTB40" s="786"/>
      <c r="JTC40" s="786"/>
      <c r="JTD40" s="786"/>
      <c r="JTE40" s="786"/>
      <c r="JTF40" s="786"/>
      <c r="JTG40" s="786"/>
      <c r="JTH40" s="532"/>
      <c r="JTI40" s="786"/>
      <c r="JTJ40" s="786"/>
      <c r="JTK40" s="786"/>
      <c r="JTL40" s="786"/>
      <c r="JTM40" s="786"/>
      <c r="JTN40" s="786"/>
      <c r="JTO40" s="786"/>
      <c r="JTP40" s="532"/>
      <c r="JTQ40" s="786"/>
      <c r="JTR40" s="786"/>
      <c r="JTS40" s="786"/>
      <c r="JTT40" s="786"/>
      <c r="JTU40" s="786"/>
      <c r="JTV40" s="786"/>
      <c r="JTW40" s="786"/>
      <c r="JTX40" s="532"/>
      <c r="JTY40" s="786"/>
      <c r="JTZ40" s="786"/>
      <c r="JUA40" s="786"/>
      <c r="JUB40" s="786"/>
      <c r="JUC40" s="786"/>
      <c r="JUD40" s="786"/>
      <c r="JUE40" s="786"/>
      <c r="JUF40" s="532"/>
      <c r="JUG40" s="786"/>
      <c r="JUH40" s="786"/>
      <c r="JUI40" s="786"/>
      <c r="JUJ40" s="786"/>
      <c r="JUK40" s="786"/>
      <c r="JUL40" s="786"/>
      <c r="JUM40" s="786"/>
      <c r="JUN40" s="532"/>
      <c r="JUO40" s="786"/>
      <c r="JUP40" s="786"/>
      <c r="JUQ40" s="786"/>
      <c r="JUR40" s="786"/>
      <c r="JUS40" s="786"/>
      <c r="JUT40" s="786"/>
      <c r="JUU40" s="786"/>
      <c r="JUV40" s="532"/>
      <c r="JUW40" s="786"/>
      <c r="JUX40" s="786"/>
      <c r="JUY40" s="786"/>
      <c r="JUZ40" s="786"/>
      <c r="JVA40" s="786"/>
      <c r="JVB40" s="786"/>
      <c r="JVC40" s="786"/>
      <c r="JVD40" s="532"/>
      <c r="JVE40" s="786"/>
      <c r="JVF40" s="786"/>
      <c r="JVG40" s="786"/>
      <c r="JVH40" s="786"/>
      <c r="JVI40" s="786"/>
      <c r="JVJ40" s="786"/>
      <c r="JVK40" s="786"/>
      <c r="JVL40" s="532"/>
      <c r="JVM40" s="786"/>
      <c r="JVN40" s="786"/>
      <c r="JVO40" s="786"/>
      <c r="JVP40" s="786"/>
      <c r="JVQ40" s="786"/>
      <c r="JVR40" s="786"/>
      <c r="JVS40" s="786"/>
      <c r="JVT40" s="532"/>
      <c r="JVU40" s="786"/>
      <c r="JVV40" s="786"/>
      <c r="JVW40" s="786"/>
      <c r="JVX40" s="786"/>
      <c r="JVY40" s="786"/>
      <c r="JVZ40" s="786"/>
      <c r="JWA40" s="786"/>
      <c r="JWB40" s="532"/>
      <c r="JWC40" s="786"/>
      <c r="JWD40" s="786"/>
      <c r="JWE40" s="786"/>
      <c r="JWF40" s="786"/>
      <c r="JWG40" s="786"/>
      <c r="JWH40" s="786"/>
      <c r="JWI40" s="786"/>
      <c r="JWJ40" s="532"/>
      <c r="JWK40" s="786"/>
      <c r="JWL40" s="786"/>
      <c r="JWM40" s="786"/>
      <c r="JWN40" s="786"/>
      <c r="JWO40" s="786"/>
      <c r="JWP40" s="786"/>
      <c r="JWQ40" s="786"/>
      <c r="JWR40" s="532"/>
      <c r="JWS40" s="786"/>
      <c r="JWT40" s="786"/>
      <c r="JWU40" s="786"/>
      <c r="JWV40" s="786"/>
      <c r="JWW40" s="786"/>
      <c r="JWX40" s="786"/>
      <c r="JWY40" s="786"/>
      <c r="JWZ40" s="532"/>
      <c r="JXA40" s="786"/>
      <c r="JXB40" s="786"/>
      <c r="JXC40" s="786"/>
      <c r="JXD40" s="786"/>
      <c r="JXE40" s="786"/>
      <c r="JXF40" s="786"/>
      <c r="JXG40" s="786"/>
      <c r="JXH40" s="532"/>
      <c r="JXI40" s="786"/>
      <c r="JXJ40" s="786"/>
      <c r="JXK40" s="786"/>
      <c r="JXL40" s="786"/>
      <c r="JXM40" s="786"/>
      <c r="JXN40" s="786"/>
      <c r="JXO40" s="786"/>
      <c r="JXP40" s="532"/>
      <c r="JXQ40" s="786"/>
      <c r="JXR40" s="786"/>
      <c r="JXS40" s="786"/>
      <c r="JXT40" s="786"/>
      <c r="JXU40" s="786"/>
      <c r="JXV40" s="786"/>
      <c r="JXW40" s="786"/>
      <c r="JXX40" s="532"/>
      <c r="JXY40" s="786"/>
      <c r="JXZ40" s="786"/>
      <c r="JYA40" s="786"/>
      <c r="JYB40" s="786"/>
      <c r="JYC40" s="786"/>
      <c r="JYD40" s="786"/>
      <c r="JYE40" s="786"/>
      <c r="JYF40" s="532"/>
      <c r="JYG40" s="786"/>
      <c r="JYH40" s="786"/>
      <c r="JYI40" s="786"/>
      <c r="JYJ40" s="786"/>
      <c r="JYK40" s="786"/>
      <c r="JYL40" s="786"/>
      <c r="JYM40" s="786"/>
      <c r="JYN40" s="532"/>
      <c r="JYO40" s="786"/>
      <c r="JYP40" s="786"/>
      <c r="JYQ40" s="786"/>
      <c r="JYR40" s="786"/>
      <c r="JYS40" s="786"/>
      <c r="JYT40" s="786"/>
      <c r="JYU40" s="786"/>
      <c r="JYV40" s="532"/>
      <c r="JYW40" s="786"/>
      <c r="JYX40" s="786"/>
      <c r="JYY40" s="786"/>
      <c r="JYZ40" s="786"/>
      <c r="JZA40" s="786"/>
      <c r="JZB40" s="786"/>
      <c r="JZC40" s="786"/>
      <c r="JZD40" s="532"/>
      <c r="JZE40" s="786"/>
      <c r="JZF40" s="786"/>
      <c r="JZG40" s="786"/>
      <c r="JZH40" s="786"/>
      <c r="JZI40" s="786"/>
      <c r="JZJ40" s="786"/>
      <c r="JZK40" s="786"/>
      <c r="JZL40" s="532"/>
      <c r="JZM40" s="786"/>
      <c r="JZN40" s="786"/>
      <c r="JZO40" s="786"/>
      <c r="JZP40" s="786"/>
      <c r="JZQ40" s="786"/>
      <c r="JZR40" s="786"/>
      <c r="JZS40" s="786"/>
      <c r="JZT40" s="532"/>
      <c r="JZU40" s="786"/>
      <c r="JZV40" s="786"/>
      <c r="JZW40" s="786"/>
      <c r="JZX40" s="786"/>
      <c r="JZY40" s="786"/>
      <c r="JZZ40" s="786"/>
      <c r="KAA40" s="786"/>
      <c r="KAB40" s="532"/>
      <c r="KAC40" s="786"/>
      <c r="KAD40" s="786"/>
      <c r="KAE40" s="786"/>
      <c r="KAF40" s="786"/>
      <c r="KAG40" s="786"/>
      <c r="KAH40" s="786"/>
      <c r="KAI40" s="786"/>
      <c r="KAJ40" s="532"/>
      <c r="KAK40" s="786"/>
      <c r="KAL40" s="786"/>
      <c r="KAM40" s="786"/>
      <c r="KAN40" s="786"/>
      <c r="KAO40" s="786"/>
      <c r="KAP40" s="786"/>
      <c r="KAQ40" s="786"/>
      <c r="KAR40" s="532"/>
      <c r="KAS40" s="786"/>
      <c r="KAT40" s="786"/>
      <c r="KAU40" s="786"/>
      <c r="KAV40" s="786"/>
      <c r="KAW40" s="786"/>
      <c r="KAX40" s="786"/>
      <c r="KAY40" s="786"/>
      <c r="KAZ40" s="532"/>
      <c r="KBA40" s="786"/>
      <c r="KBB40" s="786"/>
      <c r="KBC40" s="786"/>
      <c r="KBD40" s="786"/>
      <c r="KBE40" s="786"/>
      <c r="KBF40" s="786"/>
      <c r="KBG40" s="786"/>
      <c r="KBH40" s="532"/>
      <c r="KBI40" s="786"/>
      <c r="KBJ40" s="786"/>
      <c r="KBK40" s="786"/>
      <c r="KBL40" s="786"/>
      <c r="KBM40" s="786"/>
      <c r="KBN40" s="786"/>
      <c r="KBO40" s="786"/>
      <c r="KBP40" s="532"/>
      <c r="KBQ40" s="786"/>
      <c r="KBR40" s="786"/>
      <c r="KBS40" s="786"/>
      <c r="KBT40" s="786"/>
      <c r="KBU40" s="786"/>
      <c r="KBV40" s="786"/>
      <c r="KBW40" s="786"/>
      <c r="KBX40" s="532"/>
      <c r="KBY40" s="786"/>
      <c r="KBZ40" s="786"/>
      <c r="KCA40" s="786"/>
      <c r="KCB40" s="786"/>
      <c r="KCC40" s="786"/>
      <c r="KCD40" s="786"/>
      <c r="KCE40" s="786"/>
      <c r="KCF40" s="532"/>
      <c r="KCG40" s="786"/>
      <c r="KCH40" s="786"/>
      <c r="KCI40" s="786"/>
      <c r="KCJ40" s="786"/>
      <c r="KCK40" s="786"/>
      <c r="KCL40" s="786"/>
      <c r="KCM40" s="786"/>
      <c r="KCN40" s="532"/>
      <c r="KCO40" s="786"/>
      <c r="KCP40" s="786"/>
      <c r="KCQ40" s="786"/>
      <c r="KCR40" s="786"/>
      <c r="KCS40" s="786"/>
      <c r="KCT40" s="786"/>
      <c r="KCU40" s="786"/>
      <c r="KCV40" s="532"/>
      <c r="KCW40" s="786"/>
      <c r="KCX40" s="786"/>
      <c r="KCY40" s="786"/>
      <c r="KCZ40" s="786"/>
      <c r="KDA40" s="786"/>
      <c r="KDB40" s="786"/>
      <c r="KDC40" s="786"/>
      <c r="KDD40" s="532"/>
      <c r="KDE40" s="786"/>
      <c r="KDF40" s="786"/>
      <c r="KDG40" s="786"/>
      <c r="KDH40" s="786"/>
      <c r="KDI40" s="786"/>
      <c r="KDJ40" s="786"/>
      <c r="KDK40" s="786"/>
      <c r="KDL40" s="532"/>
      <c r="KDM40" s="786"/>
      <c r="KDN40" s="786"/>
      <c r="KDO40" s="786"/>
      <c r="KDP40" s="786"/>
      <c r="KDQ40" s="786"/>
      <c r="KDR40" s="786"/>
      <c r="KDS40" s="786"/>
      <c r="KDT40" s="532"/>
      <c r="KDU40" s="786"/>
      <c r="KDV40" s="786"/>
      <c r="KDW40" s="786"/>
      <c r="KDX40" s="786"/>
      <c r="KDY40" s="786"/>
      <c r="KDZ40" s="786"/>
      <c r="KEA40" s="786"/>
      <c r="KEB40" s="532"/>
      <c r="KEC40" s="786"/>
      <c r="KED40" s="786"/>
      <c r="KEE40" s="786"/>
      <c r="KEF40" s="786"/>
      <c r="KEG40" s="786"/>
      <c r="KEH40" s="786"/>
      <c r="KEI40" s="786"/>
      <c r="KEJ40" s="532"/>
      <c r="KEK40" s="786"/>
      <c r="KEL40" s="786"/>
      <c r="KEM40" s="786"/>
      <c r="KEN40" s="786"/>
      <c r="KEO40" s="786"/>
      <c r="KEP40" s="786"/>
      <c r="KEQ40" s="786"/>
      <c r="KER40" s="532"/>
      <c r="KES40" s="786"/>
      <c r="KET40" s="786"/>
      <c r="KEU40" s="786"/>
      <c r="KEV40" s="786"/>
      <c r="KEW40" s="786"/>
      <c r="KEX40" s="786"/>
      <c r="KEY40" s="786"/>
      <c r="KEZ40" s="532"/>
      <c r="KFA40" s="786"/>
      <c r="KFB40" s="786"/>
      <c r="KFC40" s="786"/>
      <c r="KFD40" s="786"/>
      <c r="KFE40" s="786"/>
      <c r="KFF40" s="786"/>
      <c r="KFG40" s="786"/>
      <c r="KFH40" s="532"/>
      <c r="KFI40" s="786"/>
      <c r="KFJ40" s="786"/>
      <c r="KFK40" s="786"/>
      <c r="KFL40" s="786"/>
      <c r="KFM40" s="786"/>
      <c r="KFN40" s="786"/>
      <c r="KFO40" s="786"/>
      <c r="KFP40" s="532"/>
      <c r="KFQ40" s="786"/>
      <c r="KFR40" s="786"/>
      <c r="KFS40" s="786"/>
      <c r="KFT40" s="786"/>
      <c r="KFU40" s="786"/>
      <c r="KFV40" s="786"/>
      <c r="KFW40" s="786"/>
      <c r="KFX40" s="532"/>
      <c r="KFY40" s="786"/>
      <c r="KFZ40" s="786"/>
      <c r="KGA40" s="786"/>
      <c r="KGB40" s="786"/>
      <c r="KGC40" s="786"/>
      <c r="KGD40" s="786"/>
      <c r="KGE40" s="786"/>
      <c r="KGF40" s="532"/>
      <c r="KGG40" s="786"/>
      <c r="KGH40" s="786"/>
      <c r="KGI40" s="786"/>
      <c r="KGJ40" s="786"/>
      <c r="KGK40" s="786"/>
      <c r="KGL40" s="786"/>
      <c r="KGM40" s="786"/>
      <c r="KGN40" s="532"/>
      <c r="KGO40" s="786"/>
      <c r="KGP40" s="786"/>
      <c r="KGQ40" s="786"/>
      <c r="KGR40" s="786"/>
      <c r="KGS40" s="786"/>
      <c r="KGT40" s="786"/>
      <c r="KGU40" s="786"/>
      <c r="KGV40" s="532"/>
      <c r="KGW40" s="786"/>
      <c r="KGX40" s="786"/>
      <c r="KGY40" s="786"/>
      <c r="KGZ40" s="786"/>
      <c r="KHA40" s="786"/>
      <c r="KHB40" s="786"/>
      <c r="KHC40" s="786"/>
      <c r="KHD40" s="532"/>
      <c r="KHE40" s="786"/>
      <c r="KHF40" s="786"/>
      <c r="KHG40" s="786"/>
      <c r="KHH40" s="786"/>
      <c r="KHI40" s="786"/>
      <c r="KHJ40" s="786"/>
      <c r="KHK40" s="786"/>
      <c r="KHL40" s="532"/>
      <c r="KHM40" s="786"/>
      <c r="KHN40" s="786"/>
      <c r="KHO40" s="786"/>
      <c r="KHP40" s="786"/>
      <c r="KHQ40" s="786"/>
      <c r="KHR40" s="786"/>
      <c r="KHS40" s="786"/>
      <c r="KHT40" s="532"/>
      <c r="KHU40" s="786"/>
      <c r="KHV40" s="786"/>
      <c r="KHW40" s="786"/>
      <c r="KHX40" s="786"/>
      <c r="KHY40" s="786"/>
      <c r="KHZ40" s="786"/>
      <c r="KIA40" s="786"/>
      <c r="KIB40" s="532"/>
      <c r="KIC40" s="786"/>
      <c r="KID40" s="786"/>
      <c r="KIE40" s="786"/>
      <c r="KIF40" s="786"/>
      <c r="KIG40" s="786"/>
      <c r="KIH40" s="786"/>
      <c r="KII40" s="786"/>
      <c r="KIJ40" s="532"/>
      <c r="KIK40" s="786"/>
      <c r="KIL40" s="786"/>
      <c r="KIM40" s="786"/>
      <c r="KIN40" s="786"/>
      <c r="KIO40" s="786"/>
      <c r="KIP40" s="786"/>
      <c r="KIQ40" s="786"/>
      <c r="KIR40" s="532"/>
      <c r="KIS40" s="786"/>
      <c r="KIT40" s="786"/>
      <c r="KIU40" s="786"/>
      <c r="KIV40" s="786"/>
      <c r="KIW40" s="786"/>
      <c r="KIX40" s="786"/>
      <c r="KIY40" s="786"/>
      <c r="KIZ40" s="532"/>
      <c r="KJA40" s="786"/>
      <c r="KJB40" s="786"/>
      <c r="KJC40" s="786"/>
      <c r="KJD40" s="786"/>
      <c r="KJE40" s="786"/>
      <c r="KJF40" s="786"/>
      <c r="KJG40" s="786"/>
      <c r="KJH40" s="532"/>
      <c r="KJI40" s="786"/>
      <c r="KJJ40" s="786"/>
      <c r="KJK40" s="786"/>
      <c r="KJL40" s="786"/>
      <c r="KJM40" s="786"/>
      <c r="KJN40" s="786"/>
      <c r="KJO40" s="786"/>
      <c r="KJP40" s="532"/>
      <c r="KJQ40" s="786"/>
      <c r="KJR40" s="786"/>
      <c r="KJS40" s="786"/>
      <c r="KJT40" s="786"/>
      <c r="KJU40" s="786"/>
      <c r="KJV40" s="786"/>
      <c r="KJW40" s="786"/>
      <c r="KJX40" s="532"/>
      <c r="KJY40" s="786"/>
      <c r="KJZ40" s="786"/>
      <c r="KKA40" s="786"/>
      <c r="KKB40" s="786"/>
      <c r="KKC40" s="786"/>
      <c r="KKD40" s="786"/>
      <c r="KKE40" s="786"/>
      <c r="KKF40" s="532"/>
      <c r="KKG40" s="786"/>
      <c r="KKH40" s="786"/>
      <c r="KKI40" s="786"/>
      <c r="KKJ40" s="786"/>
      <c r="KKK40" s="786"/>
      <c r="KKL40" s="786"/>
      <c r="KKM40" s="786"/>
      <c r="KKN40" s="532"/>
      <c r="KKO40" s="786"/>
      <c r="KKP40" s="786"/>
      <c r="KKQ40" s="786"/>
      <c r="KKR40" s="786"/>
      <c r="KKS40" s="786"/>
      <c r="KKT40" s="786"/>
      <c r="KKU40" s="786"/>
      <c r="KKV40" s="532"/>
      <c r="KKW40" s="786"/>
      <c r="KKX40" s="786"/>
      <c r="KKY40" s="786"/>
      <c r="KKZ40" s="786"/>
      <c r="KLA40" s="786"/>
      <c r="KLB40" s="786"/>
      <c r="KLC40" s="786"/>
      <c r="KLD40" s="532"/>
      <c r="KLE40" s="786"/>
      <c r="KLF40" s="786"/>
      <c r="KLG40" s="786"/>
      <c r="KLH40" s="786"/>
      <c r="KLI40" s="786"/>
      <c r="KLJ40" s="786"/>
      <c r="KLK40" s="786"/>
      <c r="KLL40" s="532"/>
      <c r="KLM40" s="786"/>
      <c r="KLN40" s="786"/>
      <c r="KLO40" s="786"/>
      <c r="KLP40" s="786"/>
      <c r="KLQ40" s="786"/>
      <c r="KLR40" s="786"/>
      <c r="KLS40" s="786"/>
      <c r="KLT40" s="532"/>
      <c r="KLU40" s="786"/>
      <c r="KLV40" s="786"/>
      <c r="KLW40" s="786"/>
      <c r="KLX40" s="786"/>
      <c r="KLY40" s="786"/>
      <c r="KLZ40" s="786"/>
      <c r="KMA40" s="786"/>
      <c r="KMB40" s="532"/>
      <c r="KMC40" s="786"/>
      <c r="KMD40" s="786"/>
      <c r="KME40" s="786"/>
      <c r="KMF40" s="786"/>
      <c r="KMG40" s="786"/>
      <c r="KMH40" s="786"/>
      <c r="KMI40" s="786"/>
      <c r="KMJ40" s="532"/>
      <c r="KMK40" s="786"/>
      <c r="KML40" s="786"/>
      <c r="KMM40" s="786"/>
      <c r="KMN40" s="786"/>
      <c r="KMO40" s="786"/>
      <c r="KMP40" s="786"/>
      <c r="KMQ40" s="786"/>
      <c r="KMR40" s="532"/>
      <c r="KMS40" s="786"/>
      <c r="KMT40" s="786"/>
      <c r="KMU40" s="786"/>
      <c r="KMV40" s="786"/>
      <c r="KMW40" s="786"/>
      <c r="KMX40" s="786"/>
      <c r="KMY40" s="786"/>
      <c r="KMZ40" s="532"/>
      <c r="KNA40" s="786"/>
      <c r="KNB40" s="786"/>
      <c r="KNC40" s="786"/>
      <c r="KND40" s="786"/>
      <c r="KNE40" s="786"/>
      <c r="KNF40" s="786"/>
      <c r="KNG40" s="786"/>
      <c r="KNH40" s="532"/>
      <c r="KNI40" s="786"/>
      <c r="KNJ40" s="786"/>
      <c r="KNK40" s="786"/>
      <c r="KNL40" s="786"/>
      <c r="KNM40" s="786"/>
      <c r="KNN40" s="786"/>
      <c r="KNO40" s="786"/>
      <c r="KNP40" s="532"/>
      <c r="KNQ40" s="786"/>
      <c r="KNR40" s="786"/>
      <c r="KNS40" s="786"/>
      <c r="KNT40" s="786"/>
      <c r="KNU40" s="786"/>
      <c r="KNV40" s="786"/>
      <c r="KNW40" s="786"/>
      <c r="KNX40" s="532"/>
      <c r="KNY40" s="786"/>
      <c r="KNZ40" s="786"/>
      <c r="KOA40" s="786"/>
      <c r="KOB40" s="786"/>
      <c r="KOC40" s="786"/>
      <c r="KOD40" s="786"/>
      <c r="KOE40" s="786"/>
      <c r="KOF40" s="532"/>
      <c r="KOG40" s="786"/>
      <c r="KOH40" s="786"/>
      <c r="KOI40" s="786"/>
      <c r="KOJ40" s="786"/>
      <c r="KOK40" s="786"/>
      <c r="KOL40" s="786"/>
      <c r="KOM40" s="786"/>
      <c r="KON40" s="532"/>
      <c r="KOO40" s="786"/>
      <c r="KOP40" s="786"/>
      <c r="KOQ40" s="786"/>
      <c r="KOR40" s="786"/>
      <c r="KOS40" s="786"/>
      <c r="KOT40" s="786"/>
      <c r="KOU40" s="786"/>
      <c r="KOV40" s="532"/>
      <c r="KOW40" s="786"/>
      <c r="KOX40" s="786"/>
      <c r="KOY40" s="786"/>
      <c r="KOZ40" s="786"/>
      <c r="KPA40" s="786"/>
      <c r="KPB40" s="786"/>
      <c r="KPC40" s="786"/>
      <c r="KPD40" s="532"/>
      <c r="KPE40" s="786"/>
      <c r="KPF40" s="786"/>
      <c r="KPG40" s="786"/>
      <c r="KPH40" s="786"/>
      <c r="KPI40" s="786"/>
      <c r="KPJ40" s="786"/>
      <c r="KPK40" s="786"/>
      <c r="KPL40" s="532"/>
      <c r="KPM40" s="786"/>
      <c r="KPN40" s="786"/>
      <c r="KPO40" s="786"/>
      <c r="KPP40" s="786"/>
      <c r="KPQ40" s="786"/>
      <c r="KPR40" s="786"/>
      <c r="KPS40" s="786"/>
      <c r="KPT40" s="532"/>
      <c r="KPU40" s="786"/>
      <c r="KPV40" s="786"/>
      <c r="KPW40" s="786"/>
      <c r="KPX40" s="786"/>
      <c r="KPY40" s="786"/>
      <c r="KPZ40" s="786"/>
      <c r="KQA40" s="786"/>
      <c r="KQB40" s="532"/>
      <c r="KQC40" s="786"/>
      <c r="KQD40" s="786"/>
      <c r="KQE40" s="786"/>
      <c r="KQF40" s="786"/>
      <c r="KQG40" s="786"/>
      <c r="KQH40" s="786"/>
      <c r="KQI40" s="786"/>
      <c r="KQJ40" s="532"/>
      <c r="KQK40" s="786"/>
      <c r="KQL40" s="786"/>
      <c r="KQM40" s="786"/>
      <c r="KQN40" s="786"/>
      <c r="KQO40" s="786"/>
      <c r="KQP40" s="786"/>
      <c r="KQQ40" s="786"/>
      <c r="KQR40" s="532"/>
      <c r="KQS40" s="786"/>
      <c r="KQT40" s="786"/>
      <c r="KQU40" s="786"/>
      <c r="KQV40" s="786"/>
      <c r="KQW40" s="786"/>
      <c r="KQX40" s="786"/>
      <c r="KQY40" s="786"/>
      <c r="KQZ40" s="532"/>
      <c r="KRA40" s="786"/>
      <c r="KRB40" s="786"/>
      <c r="KRC40" s="786"/>
      <c r="KRD40" s="786"/>
      <c r="KRE40" s="786"/>
      <c r="KRF40" s="786"/>
      <c r="KRG40" s="786"/>
      <c r="KRH40" s="532"/>
      <c r="KRI40" s="786"/>
      <c r="KRJ40" s="786"/>
      <c r="KRK40" s="786"/>
      <c r="KRL40" s="786"/>
      <c r="KRM40" s="786"/>
      <c r="KRN40" s="786"/>
      <c r="KRO40" s="786"/>
      <c r="KRP40" s="532"/>
      <c r="KRQ40" s="786"/>
      <c r="KRR40" s="786"/>
      <c r="KRS40" s="786"/>
      <c r="KRT40" s="786"/>
      <c r="KRU40" s="786"/>
      <c r="KRV40" s="786"/>
      <c r="KRW40" s="786"/>
      <c r="KRX40" s="532"/>
      <c r="KRY40" s="786"/>
      <c r="KRZ40" s="786"/>
      <c r="KSA40" s="786"/>
      <c r="KSB40" s="786"/>
      <c r="KSC40" s="786"/>
      <c r="KSD40" s="786"/>
      <c r="KSE40" s="786"/>
      <c r="KSF40" s="532"/>
      <c r="KSG40" s="786"/>
      <c r="KSH40" s="786"/>
      <c r="KSI40" s="786"/>
      <c r="KSJ40" s="786"/>
      <c r="KSK40" s="786"/>
      <c r="KSL40" s="786"/>
      <c r="KSM40" s="786"/>
      <c r="KSN40" s="532"/>
      <c r="KSO40" s="786"/>
      <c r="KSP40" s="786"/>
      <c r="KSQ40" s="786"/>
      <c r="KSR40" s="786"/>
      <c r="KSS40" s="786"/>
      <c r="KST40" s="786"/>
      <c r="KSU40" s="786"/>
      <c r="KSV40" s="532"/>
      <c r="KSW40" s="786"/>
      <c r="KSX40" s="786"/>
      <c r="KSY40" s="786"/>
      <c r="KSZ40" s="786"/>
      <c r="KTA40" s="786"/>
      <c r="KTB40" s="786"/>
      <c r="KTC40" s="786"/>
      <c r="KTD40" s="532"/>
      <c r="KTE40" s="786"/>
      <c r="KTF40" s="786"/>
      <c r="KTG40" s="786"/>
      <c r="KTH40" s="786"/>
      <c r="KTI40" s="786"/>
      <c r="KTJ40" s="786"/>
      <c r="KTK40" s="786"/>
      <c r="KTL40" s="532"/>
      <c r="KTM40" s="786"/>
      <c r="KTN40" s="786"/>
      <c r="KTO40" s="786"/>
      <c r="KTP40" s="786"/>
      <c r="KTQ40" s="786"/>
      <c r="KTR40" s="786"/>
      <c r="KTS40" s="786"/>
      <c r="KTT40" s="532"/>
      <c r="KTU40" s="786"/>
      <c r="KTV40" s="786"/>
      <c r="KTW40" s="786"/>
      <c r="KTX40" s="786"/>
      <c r="KTY40" s="786"/>
      <c r="KTZ40" s="786"/>
      <c r="KUA40" s="786"/>
      <c r="KUB40" s="532"/>
      <c r="KUC40" s="786"/>
      <c r="KUD40" s="786"/>
      <c r="KUE40" s="786"/>
      <c r="KUF40" s="786"/>
      <c r="KUG40" s="786"/>
      <c r="KUH40" s="786"/>
      <c r="KUI40" s="786"/>
      <c r="KUJ40" s="532"/>
      <c r="KUK40" s="786"/>
      <c r="KUL40" s="786"/>
      <c r="KUM40" s="786"/>
      <c r="KUN40" s="786"/>
      <c r="KUO40" s="786"/>
      <c r="KUP40" s="786"/>
      <c r="KUQ40" s="786"/>
      <c r="KUR40" s="532"/>
      <c r="KUS40" s="786"/>
      <c r="KUT40" s="786"/>
      <c r="KUU40" s="786"/>
      <c r="KUV40" s="786"/>
      <c r="KUW40" s="786"/>
      <c r="KUX40" s="786"/>
      <c r="KUY40" s="786"/>
      <c r="KUZ40" s="532"/>
      <c r="KVA40" s="786"/>
      <c r="KVB40" s="786"/>
      <c r="KVC40" s="786"/>
      <c r="KVD40" s="786"/>
      <c r="KVE40" s="786"/>
      <c r="KVF40" s="786"/>
      <c r="KVG40" s="786"/>
      <c r="KVH40" s="532"/>
      <c r="KVI40" s="786"/>
      <c r="KVJ40" s="786"/>
      <c r="KVK40" s="786"/>
      <c r="KVL40" s="786"/>
      <c r="KVM40" s="786"/>
      <c r="KVN40" s="786"/>
      <c r="KVO40" s="786"/>
      <c r="KVP40" s="532"/>
      <c r="KVQ40" s="786"/>
      <c r="KVR40" s="786"/>
      <c r="KVS40" s="786"/>
      <c r="KVT40" s="786"/>
      <c r="KVU40" s="786"/>
      <c r="KVV40" s="786"/>
      <c r="KVW40" s="786"/>
      <c r="KVX40" s="532"/>
      <c r="KVY40" s="786"/>
      <c r="KVZ40" s="786"/>
      <c r="KWA40" s="786"/>
      <c r="KWB40" s="786"/>
      <c r="KWC40" s="786"/>
      <c r="KWD40" s="786"/>
      <c r="KWE40" s="786"/>
      <c r="KWF40" s="532"/>
      <c r="KWG40" s="786"/>
      <c r="KWH40" s="786"/>
      <c r="KWI40" s="786"/>
      <c r="KWJ40" s="786"/>
      <c r="KWK40" s="786"/>
      <c r="KWL40" s="786"/>
      <c r="KWM40" s="786"/>
      <c r="KWN40" s="532"/>
      <c r="KWO40" s="786"/>
      <c r="KWP40" s="786"/>
      <c r="KWQ40" s="786"/>
      <c r="KWR40" s="786"/>
      <c r="KWS40" s="786"/>
      <c r="KWT40" s="786"/>
      <c r="KWU40" s="786"/>
      <c r="KWV40" s="532"/>
      <c r="KWW40" s="786"/>
      <c r="KWX40" s="786"/>
      <c r="KWY40" s="786"/>
      <c r="KWZ40" s="786"/>
      <c r="KXA40" s="786"/>
      <c r="KXB40" s="786"/>
      <c r="KXC40" s="786"/>
      <c r="KXD40" s="532"/>
      <c r="KXE40" s="786"/>
      <c r="KXF40" s="786"/>
      <c r="KXG40" s="786"/>
      <c r="KXH40" s="786"/>
      <c r="KXI40" s="786"/>
      <c r="KXJ40" s="786"/>
      <c r="KXK40" s="786"/>
      <c r="KXL40" s="532"/>
      <c r="KXM40" s="786"/>
      <c r="KXN40" s="786"/>
      <c r="KXO40" s="786"/>
      <c r="KXP40" s="786"/>
      <c r="KXQ40" s="786"/>
      <c r="KXR40" s="786"/>
      <c r="KXS40" s="786"/>
      <c r="KXT40" s="532"/>
      <c r="KXU40" s="786"/>
      <c r="KXV40" s="786"/>
      <c r="KXW40" s="786"/>
      <c r="KXX40" s="786"/>
      <c r="KXY40" s="786"/>
      <c r="KXZ40" s="786"/>
      <c r="KYA40" s="786"/>
      <c r="KYB40" s="532"/>
      <c r="KYC40" s="786"/>
      <c r="KYD40" s="786"/>
      <c r="KYE40" s="786"/>
      <c r="KYF40" s="786"/>
      <c r="KYG40" s="786"/>
      <c r="KYH40" s="786"/>
      <c r="KYI40" s="786"/>
      <c r="KYJ40" s="532"/>
      <c r="KYK40" s="786"/>
      <c r="KYL40" s="786"/>
      <c r="KYM40" s="786"/>
      <c r="KYN40" s="786"/>
      <c r="KYO40" s="786"/>
      <c r="KYP40" s="786"/>
      <c r="KYQ40" s="786"/>
      <c r="KYR40" s="532"/>
      <c r="KYS40" s="786"/>
      <c r="KYT40" s="786"/>
      <c r="KYU40" s="786"/>
      <c r="KYV40" s="786"/>
      <c r="KYW40" s="786"/>
      <c r="KYX40" s="786"/>
      <c r="KYY40" s="786"/>
      <c r="KYZ40" s="532"/>
      <c r="KZA40" s="786"/>
      <c r="KZB40" s="786"/>
      <c r="KZC40" s="786"/>
      <c r="KZD40" s="786"/>
      <c r="KZE40" s="786"/>
      <c r="KZF40" s="786"/>
      <c r="KZG40" s="786"/>
      <c r="KZH40" s="532"/>
      <c r="KZI40" s="786"/>
      <c r="KZJ40" s="786"/>
      <c r="KZK40" s="786"/>
      <c r="KZL40" s="786"/>
      <c r="KZM40" s="786"/>
      <c r="KZN40" s="786"/>
      <c r="KZO40" s="786"/>
      <c r="KZP40" s="532"/>
      <c r="KZQ40" s="786"/>
      <c r="KZR40" s="786"/>
      <c r="KZS40" s="786"/>
      <c r="KZT40" s="786"/>
      <c r="KZU40" s="786"/>
      <c r="KZV40" s="786"/>
      <c r="KZW40" s="786"/>
      <c r="KZX40" s="532"/>
      <c r="KZY40" s="786"/>
      <c r="KZZ40" s="786"/>
      <c r="LAA40" s="786"/>
      <c r="LAB40" s="786"/>
      <c r="LAC40" s="786"/>
      <c r="LAD40" s="786"/>
      <c r="LAE40" s="786"/>
      <c r="LAF40" s="532"/>
      <c r="LAG40" s="786"/>
      <c r="LAH40" s="786"/>
      <c r="LAI40" s="786"/>
      <c r="LAJ40" s="786"/>
      <c r="LAK40" s="786"/>
      <c r="LAL40" s="786"/>
      <c r="LAM40" s="786"/>
      <c r="LAN40" s="532"/>
      <c r="LAO40" s="786"/>
      <c r="LAP40" s="786"/>
      <c r="LAQ40" s="786"/>
      <c r="LAR40" s="786"/>
      <c r="LAS40" s="786"/>
      <c r="LAT40" s="786"/>
      <c r="LAU40" s="786"/>
      <c r="LAV40" s="532"/>
      <c r="LAW40" s="786"/>
      <c r="LAX40" s="786"/>
      <c r="LAY40" s="786"/>
      <c r="LAZ40" s="786"/>
      <c r="LBA40" s="786"/>
      <c r="LBB40" s="786"/>
      <c r="LBC40" s="786"/>
      <c r="LBD40" s="532"/>
      <c r="LBE40" s="786"/>
      <c r="LBF40" s="786"/>
      <c r="LBG40" s="786"/>
      <c r="LBH40" s="786"/>
      <c r="LBI40" s="786"/>
      <c r="LBJ40" s="786"/>
      <c r="LBK40" s="786"/>
      <c r="LBL40" s="532"/>
      <c r="LBM40" s="786"/>
      <c r="LBN40" s="786"/>
      <c r="LBO40" s="786"/>
      <c r="LBP40" s="786"/>
      <c r="LBQ40" s="786"/>
      <c r="LBR40" s="786"/>
      <c r="LBS40" s="786"/>
      <c r="LBT40" s="532"/>
      <c r="LBU40" s="786"/>
      <c r="LBV40" s="786"/>
      <c r="LBW40" s="786"/>
      <c r="LBX40" s="786"/>
      <c r="LBY40" s="786"/>
      <c r="LBZ40" s="786"/>
      <c r="LCA40" s="786"/>
      <c r="LCB40" s="532"/>
      <c r="LCC40" s="786"/>
      <c r="LCD40" s="786"/>
      <c r="LCE40" s="786"/>
      <c r="LCF40" s="786"/>
      <c r="LCG40" s="786"/>
      <c r="LCH40" s="786"/>
      <c r="LCI40" s="786"/>
      <c r="LCJ40" s="532"/>
      <c r="LCK40" s="786"/>
      <c r="LCL40" s="786"/>
      <c r="LCM40" s="786"/>
      <c r="LCN40" s="786"/>
      <c r="LCO40" s="786"/>
      <c r="LCP40" s="786"/>
      <c r="LCQ40" s="786"/>
      <c r="LCR40" s="532"/>
      <c r="LCS40" s="786"/>
      <c r="LCT40" s="786"/>
      <c r="LCU40" s="786"/>
      <c r="LCV40" s="786"/>
      <c r="LCW40" s="786"/>
      <c r="LCX40" s="786"/>
      <c r="LCY40" s="786"/>
      <c r="LCZ40" s="532"/>
      <c r="LDA40" s="786"/>
      <c r="LDB40" s="786"/>
      <c r="LDC40" s="786"/>
      <c r="LDD40" s="786"/>
      <c r="LDE40" s="786"/>
      <c r="LDF40" s="786"/>
      <c r="LDG40" s="786"/>
      <c r="LDH40" s="532"/>
      <c r="LDI40" s="786"/>
      <c r="LDJ40" s="786"/>
      <c r="LDK40" s="786"/>
      <c r="LDL40" s="786"/>
      <c r="LDM40" s="786"/>
      <c r="LDN40" s="786"/>
      <c r="LDO40" s="786"/>
      <c r="LDP40" s="532"/>
      <c r="LDQ40" s="786"/>
      <c r="LDR40" s="786"/>
      <c r="LDS40" s="786"/>
      <c r="LDT40" s="786"/>
      <c r="LDU40" s="786"/>
      <c r="LDV40" s="786"/>
      <c r="LDW40" s="786"/>
      <c r="LDX40" s="532"/>
      <c r="LDY40" s="786"/>
      <c r="LDZ40" s="786"/>
      <c r="LEA40" s="786"/>
      <c r="LEB40" s="786"/>
      <c r="LEC40" s="786"/>
      <c r="LED40" s="786"/>
      <c r="LEE40" s="786"/>
      <c r="LEF40" s="532"/>
      <c r="LEG40" s="786"/>
      <c r="LEH40" s="786"/>
      <c r="LEI40" s="786"/>
      <c r="LEJ40" s="786"/>
      <c r="LEK40" s="786"/>
      <c r="LEL40" s="786"/>
      <c r="LEM40" s="786"/>
      <c r="LEN40" s="532"/>
      <c r="LEO40" s="786"/>
      <c r="LEP40" s="786"/>
      <c r="LEQ40" s="786"/>
      <c r="LER40" s="786"/>
      <c r="LES40" s="786"/>
      <c r="LET40" s="786"/>
      <c r="LEU40" s="786"/>
      <c r="LEV40" s="532"/>
      <c r="LEW40" s="786"/>
      <c r="LEX40" s="786"/>
      <c r="LEY40" s="786"/>
      <c r="LEZ40" s="786"/>
      <c r="LFA40" s="786"/>
      <c r="LFB40" s="786"/>
      <c r="LFC40" s="786"/>
      <c r="LFD40" s="532"/>
      <c r="LFE40" s="786"/>
      <c r="LFF40" s="786"/>
      <c r="LFG40" s="786"/>
      <c r="LFH40" s="786"/>
      <c r="LFI40" s="786"/>
      <c r="LFJ40" s="786"/>
      <c r="LFK40" s="786"/>
      <c r="LFL40" s="532"/>
      <c r="LFM40" s="786"/>
      <c r="LFN40" s="786"/>
      <c r="LFO40" s="786"/>
      <c r="LFP40" s="786"/>
      <c r="LFQ40" s="786"/>
      <c r="LFR40" s="786"/>
      <c r="LFS40" s="786"/>
      <c r="LFT40" s="532"/>
      <c r="LFU40" s="786"/>
      <c r="LFV40" s="786"/>
      <c r="LFW40" s="786"/>
      <c r="LFX40" s="786"/>
      <c r="LFY40" s="786"/>
      <c r="LFZ40" s="786"/>
      <c r="LGA40" s="786"/>
      <c r="LGB40" s="532"/>
      <c r="LGC40" s="786"/>
      <c r="LGD40" s="786"/>
      <c r="LGE40" s="786"/>
      <c r="LGF40" s="786"/>
      <c r="LGG40" s="786"/>
      <c r="LGH40" s="786"/>
      <c r="LGI40" s="786"/>
      <c r="LGJ40" s="532"/>
      <c r="LGK40" s="786"/>
      <c r="LGL40" s="786"/>
      <c r="LGM40" s="786"/>
      <c r="LGN40" s="786"/>
      <c r="LGO40" s="786"/>
      <c r="LGP40" s="786"/>
      <c r="LGQ40" s="786"/>
      <c r="LGR40" s="532"/>
      <c r="LGS40" s="786"/>
      <c r="LGT40" s="786"/>
      <c r="LGU40" s="786"/>
      <c r="LGV40" s="786"/>
      <c r="LGW40" s="786"/>
      <c r="LGX40" s="786"/>
      <c r="LGY40" s="786"/>
      <c r="LGZ40" s="532"/>
      <c r="LHA40" s="786"/>
      <c r="LHB40" s="786"/>
      <c r="LHC40" s="786"/>
      <c r="LHD40" s="786"/>
      <c r="LHE40" s="786"/>
      <c r="LHF40" s="786"/>
      <c r="LHG40" s="786"/>
      <c r="LHH40" s="532"/>
      <c r="LHI40" s="786"/>
      <c r="LHJ40" s="786"/>
      <c r="LHK40" s="786"/>
      <c r="LHL40" s="786"/>
      <c r="LHM40" s="786"/>
      <c r="LHN40" s="786"/>
      <c r="LHO40" s="786"/>
      <c r="LHP40" s="532"/>
      <c r="LHQ40" s="786"/>
      <c r="LHR40" s="786"/>
      <c r="LHS40" s="786"/>
      <c r="LHT40" s="786"/>
      <c r="LHU40" s="786"/>
      <c r="LHV40" s="786"/>
      <c r="LHW40" s="786"/>
      <c r="LHX40" s="532"/>
      <c r="LHY40" s="786"/>
      <c r="LHZ40" s="786"/>
      <c r="LIA40" s="786"/>
      <c r="LIB40" s="786"/>
      <c r="LIC40" s="786"/>
      <c r="LID40" s="786"/>
      <c r="LIE40" s="786"/>
      <c r="LIF40" s="532"/>
      <c r="LIG40" s="786"/>
      <c r="LIH40" s="786"/>
      <c r="LII40" s="786"/>
      <c r="LIJ40" s="786"/>
      <c r="LIK40" s="786"/>
      <c r="LIL40" s="786"/>
      <c r="LIM40" s="786"/>
      <c r="LIN40" s="532"/>
      <c r="LIO40" s="786"/>
      <c r="LIP40" s="786"/>
      <c r="LIQ40" s="786"/>
      <c r="LIR40" s="786"/>
      <c r="LIS40" s="786"/>
      <c r="LIT40" s="786"/>
      <c r="LIU40" s="786"/>
      <c r="LIV40" s="532"/>
      <c r="LIW40" s="786"/>
      <c r="LIX40" s="786"/>
      <c r="LIY40" s="786"/>
      <c r="LIZ40" s="786"/>
      <c r="LJA40" s="786"/>
      <c r="LJB40" s="786"/>
      <c r="LJC40" s="786"/>
      <c r="LJD40" s="532"/>
      <c r="LJE40" s="786"/>
      <c r="LJF40" s="786"/>
      <c r="LJG40" s="786"/>
      <c r="LJH40" s="786"/>
      <c r="LJI40" s="786"/>
      <c r="LJJ40" s="786"/>
      <c r="LJK40" s="786"/>
      <c r="LJL40" s="532"/>
      <c r="LJM40" s="786"/>
      <c r="LJN40" s="786"/>
      <c r="LJO40" s="786"/>
      <c r="LJP40" s="786"/>
      <c r="LJQ40" s="786"/>
      <c r="LJR40" s="786"/>
      <c r="LJS40" s="786"/>
      <c r="LJT40" s="532"/>
      <c r="LJU40" s="786"/>
      <c r="LJV40" s="786"/>
      <c r="LJW40" s="786"/>
      <c r="LJX40" s="786"/>
      <c r="LJY40" s="786"/>
      <c r="LJZ40" s="786"/>
      <c r="LKA40" s="786"/>
      <c r="LKB40" s="532"/>
      <c r="LKC40" s="786"/>
      <c r="LKD40" s="786"/>
      <c r="LKE40" s="786"/>
      <c r="LKF40" s="786"/>
      <c r="LKG40" s="786"/>
      <c r="LKH40" s="786"/>
      <c r="LKI40" s="786"/>
      <c r="LKJ40" s="532"/>
      <c r="LKK40" s="786"/>
      <c r="LKL40" s="786"/>
      <c r="LKM40" s="786"/>
      <c r="LKN40" s="786"/>
      <c r="LKO40" s="786"/>
      <c r="LKP40" s="786"/>
      <c r="LKQ40" s="786"/>
      <c r="LKR40" s="532"/>
      <c r="LKS40" s="786"/>
      <c r="LKT40" s="786"/>
      <c r="LKU40" s="786"/>
      <c r="LKV40" s="786"/>
      <c r="LKW40" s="786"/>
      <c r="LKX40" s="786"/>
      <c r="LKY40" s="786"/>
      <c r="LKZ40" s="532"/>
      <c r="LLA40" s="786"/>
      <c r="LLB40" s="786"/>
      <c r="LLC40" s="786"/>
      <c r="LLD40" s="786"/>
      <c r="LLE40" s="786"/>
      <c r="LLF40" s="786"/>
      <c r="LLG40" s="786"/>
      <c r="LLH40" s="532"/>
      <c r="LLI40" s="786"/>
      <c r="LLJ40" s="786"/>
      <c r="LLK40" s="786"/>
      <c r="LLL40" s="786"/>
      <c r="LLM40" s="786"/>
      <c r="LLN40" s="786"/>
      <c r="LLO40" s="786"/>
      <c r="LLP40" s="532"/>
      <c r="LLQ40" s="786"/>
      <c r="LLR40" s="786"/>
      <c r="LLS40" s="786"/>
      <c r="LLT40" s="786"/>
      <c r="LLU40" s="786"/>
      <c r="LLV40" s="786"/>
      <c r="LLW40" s="786"/>
      <c r="LLX40" s="532"/>
      <c r="LLY40" s="786"/>
      <c r="LLZ40" s="786"/>
      <c r="LMA40" s="786"/>
      <c r="LMB40" s="786"/>
      <c r="LMC40" s="786"/>
      <c r="LMD40" s="786"/>
      <c r="LME40" s="786"/>
      <c r="LMF40" s="532"/>
      <c r="LMG40" s="786"/>
      <c r="LMH40" s="786"/>
      <c r="LMI40" s="786"/>
      <c r="LMJ40" s="786"/>
      <c r="LMK40" s="786"/>
      <c r="LML40" s="786"/>
      <c r="LMM40" s="786"/>
      <c r="LMN40" s="532"/>
      <c r="LMO40" s="786"/>
      <c r="LMP40" s="786"/>
      <c r="LMQ40" s="786"/>
      <c r="LMR40" s="786"/>
      <c r="LMS40" s="786"/>
      <c r="LMT40" s="786"/>
      <c r="LMU40" s="786"/>
      <c r="LMV40" s="532"/>
      <c r="LMW40" s="786"/>
      <c r="LMX40" s="786"/>
      <c r="LMY40" s="786"/>
      <c r="LMZ40" s="786"/>
      <c r="LNA40" s="786"/>
      <c r="LNB40" s="786"/>
      <c r="LNC40" s="786"/>
      <c r="LND40" s="532"/>
      <c r="LNE40" s="786"/>
      <c r="LNF40" s="786"/>
      <c r="LNG40" s="786"/>
      <c r="LNH40" s="786"/>
      <c r="LNI40" s="786"/>
      <c r="LNJ40" s="786"/>
      <c r="LNK40" s="786"/>
      <c r="LNL40" s="532"/>
      <c r="LNM40" s="786"/>
      <c r="LNN40" s="786"/>
      <c r="LNO40" s="786"/>
      <c r="LNP40" s="786"/>
      <c r="LNQ40" s="786"/>
      <c r="LNR40" s="786"/>
      <c r="LNS40" s="786"/>
      <c r="LNT40" s="532"/>
      <c r="LNU40" s="786"/>
      <c r="LNV40" s="786"/>
      <c r="LNW40" s="786"/>
      <c r="LNX40" s="786"/>
      <c r="LNY40" s="786"/>
      <c r="LNZ40" s="786"/>
      <c r="LOA40" s="786"/>
      <c r="LOB40" s="532"/>
      <c r="LOC40" s="786"/>
      <c r="LOD40" s="786"/>
      <c r="LOE40" s="786"/>
      <c r="LOF40" s="786"/>
      <c r="LOG40" s="786"/>
      <c r="LOH40" s="786"/>
      <c r="LOI40" s="786"/>
      <c r="LOJ40" s="532"/>
      <c r="LOK40" s="786"/>
      <c r="LOL40" s="786"/>
      <c r="LOM40" s="786"/>
      <c r="LON40" s="786"/>
      <c r="LOO40" s="786"/>
      <c r="LOP40" s="786"/>
      <c r="LOQ40" s="786"/>
      <c r="LOR40" s="532"/>
      <c r="LOS40" s="786"/>
      <c r="LOT40" s="786"/>
      <c r="LOU40" s="786"/>
      <c r="LOV40" s="786"/>
      <c r="LOW40" s="786"/>
      <c r="LOX40" s="786"/>
      <c r="LOY40" s="786"/>
      <c r="LOZ40" s="532"/>
      <c r="LPA40" s="786"/>
      <c r="LPB40" s="786"/>
      <c r="LPC40" s="786"/>
      <c r="LPD40" s="786"/>
      <c r="LPE40" s="786"/>
      <c r="LPF40" s="786"/>
      <c r="LPG40" s="786"/>
      <c r="LPH40" s="532"/>
      <c r="LPI40" s="786"/>
      <c r="LPJ40" s="786"/>
      <c r="LPK40" s="786"/>
      <c r="LPL40" s="786"/>
      <c r="LPM40" s="786"/>
      <c r="LPN40" s="786"/>
      <c r="LPO40" s="786"/>
      <c r="LPP40" s="532"/>
      <c r="LPQ40" s="786"/>
      <c r="LPR40" s="786"/>
      <c r="LPS40" s="786"/>
      <c r="LPT40" s="786"/>
      <c r="LPU40" s="786"/>
      <c r="LPV40" s="786"/>
      <c r="LPW40" s="786"/>
      <c r="LPX40" s="532"/>
      <c r="LPY40" s="786"/>
      <c r="LPZ40" s="786"/>
      <c r="LQA40" s="786"/>
      <c r="LQB40" s="786"/>
      <c r="LQC40" s="786"/>
      <c r="LQD40" s="786"/>
      <c r="LQE40" s="786"/>
      <c r="LQF40" s="532"/>
      <c r="LQG40" s="786"/>
      <c r="LQH40" s="786"/>
      <c r="LQI40" s="786"/>
      <c r="LQJ40" s="786"/>
      <c r="LQK40" s="786"/>
      <c r="LQL40" s="786"/>
      <c r="LQM40" s="786"/>
      <c r="LQN40" s="532"/>
      <c r="LQO40" s="786"/>
      <c r="LQP40" s="786"/>
      <c r="LQQ40" s="786"/>
      <c r="LQR40" s="786"/>
      <c r="LQS40" s="786"/>
      <c r="LQT40" s="786"/>
      <c r="LQU40" s="786"/>
      <c r="LQV40" s="532"/>
      <c r="LQW40" s="786"/>
      <c r="LQX40" s="786"/>
      <c r="LQY40" s="786"/>
      <c r="LQZ40" s="786"/>
      <c r="LRA40" s="786"/>
      <c r="LRB40" s="786"/>
      <c r="LRC40" s="786"/>
      <c r="LRD40" s="532"/>
      <c r="LRE40" s="786"/>
      <c r="LRF40" s="786"/>
      <c r="LRG40" s="786"/>
      <c r="LRH40" s="786"/>
      <c r="LRI40" s="786"/>
      <c r="LRJ40" s="786"/>
      <c r="LRK40" s="786"/>
      <c r="LRL40" s="532"/>
      <c r="LRM40" s="786"/>
      <c r="LRN40" s="786"/>
      <c r="LRO40" s="786"/>
      <c r="LRP40" s="786"/>
      <c r="LRQ40" s="786"/>
      <c r="LRR40" s="786"/>
      <c r="LRS40" s="786"/>
      <c r="LRT40" s="532"/>
      <c r="LRU40" s="786"/>
      <c r="LRV40" s="786"/>
      <c r="LRW40" s="786"/>
      <c r="LRX40" s="786"/>
      <c r="LRY40" s="786"/>
      <c r="LRZ40" s="786"/>
      <c r="LSA40" s="786"/>
      <c r="LSB40" s="532"/>
      <c r="LSC40" s="786"/>
      <c r="LSD40" s="786"/>
      <c r="LSE40" s="786"/>
      <c r="LSF40" s="786"/>
      <c r="LSG40" s="786"/>
      <c r="LSH40" s="786"/>
      <c r="LSI40" s="786"/>
      <c r="LSJ40" s="532"/>
      <c r="LSK40" s="786"/>
      <c r="LSL40" s="786"/>
      <c r="LSM40" s="786"/>
      <c r="LSN40" s="786"/>
      <c r="LSO40" s="786"/>
      <c r="LSP40" s="786"/>
      <c r="LSQ40" s="786"/>
      <c r="LSR40" s="532"/>
      <c r="LSS40" s="786"/>
      <c r="LST40" s="786"/>
      <c r="LSU40" s="786"/>
      <c r="LSV40" s="786"/>
      <c r="LSW40" s="786"/>
      <c r="LSX40" s="786"/>
      <c r="LSY40" s="786"/>
      <c r="LSZ40" s="532"/>
      <c r="LTA40" s="786"/>
      <c r="LTB40" s="786"/>
      <c r="LTC40" s="786"/>
      <c r="LTD40" s="786"/>
      <c r="LTE40" s="786"/>
      <c r="LTF40" s="786"/>
      <c r="LTG40" s="786"/>
      <c r="LTH40" s="532"/>
      <c r="LTI40" s="786"/>
      <c r="LTJ40" s="786"/>
      <c r="LTK40" s="786"/>
      <c r="LTL40" s="786"/>
      <c r="LTM40" s="786"/>
      <c r="LTN40" s="786"/>
      <c r="LTO40" s="786"/>
      <c r="LTP40" s="532"/>
      <c r="LTQ40" s="786"/>
      <c r="LTR40" s="786"/>
      <c r="LTS40" s="786"/>
      <c r="LTT40" s="786"/>
      <c r="LTU40" s="786"/>
      <c r="LTV40" s="786"/>
      <c r="LTW40" s="786"/>
      <c r="LTX40" s="532"/>
      <c r="LTY40" s="786"/>
      <c r="LTZ40" s="786"/>
      <c r="LUA40" s="786"/>
      <c r="LUB40" s="786"/>
      <c r="LUC40" s="786"/>
      <c r="LUD40" s="786"/>
      <c r="LUE40" s="786"/>
      <c r="LUF40" s="532"/>
      <c r="LUG40" s="786"/>
      <c r="LUH40" s="786"/>
      <c r="LUI40" s="786"/>
      <c r="LUJ40" s="786"/>
      <c r="LUK40" s="786"/>
      <c r="LUL40" s="786"/>
      <c r="LUM40" s="786"/>
      <c r="LUN40" s="532"/>
      <c r="LUO40" s="786"/>
      <c r="LUP40" s="786"/>
      <c r="LUQ40" s="786"/>
      <c r="LUR40" s="786"/>
      <c r="LUS40" s="786"/>
      <c r="LUT40" s="786"/>
      <c r="LUU40" s="786"/>
      <c r="LUV40" s="532"/>
      <c r="LUW40" s="786"/>
      <c r="LUX40" s="786"/>
      <c r="LUY40" s="786"/>
      <c r="LUZ40" s="786"/>
      <c r="LVA40" s="786"/>
      <c r="LVB40" s="786"/>
      <c r="LVC40" s="786"/>
      <c r="LVD40" s="532"/>
      <c r="LVE40" s="786"/>
      <c r="LVF40" s="786"/>
      <c r="LVG40" s="786"/>
      <c r="LVH40" s="786"/>
      <c r="LVI40" s="786"/>
      <c r="LVJ40" s="786"/>
      <c r="LVK40" s="786"/>
      <c r="LVL40" s="532"/>
      <c r="LVM40" s="786"/>
      <c r="LVN40" s="786"/>
      <c r="LVO40" s="786"/>
      <c r="LVP40" s="786"/>
      <c r="LVQ40" s="786"/>
      <c r="LVR40" s="786"/>
      <c r="LVS40" s="786"/>
      <c r="LVT40" s="532"/>
      <c r="LVU40" s="786"/>
      <c r="LVV40" s="786"/>
      <c r="LVW40" s="786"/>
      <c r="LVX40" s="786"/>
      <c r="LVY40" s="786"/>
      <c r="LVZ40" s="786"/>
      <c r="LWA40" s="786"/>
      <c r="LWB40" s="532"/>
      <c r="LWC40" s="786"/>
      <c r="LWD40" s="786"/>
      <c r="LWE40" s="786"/>
      <c r="LWF40" s="786"/>
      <c r="LWG40" s="786"/>
      <c r="LWH40" s="786"/>
      <c r="LWI40" s="786"/>
      <c r="LWJ40" s="532"/>
      <c r="LWK40" s="786"/>
      <c r="LWL40" s="786"/>
      <c r="LWM40" s="786"/>
      <c r="LWN40" s="786"/>
      <c r="LWO40" s="786"/>
      <c r="LWP40" s="786"/>
      <c r="LWQ40" s="786"/>
      <c r="LWR40" s="532"/>
      <c r="LWS40" s="786"/>
      <c r="LWT40" s="786"/>
      <c r="LWU40" s="786"/>
      <c r="LWV40" s="786"/>
      <c r="LWW40" s="786"/>
      <c r="LWX40" s="786"/>
      <c r="LWY40" s="786"/>
      <c r="LWZ40" s="532"/>
      <c r="LXA40" s="786"/>
      <c r="LXB40" s="786"/>
      <c r="LXC40" s="786"/>
      <c r="LXD40" s="786"/>
      <c r="LXE40" s="786"/>
      <c r="LXF40" s="786"/>
      <c r="LXG40" s="786"/>
      <c r="LXH40" s="532"/>
      <c r="LXI40" s="786"/>
      <c r="LXJ40" s="786"/>
      <c r="LXK40" s="786"/>
      <c r="LXL40" s="786"/>
      <c r="LXM40" s="786"/>
      <c r="LXN40" s="786"/>
      <c r="LXO40" s="786"/>
      <c r="LXP40" s="532"/>
      <c r="LXQ40" s="786"/>
      <c r="LXR40" s="786"/>
      <c r="LXS40" s="786"/>
      <c r="LXT40" s="786"/>
      <c r="LXU40" s="786"/>
      <c r="LXV40" s="786"/>
      <c r="LXW40" s="786"/>
      <c r="LXX40" s="532"/>
      <c r="LXY40" s="786"/>
      <c r="LXZ40" s="786"/>
      <c r="LYA40" s="786"/>
      <c r="LYB40" s="786"/>
      <c r="LYC40" s="786"/>
      <c r="LYD40" s="786"/>
      <c r="LYE40" s="786"/>
      <c r="LYF40" s="532"/>
      <c r="LYG40" s="786"/>
      <c r="LYH40" s="786"/>
      <c r="LYI40" s="786"/>
      <c r="LYJ40" s="786"/>
      <c r="LYK40" s="786"/>
      <c r="LYL40" s="786"/>
      <c r="LYM40" s="786"/>
      <c r="LYN40" s="532"/>
      <c r="LYO40" s="786"/>
      <c r="LYP40" s="786"/>
      <c r="LYQ40" s="786"/>
      <c r="LYR40" s="786"/>
      <c r="LYS40" s="786"/>
      <c r="LYT40" s="786"/>
      <c r="LYU40" s="786"/>
      <c r="LYV40" s="532"/>
      <c r="LYW40" s="786"/>
      <c r="LYX40" s="786"/>
      <c r="LYY40" s="786"/>
      <c r="LYZ40" s="786"/>
      <c r="LZA40" s="786"/>
      <c r="LZB40" s="786"/>
      <c r="LZC40" s="786"/>
      <c r="LZD40" s="532"/>
      <c r="LZE40" s="786"/>
      <c r="LZF40" s="786"/>
      <c r="LZG40" s="786"/>
      <c r="LZH40" s="786"/>
      <c r="LZI40" s="786"/>
      <c r="LZJ40" s="786"/>
      <c r="LZK40" s="786"/>
      <c r="LZL40" s="532"/>
      <c r="LZM40" s="786"/>
      <c r="LZN40" s="786"/>
      <c r="LZO40" s="786"/>
      <c r="LZP40" s="786"/>
      <c r="LZQ40" s="786"/>
      <c r="LZR40" s="786"/>
      <c r="LZS40" s="786"/>
      <c r="LZT40" s="532"/>
      <c r="LZU40" s="786"/>
      <c r="LZV40" s="786"/>
      <c r="LZW40" s="786"/>
      <c r="LZX40" s="786"/>
      <c r="LZY40" s="786"/>
      <c r="LZZ40" s="786"/>
      <c r="MAA40" s="786"/>
      <c r="MAB40" s="532"/>
      <c r="MAC40" s="786"/>
      <c r="MAD40" s="786"/>
      <c r="MAE40" s="786"/>
      <c r="MAF40" s="786"/>
      <c r="MAG40" s="786"/>
      <c r="MAH40" s="786"/>
      <c r="MAI40" s="786"/>
      <c r="MAJ40" s="532"/>
      <c r="MAK40" s="786"/>
      <c r="MAL40" s="786"/>
      <c r="MAM40" s="786"/>
      <c r="MAN40" s="786"/>
      <c r="MAO40" s="786"/>
      <c r="MAP40" s="786"/>
      <c r="MAQ40" s="786"/>
      <c r="MAR40" s="532"/>
      <c r="MAS40" s="786"/>
      <c r="MAT40" s="786"/>
      <c r="MAU40" s="786"/>
      <c r="MAV40" s="786"/>
      <c r="MAW40" s="786"/>
      <c r="MAX40" s="786"/>
      <c r="MAY40" s="786"/>
      <c r="MAZ40" s="532"/>
      <c r="MBA40" s="786"/>
      <c r="MBB40" s="786"/>
      <c r="MBC40" s="786"/>
      <c r="MBD40" s="786"/>
      <c r="MBE40" s="786"/>
      <c r="MBF40" s="786"/>
      <c r="MBG40" s="786"/>
      <c r="MBH40" s="532"/>
      <c r="MBI40" s="786"/>
      <c r="MBJ40" s="786"/>
      <c r="MBK40" s="786"/>
      <c r="MBL40" s="786"/>
      <c r="MBM40" s="786"/>
      <c r="MBN40" s="786"/>
      <c r="MBO40" s="786"/>
      <c r="MBP40" s="532"/>
      <c r="MBQ40" s="786"/>
      <c r="MBR40" s="786"/>
      <c r="MBS40" s="786"/>
      <c r="MBT40" s="786"/>
      <c r="MBU40" s="786"/>
      <c r="MBV40" s="786"/>
      <c r="MBW40" s="786"/>
      <c r="MBX40" s="532"/>
      <c r="MBY40" s="786"/>
      <c r="MBZ40" s="786"/>
      <c r="MCA40" s="786"/>
      <c r="MCB40" s="786"/>
      <c r="MCC40" s="786"/>
      <c r="MCD40" s="786"/>
      <c r="MCE40" s="786"/>
      <c r="MCF40" s="532"/>
      <c r="MCG40" s="786"/>
      <c r="MCH40" s="786"/>
      <c r="MCI40" s="786"/>
      <c r="MCJ40" s="786"/>
      <c r="MCK40" s="786"/>
      <c r="MCL40" s="786"/>
      <c r="MCM40" s="786"/>
      <c r="MCN40" s="532"/>
      <c r="MCO40" s="786"/>
      <c r="MCP40" s="786"/>
      <c r="MCQ40" s="786"/>
      <c r="MCR40" s="786"/>
      <c r="MCS40" s="786"/>
      <c r="MCT40" s="786"/>
      <c r="MCU40" s="786"/>
      <c r="MCV40" s="532"/>
      <c r="MCW40" s="786"/>
      <c r="MCX40" s="786"/>
      <c r="MCY40" s="786"/>
      <c r="MCZ40" s="786"/>
      <c r="MDA40" s="786"/>
      <c r="MDB40" s="786"/>
      <c r="MDC40" s="786"/>
      <c r="MDD40" s="532"/>
      <c r="MDE40" s="786"/>
      <c r="MDF40" s="786"/>
      <c r="MDG40" s="786"/>
      <c r="MDH40" s="786"/>
      <c r="MDI40" s="786"/>
      <c r="MDJ40" s="786"/>
      <c r="MDK40" s="786"/>
      <c r="MDL40" s="532"/>
      <c r="MDM40" s="786"/>
      <c r="MDN40" s="786"/>
      <c r="MDO40" s="786"/>
      <c r="MDP40" s="786"/>
      <c r="MDQ40" s="786"/>
      <c r="MDR40" s="786"/>
      <c r="MDS40" s="786"/>
      <c r="MDT40" s="532"/>
      <c r="MDU40" s="786"/>
      <c r="MDV40" s="786"/>
      <c r="MDW40" s="786"/>
      <c r="MDX40" s="786"/>
      <c r="MDY40" s="786"/>
      <c r="MDZ40" s="786"/>
      <c r="MEA40" s="786"/>
      <c r="MEB40" s="532"/>
      <c r="MEC40" s="786"/>
      <c r="MED40" s="786"/>
      <c r="MEE40" s="786"/>
      <c r="MEF40" s="786"/>
      <c r="MEG40" s="786"/>
      <c r="MEH40" s="786"/>
      <c r="MEI40" s="786"/>
      <c r="MEJ40" s="532"/>
      <c r="MEK40" s="786"/>
      <c r="MEL40" s="786"/>
      <c r="MEM40" s="786"/>
      <c r="MEN40" s="786"/>
      <c r="MEO40" s="786"/>
      <c r="MEP40" s="786"/>
      <c r="MEQ40" s="786"/>
      <c r="MER40" s="532"/>
      <c r="MES40" s="786"/>
      <c r="MET40" s="786"/>
      <c r="MEU40" s="786"/>
      <c r="MEV40" s="786"/>
      <c r="MEW40" s="786"/>
      <c r="MEX40" s="786"/>
      <c r="MEY40" s="786"/>
      <c r="MEZ40" s="532"/>
      <c r="MFA40" s="786"/>
      <c r="MFB40" s="786"/>
      <c r="MFC40" s="786"/>
      <c r="MFD40" s="786"/>
      <c r="MFE40" s="786"/>
      <c r="MFF40" s="786"/>
      <c r="MFG40" s="786"/>
      <c r="MFH40" s="532"/>
      <c r="MFI40" s="786"/>
      <c r="MFJ40" s="786"/>
      <c r="MFK40" s="786"/>
      <c r="MFL40" s="786"/>
      <c r="MFM40" s="786"/>
      <c r="MFN40" s="786"/>
      <c r="MFO40" s="786"/>
      <c r="MFP40" s="532"/>
      <c r="MFQ40" s="786"/>
      <c r="MFR40" s="786"/>
      <c r="MFS40" s="786"/>
      <c r="MFT40" s="786"/>
      <c r="MFU40" s="786"/>
      <c r="MFV40" s="786"/>
      <c r="MFW40" s="786"/>
      <c r="MFX40" s="532"/>
      <c r="MFY40" s="786"/>
      <c r="MFZ40" s="786"/>
      <c r="MGA40" s="786"/>
      <c r="MGB40" s="786"/>
      <c r="MGC40" s="786"/>
      <c r="MGD40" s="786"/>
      <c r="MGE40" s="786"/>
      <c r="MGF40" s="532"/>
      <c r="MGG40" s="786"/>
      <c r="MGH40" s="786"/>
      <c r="MGI40" s="786"/>
      <c r="MGJ40" s="786"/>
      <c r="MGK40" s="786"/>
      <c r="MGL40" s="786"/>
      <c r="MGM40" s="786"/>
      <c r="MGN40" s="532"/>
      <c r="MGO40" s="786"/>
      <c r="MGP40" s="786"/>
      <c r="MGQ40" s="786"/>
      <c r="MGR40" s="786"/>
      <c r="MGS40" s="786"/>
      <c r="MGT40" s="786"/>
      <c r="MGU40" s="786"/>
      <c r="MGV40" s="532"/>
      <c r="MGW40" s="786"/>
      <c r="MGX40" s="786"/>
      <c r="MGY40" s="786"/>
      <c r="MGZ40" s="786"/>
      <c r="MHA40" s="786"/>
      <c r="MHB40" s="786"/>
      <c r="MHC40" s="786"/>
      <c r="MHD40" s="532"/>
      <c r="MHE40" s="786"/>
      <c r="MHF40" s="786"/>
      <c r="MHG40" s="786"/>
      <c r="MHH40" s="786"/>
      <c r="MHI40" s="786"/>
      <c r="MHJ40" s="786"/>
      <c r="MHK40" s="786"/>
      <c r="MHL40" s="532"/>
      <c r="MHM40" s="786"/>
      <c r="MHN40" s="786"/>
      <c r="MHO40" s="786"/>
      <c r="MHP40" s="786"/>
      <c r="MHQ40" s="786"/>
      <c r="MHR40" s="786"/>
      <c r="MHS40" s="786"/>
      <c r="MHT40" s="532"/>
      <c r="MHU40" s="786"/>
      <c r="MHV40" s="786"/>
      <c r="MHW40" s="786"/>
      <c r="MHX40" s="786"/>
      <c r="MHY40" s="786"/>
      <c r="MHZ40" s="786"/>
      <c r="MIA40" s="786"/>
      <c r="MIB40" s="532"/>
      <c r="MIC40" s="786"/>
      <c r="MID40" s="786"/>
      <c r="MIE40" s="786"/>
      <c r="MIF40" s="786"/>
      <c r="MIG40" s="786"/>
      <c r="MIH40" s="786"/>
      <c r="MII40" s="786"/>
      <c r="MIJ40" s="532"/>
      <c r="MIK40" s="786"/>
      <c r="MIL40" s="786"/>
      <c r="MIM40" s="786"/>
      <c r="MIN40" s="786"/>
      <c r="MIO40" s="786"/>
      <c r="MIP40" s="786"/>
      <c r="MIQ40" s="786"/>
      <c r="MIR40" s="532"/>
      <c r="MIS40" s="786"/>
      <c r="MIT40" s="786"/>
      <c r="MIU40" s="786"/>
      <c r="MIV40" s="786"/>
      <c r="MIW40" s="786"/>
      <c r="MIX40" s="786"/>
      <c r="MIY40" s="786"/>
      <c r="MIZ40" s="532"/>
      <c r="MJA40" s="786"/>
      <c r="MJB40" s="786"/>
      <c r="MJC40" s="786"/>
      <c r="MJD40" s="786"/>
      <c r="MJE40" s="786"/>
      <c r="MJF40" s="786"/>
      <c r="MJG40" s="786"/>
      <c r="MJH40" s="532"/>
      <c r="MJI40" s="786"/>
      <c r="MJJ40" s="786"/>
      <c r="MJK40" s="786"/>
      <c r="MJL40" s="786"/>
      <c r="MJM40" s="786"/>
      <c r="MJN40" s="786"/>
      <c r="MJO40" s="786"/>
      <c r="MJP40" s="532"/>
      <c r="MJQ40" s="786"/>
      <c r="MJR40" s="786"/>
      <c r="MJS40" s="786"/>
      <c r="MJT40" s="786"/>
      <c r="MJU40" s="786"/>
      <c r="MJV40" s="786"/>
      <c r="MJW40" s="786"/>
      <c r="MJX40" s="532"/>
      <c r="MJY40" s="786"/>
      <c r="MJZ40" s="786"/>
      <c r="MKA40" s="786"/>
      <c r="MKB40" s="786"/>
      <c r="MKC40" s="786"/>
      <c r="MKD40" s="786"/>
      <c r="MKE40" s="786"/>
      <c r="MKF40" s="532"/>
      <c r="MKG40" s="786"/>
      <c r="MKH40" s="786"/>
      <c r="MKI40" s="786"/>
      <c r="MKJ40" s="786"/>
      <c r="MKK40" s="786"/>
      <c r="MKL40" s="786"/>
      <c r="MKM40" s="786"/>
      <c r="MKN40" s="532"/>
      <c r="MKO40" s="786"/>
      <c r="MKP40" s="786"/>
      <c r="MKQ40" s="786"/>
      <c r="MKR40" s="786"/>
      <c r="MKS40" s="786"/>
      <c r="MKT40" s="786"/>
      <c r="MKU40" s="786"/>
      <c r="MKV40" s="532"/>
      <c r="MKW40" s="786"/>
      <c r="MKX40" s="786"/>
      <c r="MKY40" s="786"/>
      <c r="MKZ40" s="786"/>
      <c r="MLA40" s="786"/>
      <c r="MLB40" s="786"/>
      <c r="MLC40" s="786"/>
      <c r="MLD40" s="532"/>
      <c r="MLE40" s="786"/>
      <c r="MLF40" s="786"/>
      <c r="MLG40" s="786"/>
      <c r="MLH40" s="786"/>
      <c r="MLI40" s="786"/>
      <c r="MLJ40" s="786"/>
      <c r="MLK40" s="786"/>
      <c r="MLL40" s="532"/>
      <c r="MLM40" s="786"/>
      <c r="MLN40" s="786"/>
      <c r="MLO40" s="786"/>
      <c r="MLP40" s="786"/>
      <c r="MLQ40" s="786"/>
      <c r="MLR40" s="786"/>
      <c r="MLS40" s="786"/>
      <c r="MLT40" s="532"/>
      <c r="MLU40" s="786"/>
      <c r="MLV40" s="786"/>
      <c r="MLW40" s="786"/>
      <c r="MLX40" s="786"/>
      <c r="MLY40" s="786"/>
      <c r="MLZ40" s="786"/>
      <c r="MMA40" s="786"/>
      <c r="MMB40" s="532"/>
      <c r="MMC40" s="786"/>
      <c r="MMD40" s="786"/>
      <c r="MME40" s="786"/>
      <c r="MMF40" s="786"/>
      <c r="MMG40" s="786"/>
      <c r="MMH40" s="786"/>
      <c r="MMI40" s="786"/>
      <c r="MMJ40" s="532"/>
      <c r="MMK40" s="786"/>
      <c r="MML40" s="786"/>
      <c r="MMM40" s="786"/>
      <c r="MMN40" s="786"/>
      <c r="MMO40" s="786"/>
      <c r="MMP40" s="786"/>
      <c r="MMQ40" s="786"/>
      <c r="MMR40" s="532"/>
      <c r="MMS40" s="786"/>
      <c r="MMT40" s="786"/>
      <c r="MMU40" s="786"/>
      <c r="MMV40" s="786"/>
      <c r="MMW40" s="786"/>
      <c r="MMX40" s="786"/>
      <c r="MMY40" s="786"/>
      <c r="MMZ40" s="532"/>
      <c r="MNA40" s="786"/>
      <c r="MNB40" s="786"/>
      <c r="MNC40" s="786"/>
      <c r="MND40" s="786"/>
      <c r="MNE40" s="786"/>
      <c r="MNF40" s="786"/>
      <c r="MNG40" s="786"/>
      <c r="MNH40" s="532"/>
      <c r="MNI40" s="786"/>
      <c r="MNJ40" s="786"/>
      <c r="MNK40" s="786"/>
      <c r="MNL40" s="786"/>
      <c r="MNM40" s="786"/>
      <c r="MNN40" s="786"/>
      <c r="MNO40" s="786"/>
      <c r="MNP40" s="532"/>
      <c r="MNQ40" s="786"/>
      <c r="MNR40" s="786"/>
      <c r="MNS40" s="786"/>
      <c r="MNT40" s="786"/>
      <c r="MNU40" s="786"/>
      <c r="MNV40" s="786"/>
      <c r="MNW40" s="786"/>
      <c r="MNX40" s="532"/>
      <c r="MNY40" s="786"/>
      <c r="MNZ40" s="786"/>
      <c r="MOA40" s="786"/>
      <c r="MOB40" s="786"/>
      <c r="MOC40" s="786"/>
      <c r="MOD40" s="786"/>
      <c r="MOE40" s="786"/>
      <c r="MOF40" s="532"/>
      <c r="MOG40" s="786"/>
      <c r="MOH40" s="786"/>
      <c r="MOI40" s="786"/>
      <c r="MOJ40" s="786"/>
      <c r="MOK40" s="786"/>
      <c r="MOL40" s="786"/>
      <c r="MOM40" s="786"/>
      <c r="MON40" s="532"/>
      <c r="MOO40" s="786"/>
      <c r="MOP40" s="786"/>
      <c r="MOQ40" s="786"/>
      <c r="MOR40" s="786"/>
      <c r="MOS40" s="786"/>
      <c r="MOT40" s="786"/>
      <c r="MOU40" s="786"/>
      <c r="MOV40" s="532"/>
      <c r="MOW40" s="786"/>
      <c r="MOX40" s="786"/>
      <c r="MOY40" s="786"/>
      <c r="MOZ40" s="786"/>
      <c r="MPA40" s="786"/>
      <c r="MPB40" s="786"/>
      <c r="MPC40" s="786"/>
      <c r="MPD40" s="532"/>
      <c r="MPE40" s="786"/>
      <c r="MPF40" s="786"/>
      <c r="MPG40" s="786"/>
      <c r="MPH40" s="786"/>
      <c r="MPI40" s="786"/>
      <c r="MPJ40" s="786"/>
      <c r="MPK40" s="786"/>
      <c r="MPL40" s="532"/>
      <c r="MPM40" s="786"/>
      <c r="MPN40" s="786"/>
      <c r="MPO40" s="786"/>
      <c r="MPP40" s="786"/>
      <c r="MPQ40" s="786"/>
      <c r="MPR40" s="786"/>
      <c r="MPS40" s="786"/>
      <c r="MPT40" s="532"/>
      <c r="MPU40" s="786"/>
      <c r="MPV40" s="786"/>
      <c r="MPW40" s="786"/>
      <c r="MPX40" s="786"/>
      <c r="MPY40" s="786"/>
      <c r="MPZ40" s="786"/>
      <c r="MQA40" s="786"/>
      <c r="MQB40" s="532"/>
      <c r="MQC40" s="786"/>
      <c r="MQD40" s="786"/>
      <c r="MQE40" s="786"/>
      <c r="MQF40" s="786"/>
      <c r="MQG40" s="786"/>
      <c r="MQH40" s="786"/>
      <c r="MQI40" s="786"/>
      <c r="MQJ40" s="532"/>
      <c r="MQK40" s="786"/>
      <c r="MQL40" s="786"/>
      <c r="MQM40" s="786"/>
      <c r="MQN40" s="786"/>
      <c r="MQO40" s="786"/>
      <c r="MQP40" s="786"/>
      <c r="MQQ40" s="786"/>
      <c r="MQR40" s="532"/>
      <c r="MQS40" s="786"/>
      <c r="MQT40" s="786"/>
      <c r="MQU40" s="786"/>
      <c r="MQV40" s="786"/>
      <c r="MQW40" s="786"/>
      <c r="MQX40" s="786"/>
      <c r="MQY40" s="786"/>
      <c r="MQZ40" s="532"/>
      <c r="MRA40" s="786"/>
      <c r="MRB40" s="786"/>
      <c r="MRC40" s="786"/>
      <c r="MRD40" s="786"/>
      <c r="MRE40" s="786"/>
      <c r="MRF40" s="786"/>
      <c r="MRG40" s="786"/>
      <c r="MRH40" s="532"/>
      <c r="MRI40" s="786"/>
      <c r="MRJ40" s="786"/>
      <c r="MRK40" s="786"/>
      <c r="MRL40" s="786"/>
      <c r="MRM40" s="786"/>
      <c r="MRN40" s="786"/>
      <c r="MRO40" s="786"/>
      <c r="MRP40" s="532"/>
      <c r="MRQ40" s="786"/>
      <c r="MRR40" s="786"/>
      <c r="MRS40" s="786"/>
      <c r="MRT40" s="786"/>
      <c r="MRU40" s="786"/>
      <c r="MRV40" s="786"/>
      <c r="MRW40" s="786"/>
      <c r="MRX40" s="532"/>
      <c r="MRY40" s="786"/>
      <c r="MRZ40" s="786"/>
      <c r="MSA40" s="786"/>
      <c r="MSB40" s="786"/>
      <c r="MSC40" s="786"/>
      <c r="MSD40" s="786"/>
      <c r="MSE40" s="786"/>
      <c r="MSF40" s="532"/>
      <c r="MSG40" s="786"/>
      <c r="MSH40" s="786"/>
      <c r="MSI40" s="786"/>
      <c r="MSJ40" s="786"/>
      <c r="MSK40" s="786"/>
      <c r="MSL40" s="786"/>
      <c r="MSM40" s="786"/>
      <c r="MSN40" s="532"/>
      <c r="MSO40" s="786"/>
      <c r="MSP40" s="786"/>
      <c r="MSQ40" s="786"/>
      <c r="MSR40" s="786"/>
      <c r="MSS40" s="786"/>
      <c r="MST40" s="786"/>
      <c r="MSU40" s="786"/>
      <c r="MSV40" s="532"/>
      <c r="MSW40" s="786"/>
      <c r="MSX40" s="786"/>
      <c r="MSY40" s="786"/>
      <c r="MSZ40" s="786"/>
      <c r="MTA40" s="786"/>
      <c r="MTB40" s="786"/>
      <c r="MTC40" s="786"/>
      <c r="MTD40" s="532"/>
      <c r="MTE40" s="786"/>
      <c r="MTF40" s="786"/>
      <c r="MTG40" s="786"/>
      <c r="MTH40" s="786"/>
      <c r="MTI40" s="786"/>
      <c r="MTJ40" s="786"/>
      <c r="MTK40" s="786"/>
      <c r="MTL40" s="532"/>
      <c r="MTM40" s="786"/>
      <c r="MTN40" s="786"/>
      <c r="MTO40" s="786"/>
      <c r="MTP40" s="786"/>
      <c r="MTQ40" s="786"/>
      <c r="MTR40" s="786"/>
      <c r="MTS40" s="786"/>
      <c r="MTT40" s="532"/>
      <c r="MTU40" s="786"/>
      <c r="MTV40" s="786"/>
      <c r="MTW40" s="786"/>
      <c r="MTX40" s="786"/>
      <c r="MTY40" s="786"/>
      <c r="MTZ40" s="786"/>
      <c r="MUA40" s="786"/>
      <c r="MUB40" s="532"/>
      <c r="MUC40" s="786"/>
      <c r="MUD40" s="786"/>
      <c r="MUE40" s="786"/>
      <c r="MUF40" s="786"/>
      <c r="MUG40" s="786"/>
      <c r="MUH40" s="786"/>
      <c r="MUI40" s="786"/>
      <c r="MUJ40" s="532"/>
      <c r="MUK40" s="786"/>
      <c r="MUL40" s="786"/>
      <c r="MUM40" s="786"/>
      <c r="MUN40" s="786"/>
      <c r="MUO40" s="786"/>
      <c r="MUP40" s="786"/>
      <c r="MUQ40" s="786"/>
      <c r="MUR40" s="532"/>
      <c r="MUS40" s="786"/>
      <c r="MUT40" s="786"/>
      <c r="MUU40" s="786"/>
      <c r="MUV40" s="786"/>
      <c r="MUW40" s="786"/>
      <c r="MUX40" s="786"/>
      <c r="MUY40" s="786"/>
      <c r="MUZ40" s="532"/>
      <c r="MVA40" s="786"/>
      <c r="MVB40" s="786"/>
      <c r="MVC40" s="786"/>
      <c r="MVD40" s="786"/>
      <c r="MVE40" s="786"/>
      <c r="MVF40" s="786"/>
      <c r="MVG40" s="786"/>
      <c r="MVH40" s="532"/>
      <c r="MVI40" s="786"/>
      <c r="MVJ40" s="786"/>
      <c r="MVK40" s="786"/>
      <c r="MVL40" s="786"/>
      <c r="MVM40" s="786"/>
      <c r="MVN40" s="786"/>
      <c r="MVO40" s="786"/>
      <c r="MVP40" s="532"/>
      <c r="MVQ40" s="786"/>
      <c r="MVR40" s="786"/>
      <c r="MVS40" s="786"/>
      <c r="MVT40" s="786"/>
      <c r="MVU40" s="786"/>
      <c r="MVV40" s="786"/>
      <c r="MVW40" s="786"/>
      <c r="MVX40" s="532"/>
      <c r="MVY40" s="786"/>
      <c r="MVZ40" s="786"/>
      <c r="MWA40" s="786"/>
      <c r="MWB40" s="786"/>
      <c r="MWC40" s="786"/>
      <c r="MWD40" s="786"/>
      <c r="MWE40" s="786"/>
      <c r="MWF40" s="532"/>
      <c r="MWG40" s="786"/>
      <c r="MWH40" s="786"/>
      <c r="MWI40" s="786"/>
      <c r="MWJ40" s="786"/>
      <c r="MWK40" s="786"/>
      <c r="MWL40" s="786"/>
      <c r="MWM40" s="786"/>
      <c r="MWN40" s="532"/>
      <c r="MWO40" s="786"/>
      <c r="MWP40" s="786"/>
      <c r="MWQ40" s="786"/>
      <c r="MWR40" s="786"/>
      <c r="MWS40" s="786"/>
      <c r="MWT40" s="786"/>
      <c r="MWU40" s="786"/>
      <c r="MWV40" s="532"/>
      <c r="MWW40" s="786"/>
      <c r="MWX40" s="786"/>
      <c r="MWY40" s="786"/>
      <c r="MWZ40" s="786"/>
      <c r="MXA40" s="786"/>
      <c r="MXB40" s="786"/>
      <c r="MXC40" s="786"/>
      <c r="MXD40" s="532"/>
      <c r="MXE40" s="786"/>
      <c r="MXF40" s="786"/>
      <c r="MXG40" s="786"/>
      <c r="MXH40" s="786"/>
      <c r="MXI40" s="786"/>
      <c r="MXJ40" s="786"/>
      <c r="MXK40" s="786"/>
      <c r="MXL40" s="532"/>
      <c r="MXM40" s="786"/>
      <c r="MXN40" s="786"/>
      <c r="MXO40" s="786"/>
      <c r="MXP40" s="786"/>
      <c r="MXQ40" s="786"/>
      <c r="MXR40" s="786"/>
      <c r="MXS40" s="786"/>
      <c r="MXT40" s="532"/>
      <c r="MXU40" s="786"/>
      <c r="MXV40" s="786"/>
      <c r="MXW40" s="786"/>
      <c r="MXX40" s="786"/>
      <c r="MXY40" s="786"/>
      <c r="MXZ40" s="786"/>
      <c r="MYA40" s="786"/>
      <c r="MYB40" s="532"/>
      <c r="MYC40" s="786"/>
      <c r="MYD40" s="786"/>
      <c r="MYE40" s="786"/>
      <c r="MYF40" s="786"/>
      <c r="MYG40" s="786"/>
      <c r="MYH40" s="786"/>
      <c r="MYI40" s="786"/>
      <c r="MYJ40" s="532"/>
      <c r="MYK40" s="786"/>
      <c r="MYL40" s="786"/>
      <c r="MYM40" s="786"/>
      <c r="MYN40" s="786"/>
      <c r="MYO40" s="786"/>
      <c r="MYP40" s="786"/>
      <c r="MYQ40" s="786"/>
      <c r="MYR40" s="532"/>
      <c r="MYS40" s="786"/>
      <c r="MYT40" s="786"/>
      <c r="MYU40" s="786"/>
      <c r="MYV40" s="786"/>
      <c r="MYW40" s="786"/>
      <c r="MYX40" s="786"/>
      <c r="MYY40" s="786"/>
      <c r="MYZ40" s="532"/>
      <c r="MZA40" s="786"/>
      <c r="MZB40" s="786"/>
      <c r="MZC40" s="786"/>
      <c r="MZD40" s="786"/>
      <c r="MZE40" s="786"/>
      <c r="MZF40" s="786"/>
      <c r="MZG40" s="786"/>
      <c r="MZH40" s="532"/>
      <c r="MZI40" s="786"/>
      <c r="MZJ40" s="786"/>
      <c r="MZK40" s="786"/>
      <c r="MZL40" s="786"/>
      <c r="MZM40" s="786"/>
      <c r="MZN40" s="786"/>
      <c r="MZO40" s="786"/>
      <c r="MZP40" s="532"/>
      <c r="MZQ40" s="786"/>
      <c r="MZR40" s="786"/>
      <c r="MZS40" s="786"/>
      <c r="MZT40" s="786"/>
      <c r="MZU40" s="786"/>
      <c r="MZV40" s="786"/>
      <c r="MZW40" s="786"/>
      <c r="MZX40" s="532"/>
      <c r="MZY40" s="786"/>
      <c r="MZZ40" s="786"/>
      <c r="NAA40" s="786"/>
      <c r="NAB40" s="786"/>
      <c r="NAC40" s="786"/>
      <c r="NAD40" s="786"/>
      <c r="NAE40" s="786"/>
      <c r="NAF40" s="532"/>
      <c r="NAG40" s="786"/>
      <c r="NAH40" s="786"/>
      <c r="NAI40" s="786"/>
      <c r="NAJ40" s="786"/>
      <c r="NAK40" s="786"/>
      <c r="NAL40" s="786"/>
      <c r="NAM40" s="786"/>
      <c r="NAN40" s="532"/>
      <c r="NAO40" s="786"/>
      <c r="NAP40" s="786"/>
      <c r="NAQ40" s="786"/>
      <c r="NAR40" s="786"/>
      <c r="NAS40" s="786"/>
      <c r="NAT40" s="786"/>
      <c r="NAU40" s="786"/>
      <c r="NAV40" s="532"/>
      <c r="NAW40" s="786"/>
      <c r="NAX40" s="786"/>
      <c r="NAY40" s="786"/>
      <c r="NAZ40" s="786"/>
      <c r="NBA40" s="786"/>
      <c r="NBB40" s="786"/>
      <c r="NBC40" s="786"/>
      <c r="NBD40" s="532"/>
      <c r="NBE40" s="786"/>
      <c r="NBF40" s="786"/>
      <c r="NBG40" s="786"/>
      <c r="NBH40" s="786"/>
      <c r="NBI40" s="786"/>
      <c r="NBJ40" s="786"/>
      <c r="NBK40" s="786"/>
      <c r="NBL40" s="532"/>
      <c r="NBM40" s="786"/>
      <c r="NBN40" s="786"/>
      <c r="NBO40" s="786"/>
      <c r="NBP40" s="786"/>
      <c r="NBQ40" s="786"/>
      <c r="NBR40" s="786"/>
      <c r="NBS40" s="786"/>
      <c r="NBT40" s="532"/>
      <c r="NBU40" s="786"/>
      <c r="NBV40" s="786"/>
      <c r="NBW40" s="786"/>
      <c r="NBX40" s="786"/>
      <c r="NBY40" s="786"/>
      <c r="NBZ40" s="786"/>
      <c r="NCA40" s="786"/>
      <c r="NCB40" s="532"/>
      <c r="NCC40" s="786"/>
      <c r="NCD40" s="786"/>
      <c r="NCE40" s="786"/>
      <c r="NCF40" s="786"/>
      <c r="NCG40" s="786"/>
      <c r="NCH40" s="786"/>
      <c r="NCI40" s="786"/>
      <c r="NCJ40" s="532"/>
      <c r="NCK40" s="786"/>
      <c r="NCL40" s="786"/>
      <c r="NCM40" s="786"/>
      <c r="NCN40" s="786"/>
      <c r="NCO40" s="786"/>
      <c r="NCP40" s="786"/>
      <c r="NCQ40" s="786"/>
      <c r="NCR40" s="532"/>
      <c r="NCS40" s="786"/>
      <c r="NCT40" s="786"/>
      <c r="NCU40" s="786"/>
      <c r="NCV40" s="786"/>
      <c r="NCW40" s="786"/>
      <c r="NCX40" s="786"/>
      <c r="NCY40" s="786"/>
      <c r="NCZ40" s="532"/>
      <c r="NDA40" s="786"/>
      <c r="NDB40" s="786"/>
      <c r="NDC40" s="786"/>
      <c r="NDD40" s="786"/>
      <c r="NDE40" s="786"/>
      <c r="NDF40" s="786"/>
      <c r="NDG40" s="786"/>
      <c r="NDH40" s="532"/>
      <c r="NDI40" s="786"/>
      <c r="NDJ40" s="786"/>
      <c r="NDK40" s="786"/>
      <c r="NDL40" s="786"/>
      <c r="NDM40" s="786"/>
      <c r="NDN40" s="786"/>
      <c r="NDO40" s="786"/>
      <c r="NDP40" s="532"/>
      <c r="NDQ40" s="786"/>
      <c r="NDR40" s="786"/>
      <c r="NDS40" s="786"/>
      <c r="NDT40" s="786"/>
      <c r="NDU40" s="786"/>
      <c r="NDV40" s="786"/>
      <c r="NDW40" s="786"/>
      <c r="NDX40" s="532"/>
      <c r="NDY40" s="786"/>
      <c r="NDZ40" s="786"/>
      <c r="NEA40" s="786"/>
      <c r="NEB40" s="786"/>
      <c r="NEC40" s="786"/>
      <c r="NED40" s="786"/>
      <c r="NEE40" s="786"/>
      <c r="NEF40" s="532"/>
      <c r="NEG40" s="786"/>
      <c r="NEH40" s="786"/>
      <c r="NEI40" s="786"/>
      <c r="NEJ40" s="786"/>
      <c r="NEK40" s="786"/>
      <c r="NEL40" s="786"/>
      <c r="NEM40" s="786"/>
      <c r="NEN40" s="532"/>
      <c r="NEO40" s="786"/>
      <c r="NEP40" s="786"/>
      <c r="NEQ40" s="786"/>
      <c r="NER40" s="786"/>
      <c r="NES40" s="786"/>
      <c r="NET40" s="786"/>
      <c r="NEU40" s="786"/>
      <c r="NEV40" s="532"/>
      <c r="NEW40" s="786"/>
      <c r="NEX40" s="786"/>
      <c r="NEY40" s="786"/>
      <c r="NEZ40" s="786"/>
      <c r="NFA40" s="786"/>
      <c r="NFB40" s="786"/>
      <c r="NFC40" s="786"/>
      <c r="NFD40" s="532"/>
      <c r="NFE40" s="786"/>
      <c r="NFF40" s="786"/>
      <c r="NFG40" s="786"/>
      <c r="NFH40" s="786"/>
      <c r="NFI40" s="786"/>
      <c r="NFJ40" s="786"/>
      <c r="NFK40" s="786"/>
      <c r="NFL40" s="532"/>
      <c r="NFM40" s="786"/>
      <c r="NFN40" s="786"/>
      <c r="NFO40" s="786"/>
      <c r="NFP40" s="786"/>
      <c r="NFQ40" s="786"/>
      <c r="NFR40" s="786"/>
      <c r="NFS40" s="786"/>
      <c r="NFT40" s="532"/>
      <c r="NFU40" s="786"/>
      <c r="NFV40" s="786"/>
      <c r="NFW40" s="786"/>
      <c r="NFX40" s="786"/>
      <c r="NFY40" s="786"/>
      <c r="NFZ40" s="786"/>
      <c r="NGA40" s="786"/>
      <c r="NGB40" s="532"/>
      <c r="NGC40" s="786"/>
      <c r="NGD40" s="786"/>
      <c r="NGE40" s="786"/>
      <c r="NGF40" s="786"/>
      <c r="NGG40" s="786"/>
      <c r="NGH40" s="786"/>
      <c r="NGI40" s="786"/>
      <c r="NGJ40" s="532"/>
      <c r="NGK40" s="786"/>
      <c r="NGL40" s="786"/>
      <c r="NGM40" s="786"/>
      <c r="NGN40" s="786"/>
      <c r="NGO40" s="786"/>
      <c r="NGP40" s="786"/>
      <c r="NGQ40" s="786"/>
      <c r="NGR40" s="532"/>
      <c r="NGS40" s="786"/>
      <c r="NGT40" s="786"/>
      <c r="NGU40" s="786"/>
      <c r="NGV40" s="786"/>
      <c r="NGW40" s="786"/>
      <c r="NGX40" s="786"/>
      <c r="NGY40" s="786"/>
      <c r="NGZ40" s="532"/>
      <c r="NHA40" s="786"/>
      <c r="NHB40" s="786"/>
      <c r="NHC40" s="786"/>
      <c r="NHD40" s="786"/>
      <c r="NHE40" s="786"/>
      <c r="NHF40" s="786"/>
      <c r="NHG40" s="786"/>
      <c r="NHH40" s="532"/>
      <c r="NHI40" s="786"/>
      <c r="NHJ40" s="786"/>
      <c r="NHK40" s="786"/>
      <c r="NHL40" s="786"/>
      <c r="NHM40" s="786"/>
      <c r="NHN40" s="786"/>
      <c r="NHO40" s="786"/>
      <c r="NHP40" s="532"/>
      <c r="NHQ40" s="786"/>
      <c r="NHR40" s="786"/>
      <c r="NHS40" s="786"/>
      <c r="NHT40" s="786"/>
      <c r="NHU40" s="786"/>
      <c r="NHV40" s="786"/>
      <c r="NHW40" s="786"/>
      <c r="NHX40" s="532"/>
      <c r="NHY40" s="786"/>
      <c r="NHZ40" s="786"/>
      <c r="NIA40" s="786"/>
      <c r="NIB40" s="786"/>
      <c r="NIC40" s="786"/>
      <c r="NID40" s="786"/>
      <c r="NIE40" s="786"/>
      <c r="NIF40" s="532"/>
      <c r="NIG40" s="786"/>
      <c r="NIH40" s="786"/>
      <c r="NII40" s="786"/>
      <c r="NIJ40" s="786"/>
      <c r="NIK40" s="786"/>
      <c r="NIL40" s="786"/>
      <c r="NIM40" s="786"/>
      <c r="NIN40" s="532"/>
      <c r="NIO40" s="786"/>
      <c r="NIP40" s="786"/>
      <c r="NIQ40" s="786"/>
      <c r="NIR40" s="786"/>
      <c r="NIS40" s="786"/>
      <c r="NIT40" s="786"/>
      <c r="NIU40" s="786"/>
      <c r="NIV40" s="532"/>
      <c r="NIW40" s="786"/>
      <c r="NIX40" s="786"/>
      <c r="NIY40" s="786"/>
      <c r="NIZ40" s="786"/>
      <c r="NJA40" s="786"/>
      <c r="NJB40" s="786"/>
      <c r="NJC40" s="786"/>
      <c r="NJD40" s="532"/>
      <c r="NJE40" s="786"/>
      <c r="NJF40" s="786"/>
      <c r="NJG40" s="786"/>
      <c r="NJH40" s="786"/>
      <c r="NJI40" s="786"/>
      <c r="NJJ40" s="786"/>
      <c r="NJK40" s="786"/>
      <c r="NJL40" s="532"/>
      <c r="NJM40" s="786"/>
      <c r="NJN40" s="786"/>
      <c r="NJO40" s="786"/>
      <c r="NJP40" s="786"/>
      <c r="NJQ40" s="786"/>
      <c r="NJR40" s="786"/>
      <c r="NJS40" s="786"/>
      <c r="NJT40" s="532"/>
      <c r="NJU40" s="786"/>
      <c r="NJV40" s="786"/>
      <c r="NJW40" s="786"/>
      <c r="NJX40" s="786"/>
      <c r="NJY40" s="786"/>
      <c r="NJZ40" s="786"/>
      <c r="NKA40" s="786"/>
      <c r="NKB40" s="532"/>
      <c r="NKC40" s="786"/>
      <c r="NKD40" s="786"/>
      <c r="NKE40" s="786"/>
      <c r="NKF40" s="786"/>
      <c r="NKG40" s="786"/>
      <c r="NKH40" s="786"/>
      <c r="NKI40" s="786"/>
      <c r="NKJ40" s="532"/>
      <c r="NKK40" s="786"/>
      <c r="NKL40" s="786"/>
      <c r="NKM40" s="786"/>
      <c r="NKN40" s="786"/>
      <c r="NKO40" s="786"/>
      <c r="NKP40" s="786"/>
      <c r="NKQ40" s="786"/>
      <c r="NKR40" s="532"/>
      <c r="NKS40" s="786"/>
      <c r="NKT40" s="786"/>
      <c r="NKU40" s="786"/>
      <c r="NKV40" s="786"/>
      <c r="NKW40" s="786"/>
      <c r="NKX40" s="786"/>
      <c r="NKY40" s="786"/>
      <c r="NKZ40" s="532"/>
      <c r="NLA40" s="786"/>
      <c r="NLB40" s="786"/>
      <c r="NLC40" s="786"/>
      <c r="NLD40" s="786"/>
      <c r="NLE40" s="786"/>
      <c r="NLF40" s="786"/>
      <c r="NLG40" s="786"/>
      <c r="NLH40" s="532"/>
      <c r="NLI40" s="786"/>
      <c r="NLJ40" s="786"/>
      <c r="NLK40" s="786"/>
      <c r="NLL40" s="786"/>
      <c r="NLM40" s="786"/>
      <c r="NLN40" s="786"/>
      <c r="NLO40" s="786"/>
      <c r="NLP40" s="532"/>
      <c r="NLQ40" s="786"/>
      <c r="NLR40" s="786"/>
      <c r="NLS40" s="786"/>
      <c r="NLT40" s="786"/>
      <c r="NLU40" s="786"/>
      <c r="NLV40" s="786"/>
      <c r="NLW40" s="786"/>
      <c r="NLX40" s="532"/>
      <c r="NLY40" s="786"/>
      <c r="NLZ40" s="786"/>
      <c r="NMA40" s="786"/>
      <c r="NMB40" s="786"/>
      <c r="NMC40" s="786"/>
      <c r="NMD40" s="786"/>
      <c r="NME40" s="786"/>
      <c r="NMF40" s="532"/>
      <c r="NMG40" s="786"/>
      <c r="NMH40" s="786"/>
      <c r="NMI40" s="786"/>
      <c r="NMJ40" s="786"/>
      <c r="NMK40" s="786"/>
      <c r="NML40" s="786"/>
      <c r="NMM40" s="786"/>
      <c r="NMN40" s="532"/>
      <c r="NMO40" s="786"/>
      <c r="NMP40" s="786"/>
      <c r="NMQ40" s="786"/>
      <c r="NMR40" s="786"/>
      <c r="NMS40" s="786"/>
      <c r="NMT40" s="786"/>
      <c r="NMU40" s="786"/>
      <c r="NMV40" s="532"/>
      <c r="NMW40" s="786"/>
      <c r="NMX40" s="786"/>
      <c r="NMY40" s="786"/>
      <c r="NMZ40" s="786"/>
      <c r="NNA40" s="786"/>
      <c r="NNB40" s="786"/>
      <c r="NNC40" s="786"/>
      <c r="NND40" s="532"/>
      <c r="NNE40" s="786"/>
      <c r="NNF40" s="786"/>
      <c r="NNG40" s="786"/>
      <c r="NNH40" s="786"/>
      <c r="NNI40" s="786"/>
      <c r="NNJ40" s="786"/>
      <c r="NNK40" s="786"/>
      <c r="NNL40" s="532"/>
      <c r="NNM40" s="786"/>
      <c r="NNN40" s="786"/>
      <c r="NNO40" s="786"/>
      <c r="NNP40" s="786"/>
      <c r="NNQ40" s="786"/>
      <c r="NNR40" s="786"/>
      <c r="NNS40" s="786"/>
      <c r="NNT40" s="532"/>
      <c r="NNU40" s="786"/>
      <c r="NNV40" s="786"/>
      <c r="NNW40" s="786"/>
      <c r="NNX40" s="786"/>
      <c r="NNY40" s="786"/>
      <c r="NNZ40" s="786"/>
      <c r="NOA40" s="786"/>
      <c r="NOB40" s="532"/>
      <c r="NOC40" s="786"/>
      <c r="NOD40" s="786"/>
      <c r="NOE40" s="786"/>
      <c r="NOF40" s="786"/>
      <c r="NOG40" s="786"/>
      <c r="NOH40" s="786"/>
      <c r="NOI40" s="786"/>
      <c r="NOJ40" s="532"/>
      <c r="NOK40" s="786"/>
      <c r="NOL40" s="786"/>
      <c r="NOM40" s="786"/>
      <c r="NON40" s="786"/>
      <c r="NOO40" s="786"/>
      <c r="NOP40" s="786"/>
      <c r="NOQ40" s="786"/>
      <c r="NOR40" s="532"/>
      <c r="NOS40" s="786"/>
      <c r="NOT40" s="786"/>
      <c r="NOU40" s="786"/>
      <c r="NOV40" s="786"/>
      <c r="NOW40" s="786"/>
      <c r="NOX40" s="786"/>
      <c r="NOY40" s="786"/>
      <c r="NOZ40" s="532"/>
      <c r="NPA40" s="786"/>
      <c r="NPB40" s="786"/>
      <c r="NPC40" s="786"/>
      <c r="NPD40" s="786"/>
      <c r="NPE40" s="786"/>
      <c r="NPF40" s="786"/>
      <c r="NPG40" s="786"/>
      <c r="NPH40" s="532"/>
      <c r="NPI40" s="786"/>
      <c r="NPJ40" s="786"/>
      <c r="NPK40" s="786"/>
      <c r="NPL40" s="786"/>
      <c r="NPM40" s="786"/>
      <c r="NPN40" s="786"/>
      <c r="NPO40" s="786"/>
      <c r="NPP40" s="532"/>
      <c r="NPQ40" s="786"/>
      <c r="NPR40" s="786"/>
      <c r="NPS40" s="786"/>
      <c r="NPT40" s="786"/>
      <c r="NPU40" s="786"/>
      <c r="NPV40" s="786"/>
      <c r="NPW40" s="786"/>
      <c r="NPX40" s="532"/>
      <c r="NPY40" s="786"/>
      <c r="NPZ40" s="786"/>
      <c r="NQA40" s="786"/>
      <c r="NQB40" s="786"/>
      <c r="NQC40" s="786"/>
      <c r="NQD40" s="786"/>
      <c r="NQE40" s="786"/>
      <c r="NQF40" s="532"/>
      <c r="NQG40" s="786"/>
      <c r="NQH40" s="786"/>
      <c r="NQI40" s="786"/>
      <c r="NQJ40" s="786"/>
      <c r="NQK40" s="786"/>
      <c r="NQL40" s="786"/>
      <c r="NQM40" s="786"/>
      <c r="NQN40" s="532"/>
      <c r="NQO40" s="786"/>
      <c r="NQP40" s="786"/>
      <c r="NQQ40" s="786"/>
      <c r="NQR40" s="786"/>
      <c r="NQS40" s="786"/>
      <c r="NQT40" s="786"/>
      <c r="NQU40" s="786"/>
      <c r="NQV40" s="532"/>
      <c r="NQW40" s="786"/>
      <c r="NQX40" s="786"/>
      <c r="NQY40" s="786"/>
      <c r="NQZ40" s="786"/>
      <c r="NRA40" s="786"/>
      <c r="NRB40" s="786"/>
      <c r="NRC40" s="786"/>
      <c r="NRD40" s="532"/>
      <c r="NRE40" s="786"/>
      <c r="NRF40" s="786"/>
      <c r="NRG40" s="786"/>
      <c r="NRH40" s="786"/>
      <c r="NRI40" s="786"/>
      <c r="NRJ40" s="786"/>
      <c r="NRK40" s="786"/>
      <c r="NRL40" s="532"/>
      <c r="NRM40" s="786"/>
      <c r="NRN40" s="786"/>
      <c r="NRO40" s="786"/>
      <c r="NRP40" s="786"/>
      <c r="NRQ40" s="786"/>
      <c r="NRR40" s="786"/>
      <c r="NRS40" s="786"/>
      <c r="NRT40" s="532"/>
      <c r="NRU40" s="786"/>
      <c r="NRV40" s="786"/>
      <c r="NRW40" s="786"/>
      <c r="NRX40" s="786"/>
      <c r="NRY40" s="786"/>
      <c r="NRZ40" s="786"/>
      <c r="NSA40" s="786"/>
      <c r="NSB40" s="532"/>
      <c r="NSC40" s="786"/>
      <c r="NSD40" s="786"/>
      <c r="NSE40" s="786"/>
      <c r="NSF40" s="786"/>
      <c r="NSG40" s="786"/>
      <c r="NSH40" s="786"/>
      <c r="NSI40" s="786"/>
      <c r="NSJ40" s="532"/>
      <c r="NSK40" s="786"/>
      <c r="NSL40" s="786"/>
      <c r="NSM40" s="786"/>
      <c r="NSN40" s="786"/>
      <c r="NSO40" s="786"/>
      <c r="NSP40" s="786"/>
      <c r="NSQ40" s="786"/>
      <c r="NSR40" s="532"/>
      <c r="NSS40" s="786"/>
      <c r="NST40" s="786"/>
      <c r="NSU40" s="786"/>
      <c r="NSV40" s="786"/>
      <c r="NSW40" s="786"/>
      <c r="NSX40" s="786"/>
      <c r="NSY40" s="786"/>
      <c r="NSZ40" s="532"/>
      <c r="NTA40" s="786"/>
      <c r="NTB40" s="786"/>
      <c r="NTC40" s="786"/>
      <c r="NTD40" s="786"/>
      <c r="NTE40" s="786"/>
      <c r="NTF40" s="786"/>
      <c r="NTG40" s="786"/>
      <c r="NTH40" s="532"/>
      <c r="NTI40" s="786"/>
      <c r="NTJ40" s="786"/>
      <c r="NTK40" s="786"/>
      <c r="NTL40" s="786"/>
      <c r="NTM40" s="786"/>
      <c r="NTN40" s="786"/>
      <c r="NTO40" s="786"/>
      <c r="NTP40" s="532"/>
      <c r="NTQ40" s="786"/>
      <c r="NTR40" s="786"/>
      <c r="NTS40" s="786"/>
      <c r="NTT40" s="786"/>
      <c r="NTU40" s="786"/>
      <c r="NTV40" s="786"/>
      <c r="NTW40" s="786"/>
      <c r="NTX40" s="532"/>
      <c r="NTY40" s="786"/>
      <c r="NTZ40" s="786"/>
      <c r="NUA40" s="786"/>
      <c r="NUB40" s="786"/>
      <c r="NUC40" s="786"/>
      <c r="NUD40" s="786"/>
      <c r="NUE40" s="786"/>
      <c r="NUF40" s="532"/>
      <c r="NUG40" s="786"/>
      <c r="NUH40" s="786"/>
      <c r="NUI40" s="786"/>
      <c r="NUJ40" s="786"/>
      <c r="NUK40" s="786"/>
      <c r="NUL40" s="786"/>
      <c r="NUM40" s="786"/>
      <c r="NUN40" s="532"/>
      <c r="NUO40" s="786"/>
      <c r="NUP40" s="786"/>
      <c r="NUQ40" s="786"/>
      <c r="NUR40" s="786"/>
      <c r="NUS40" s="786"/>
      <c r="NUT40" s="786"/>
      <c r="NUU40" s="786"/>
      <c r="NUV40" s="532"/>
      <c r="NUW40" s="786"/>
      <c r="NUX40" s="786"/>
      <c r="NUY40" s="786"/>
      <c r="NUZ40" s="786"/>
      <c r="NVA40" s="786"/>
      <c r="NVB40" s="786"/>
      <c r="NVC40" s="786"/>
      <c r="NVD40" s="532"/>
      <c r="NVE40" s="786"/>
      <c r="NVF40" s="786"/>
      <c r="NVG40" s="786"/>
      <c r="NVH40" s="786"/>
      <c r="NVI40" s="786"/>
      <c r="NVJ40" s="786"/>
      <c r="NVK40" s="786"/>
      <c r="NVL40" s="532"/>
      <c r="NVM40" s="786"/>
      <c r="NVN40" s="786"/>
      <c r="NVO40" s="786"/>
      <c r="NVP40" s="786"/>
      <c r="NVQ40" s="786"/>
      <c r="NVR40" s="786"/>
      <c r="NVS40" s="786"/>
      <c r="NVT40" s="532"/>
      <c r="NVU40" s="786"/>
      <c r="NVV40" s="786"/>
      <c r="NVW40" s="786"/>
      <c r="NVX40" s="786"/>
      <c r="NVY40" s="786"/>
      <c r="NVZ40" s="786"/>
      <c r="NWA40" s="786"/>
      <c r="NWB40" s="532"/>
      <c r="NWC40" s="786"/>
      <c r="NWD40" s="786"/>
      <c r="NWE40" s="786"/>
      <c r="NWF40" s="786"/>
      <c r="NWG40" s="786"/>
      <c r="NWH40" s="786"/>
      <c r="NWI40" s="786"/>
      <c r="NWJ40" s="532"/>
      <c r="NWK40" s="786"/>
      <c r="NWL40" s="786"/>
      <c r="NWM40" s="786"/>
      <c r="NWN40" s="786"/>
      <c r="NWO40" s="786"/>
      <c r="NWP40" s="786"/>
      <c r="NWQ40" s="786"/>
      <c r="NWR40" s="532"/>
      <c r="NWS40" s="786"/>
      <c r="NWT40" s="786"/>
      <c r="NWU40" s="786"/>
      <c r="NWV40" s="786"/>
      <c r="NWW40" s="786"/>
      <c r="NWX40" s="786"/>
      <c r="NWY40" s="786"/>
      <c r="NWZ40" s="532"/>
      <c r="NXA40" s="786"/>
      <c r="NXB40" s="786"/>
      <c r="NXC40" s="786"/>
      <c r="NXD40" s="786"/>
      <c r="NXE40" s="786"/>
      <c r="NXF40" s="786"/>
      <c r="NXG40" s="786"/>
      <c r="NXH40" s="532"/>
      <c r="NXI40" s="786"/>
      <c r="NXJ40" s="786"/>
      <c r="NXK40" s="786"/>
      <c r="NXL40" s="786"/>
      <c r="NXM40" s="786"/>
      <c r="NXN40" s="786"/>
      <c r="NXO40" s="786"/>
      <c r="NXP40" s="532"/>
      <c r="NXQ40" s="786"/>
      <c r="NXR40" s="786"/>
      <c r="NXS40" s="786"/>
      <c r="NXT40" s="786"/>
      <c r="NXU40" s="786"/>
      <c r="NXV40" s="786"/>
      <c r="NXW40" s="786"/>
      <c r="NXX40" s="532"/>
      <c r="NXY40" s="786"/>
      <c r="NXZ40" s="786"/>
      <c r="NYA40" s="786"/>
      <c r="NYB40" s="786"/>
      <c r="NYC40" s="786"/>
      <c r="NYD40" s="786"/>
      <c r="NYE40" s="786"/>
      <c r="NYF40" s="532"/>
      <c r="NYG40" s="786"/>
      <c r="NYH40" s="786"/>
      <c r="NYI40" s="786"/>
      <c r="NYJ40" s="786"/>
      <c r="NYK40" s="786"/>
      <c r="NYL40" s="786"/>
      <c r="NYM40" s="786"/>
      <c r="NYN40" s="532"/>
      <c r="NYO40" s="786"/>
      <c r="NYP40" s="786"/>
      <c r="NYQ40" s="786"/>
      <c r="NYR40" s="786"/>
      <c r="NYS40" s="786"/>
      <c r="NYT40" s="786"/>
      <c r="NYU40" s="786"/>
      <c r="NYV40" s="532"/>
      <c r="NYW40" s="786"/>
      <c r="NYX40" s="786"/>
      <c r="NYY40" s="786"/>
      <c r="NYZ40" s="786"/>
      <c r="NZA40" s="786"/>
      <c r="NZB40" s="786"/>
      <c r="NZC40" s="786"/>
      <c r="NZD40" s="532"/>
      <c r="NZE40" s="786"/>
      <c r="NZF40" s="786"/>
      <c r="NZG40" s="786"/>
      <c r="NZH40" s="786"/>
      <c r="NZI40" s="786"/>
      <c r="NZJ40" s="786"/>
      <c r="NZK40" s="786"/>
      <c r="NZL40" s="532"/>
      <c r="NZM40" s="786"/>
      <c r="NZN40" s="786"/>
      <c r="NZO40" s="786"/>
      <c r="NZP40" s="786"/>
      <c r="NZQ40" s="786"/>
      <c r="NZR40" s="786"/>
      <c r="NZS40" s="786"/>
      <c r="NZT40" s="532"/>
      <c r="NZU40" s="786"/>
      <c r="NZV40" s="786"/>
      <c r="NZW40" s="786"/>
      <c r="NZX40" s="786"/>
      <c r="NZY40" s="786"/>
      <c r="NZZ40" s="786"/>
      <c r="OAA40" s="786"/>
      <c r="OAB40" s="532"/>
      <c r="OAC40" s="786"/>
      <c r="OAD40" s="786"/>
      <c r="OAE40" s="786"/>
      <c r="OAF40" s="786"/>
      <c r="OAG40" s="786"/>
      <c r="OAH40" s="786"/>
      <c r="OAI40" s="786"/>
      <c r="OAJ40" s="532"/>
      <c r="OAK40" s="786"/>
      <c r="OAL40" s="786"/>
      <c r="OAM40" s="786"/>
      <c r="OAN40" s="786"/>
      <c r="OAO40" s="786"/>
      <c r="OAP40" s="786"/>
      <c r="OAQ40" s="786"/>
      <c r="OAR40" s="532"/>
      <c r="OAS40" s="786"/>
      <c r="OAT40" s="786"/>
      <c r="OAU40" s="786"/>
      <c r="OAV40" s="786"/>
      <c r="OAW40" s="786"/>
      <c r="OAX40" s="786"/>
      <c r="OAY40" s="786"/>
      <c r="OAZ40" s="532"/>
      <c r="OBA40" s="786"/>
      <c r="OBB40" s="786"/>
      <c r="OBC40" s="786"/>
      <c r="OBD40" s="786"/>
      <c r="OBE40" s="786"/>
      <c r="OBF40" s="786"/>
      <c r="OBG40" s="786"/>
      <c r="OBH40" s="532"/>
      <c r="OBI40" s="786"/>
      <c r="OBJ40" s="786"/>
      <c r="OBK40" s="786"/>
      <c r="OBL40" s="786"/>
      <c r="OBM40" s="786"/>
      <c r="OBN40" s="786"/>
      <c r="OBO40" s="786"/>
      <c r="OBP40" s="532"/>
      <c r="OBQ40" s="786"/>
      <c r="OBR40" s="786"/>
      <c r="OBS40" s="786"/>
      <c r="OBT40" s="786"/>
      <c r="OBU40" s="786"/>
      <c r="OBV40" s="786"/>
      <c r="OBW40" s="786"/>
      <c r="OBX40" s="532"/>
      <c r="OBY40" s="786"/>
      <c r="OBZ40" s="786"/>
      <c r="OCA40" s="786"/>
      <c r="OCB40" s="786"/>
      <c r="OCC40" s="786"/>
      <c r="OCD40" s="786"/>
      <c r="OCE40" s="786"/>
      <c r="OCF40" s="532"/>
      <c r="OCG40" s="786"/>
      <c r="OCH40" s="786"/>
      <c r="OCI40" s="786"/>
      <c r="OCJ40" s="786"/>
      <c r="OCK40" s="786"/>
      <c r="OCL40" s="786"/>
      <c r="OCM40" s="786"/>
      <c r="OCN40" s="532"/>
      <c r="OCO40" s="786"/>
      <c r="OCP40" s="786"/>
      <c r="OCQ40" s="786"/>
      <c r="OCR40" s="786"/>
      <c r="OCS40" s="786"/>
      <c r="OCT40" s="786"/>
      <c r="OCU40" s="786"/>
      <c r="OCV40" s="532"/>
      <c r="OCW40" s="786"/>
      <c r="OCX40" s="786"/>
      <c r="OCY40" s="786"/>
      <c r="OCZ40" s="786"/>
      <c r="ODA40" s="786"/>
      <c r="ODB40" s="786"/>
      <c r="ODC40" s="786"/>
      <c r="ODD40" s="532"/>
      <c r="ODE40" s="786"/>
      <c r="ODF40" s="786"/>
      <c r="ODG40" s="786"/>
      <c r="ODH40" s="786"/>
      <c r="ODI40" s="786"/>
      <c r="ODJ40" s="786"/>
      <c r="ODK40" s="786"/>
      <c r="ODL40" s="532"/>
      <c r="ODM40" s="786"/>
      <c r="ODN40" s="786"/>
      <c r="ODO40" s="786"/>
      <c r="ODP40" s="786"/>
      <c r="ODQ40" s="786"/>
      <c r="ODR40" s="786"/>
      <c r="ODS40" s="786"/>
      <c r="ODT40" s="532"/>
      <c r="ODU40" s="786"/>
      <c r="ODV40" s="786"/>
      <c r="ODW40" s="786"/>
      <c r="ODX40" s="786"/>
      <c r="ODY40" s="786"/>
      <c r="ODZ40" s="786"/>
      <c r="OEA40" s="786"/>
      <c r="OEB40" s="532"/>
      <c r="OEC40" s="786"/>
      <c r="OED40" s="786"/>
      <c r="OEE40" s="786"/>
      <c r="OEF40" s="786"/>
      <c r="OEG40" s="786"/>
      <c r="OEH40" s="786"/>
      <c r="OEI40" s="786"/>
      <c r="OEJ40" s="532"/>
      <c r="OEK40" s="786"/>
      <c r="OEL40" s="786"/>
      <c r="OEM40" s="786"/>
      <c r="OEN40" s="786"/>
      <c r="OEO40" s="786"/>
      <c r="OEP40" s="786"/>
      <c r="OEQ40" s="786"/>
      <c r="OER40" s="532"/>
      <c r="OES40" s="786"/>
      <c r="OET40" s="786"/>
      <c r="OEU40" s="786"/>
      <c r="OEV40" s="786"/>
      <c r="OEW40" s="786"/>
      <c r="OEX40" s="786"/>
      <c r="OEY40" s="786"/>
      <c r="OEZ40" s="532"/>
      <c r="OFA40" s="786"/>
      <c r="OFB40" s="786"/>
      <c r="OFC40" s="786"/>
      <c r="OFD40" s="786"/>
      <c r="OFE40" s="786"/>
      <c r="OFF40" s="786"/>
      <c r="OFG40" s="786"/>
      <c r="OFH40" s="532"/>
      <c r="OFI40" s="786"/>
      <c r="OFJ40" s="786"/>
      <c r="OFK40" s="786"/>
      <c r="OFL40" s="786"/>
      <c r="OFM40" s="786"/>
      <c r="OFN40" s="786"/>
      <c r="OFO40" s="786"/>
      <c r="OFP40" s="532"/>
      <c r="OFQ40" s="786"/>
      <c r="OFR40" s="786"/>
      <c r="OFS40" s="786"/>
      <c r="OFT40" s="786"/>
      <c r="OFU40" s="786"/>
      <c r="OFV40" s="786"/>
      <c r="OFW40" s="786"/>
      <c r="OFX40" s="532"/>
      <c r="OFY40" s="786"/>
      <c r="OFZ40" s="786"/>
      <c r="OGA40" s="786"/>
      <c r="OGB40" s="786"/>
      <c r="OGC40" s="786"/>
      <c r="OGD40" s="786"/>
      <c r="OGE40" s="786"/>
      <c r="OGF40" s="532"/>
      <c r="OGG40" s="786"/>
      <c r="OGH40" s="786"/>
      <c r="OGI40" s="786"/>
      <c r="OGJ40" s="786"/>
      <c r="OGK40" s="786"/>
      <c r="OGL40" s="786"/>
      <c r="OGM40" s="786"/>
      <c r="OGN40" s="532"/>
      <c r="OGO40" s="786"/>
      <c r="OGP40" s="786"/>
      <c r="OGQ40" s="786"/>
      <c r="OGR40" s="786"/>
      <c r="OGS40" s="786"/>
      <c r="OGT40" s="786"/>
      <c r="OGU40" s="786"/>
      <c r="OGV40" s="532"/>
      <c r="OGW40" s="786"/>
      <c r="OGX40" s="786"/>
      <c r="OGY40" s="786"/>
      <c r="OGZ40" s="786"/>
      <c r="OHA40" s="786"/>
      <c r="OHB40" s="786"/>
      <c r="OHC40" s="786"/>
      <c r="OHD40" s="532"/>
      <c r="OHE40" s="786"/>
      <c r="OHF40" s="786"/>
      <c r="OHG40" s="786"/>
      <c r="OHH40" s="786"/>
      <c r="OHI40" s="786"/>
      <c r="OHJ40" s="786"/>
      <c r="OHK40" s="786"/>
      <c r="OHL40" s="532"/>
      <c r="OHM40" s="786"/>
      <c r="OHN40" s="786"/>
      <c r="OHO40" s="786"/>
      <c r="OHP40" s="786"/>
      <c r="OHQ40" s="786"/>
      <c r="OHR40" s="786"/>
      <c r="OHS40" s="786"/>
      <c r="OHT40" s="532"/>
      <c r="OHU40" s="786"/>
      <c r="OHV40" s="786"/>
      <c r="OHW40" s="786"/>
      <c r="OHX40" s="786"/>
      <c r="OHY40" s="786"/>
      <c r="OHZ40" s="786"/>
      <c r="OIA40" s="786"/>
      <c r="OIB40" s="532"/>
      <c r="OIC40" s="786"/>
      <c r="OID40" s="786"/>
      <c r="OIE40" s="786"/>
      <c r="OIF40" s="786"/>
      <c r="OIG40" s="786"/>
      <c r="OIH40" s="786"/>
      <c r="OII40" s="786"/>
      <c r="OIJ40" s="532"/>
      <c r="OIK40" s="786"/>
      <c r="OIL40" s="786"/>
      <c r="OIM40" s="786"/>
      <c r="OIN40" s="786"/>
      <c r="OIO40" s="786"/>
      <c r="OIP40" s="786"/>
      <c r="OIQ40" s="786"/>
      <c r="OIR40" s="532"/>
      <c r="OIS40" s="786"/>
      <c r="OIT40" s="786"/>
      <c r="OIU40" s="786"/>
      <c r="OIV40" s="786"/>
      <c r="OIW40" s="786"/>
      <c r="OIX40" s="786"/>
      <c r="OIY40" s="786"/>
      <c r="OIZ40" s="532"/>
      <c r="OJA40" s="786"/>
      <c r="OJB40" s="786"/>
      <c r="OJC40" s="786"/>
      <c r="OJD40" s="786"/>
      <c r="OJE40" s="786"/>
      <c r="OJF40" s="786"/>
      <c r="OJG40" s="786"/>
      <c r="OJH40" s="532"/>
      <c r="OJI40" s="786"/>
      <c r="OJJ40" s="786"/>
      <c r="OJK40" s="786"/>
      <c r="OJL40" s="786"/>
      <c r="OJM40" s="786"/>
      <c r="OJN40" s="786"/>
      <c r="OJO40" s="786"/>
      <c r="OJP40" s="532"/>
      <c r="OJQ40" s="786"/>
      <c r="OJR40" s="786"/>
      <c r="OJS40" s="786"/>
      <c r="OJT40" s="786"/>
      <c r="OJU40" s="786"/>
      <c r="OJV40" s="786"/>
      <c r="OJW40" s="786"/>
      <c r="OJX40" s="532"/>
      <c r="OJY40" s="786"/>
      <c r="OJZ40" s="786"/>
      <c r="OKA40" s="786"/>
      <c r="OKB40" s="786"/>
      <c r="OKC40" s="786"/>
      <c r="OKD40" s="786"/>
      <c r="OKE40" s="786"/>
      <c r="OKF40" s="532"/>
      <c r="OKG40" s="786"/>
      <c r="OKH40" s="786"/>
      <c r="OKI40" s="786"/>
      <c r="OKJ40" s="786"/>
      <c r="OKK40" s="786"/>
      <c r="OKL40" s="786"/>
      <c r="OKM40" s="786"/>
      <c r="OKN40" s="532"/>
      <c r="OKO40" s="786"/>
      <c r="OKP40" s="786"/>
      <c r="OKQ40" s="786"/>
      <c r="OKR40" s="786"/>
      <c r="OKS40" s="786"/>
      <c r="OKT40" s="786"/>
      <c r="OKU40" s="786"/>
      <c r="OKV40" s="532"/>
      <c r="OKW40" s="786"/>
      <c r="OKX40" s="786"/>
      <c r="OKY40" s="786"/>
      <c r="OKZ40" s="786"/>
      <c r="OLA40" s="786"/>
      <c r="OLB40" s="786"/>
      <c r="OLC40" s="786"/>
      <c r="OLD40" s="532"/>
      <c r="OLE40" s="786"/>
      <c r="OLF40" s="786"/>
      <c r="OLG40" s="786"/>
      <c r="OLH40" s="786"/>
      <c r="OLI40" s="786"/>
      <c r="OLJ40" s="786"/>
      <c r="OLK40" s="786"/>
      <c r="OLL40" s="532"/>
      <c r="OLM40" s="786"/>
      <c r="OLN40" s="786"/>
      <c r="OLO40" s="786"/>
      <c r="OLP40" s="786"/>
      <c r="OLQ40" s="786"/>
      <c r="OLR40" s="786"/>
      <c r="OLS40" s="786"/>
      <c r="OLT40" s="532"/>
      <c r="OLU40" s="786"/>
      <c r="OLV40" s="786"/>
      <c r="OLW40" s="786"/>
      <c r="OLX40" s="786"/>
      <c r="OLY40" s="786"/>
      <c r="OLZ40" s="786"/>
      <c r="OMA40" s="786"/>
      <c r="OMB40" s="532"/>
      <c r="OMC40" s="786"/>
      <c r="OMD40" s="786"/>
      <c r="OME40" s="786"/>
      <c r="OMF40" s="786"/>
      <c r="OMG40" s="786"/>
      <c r="OMH40" s="786"/>
      <c r="OMI40" s="786"/>
      <c r="OMJ40" s="532"/>
      <c r="OMK40" s="786"/>
      <c r="OML40" s="786"/>
      <c r="OMM40" s="786"/>
      <c r="OMN40" s="786"/>
      <c r="OMO40" s="786"/>
      <c r="OMP40" s="786"/>
      <c r="OMQ40" s="786"/>
      <c r="OMR40" s="532"/>
      <c r="OMS40" s="786"/>
      <c r="OMT40" s="786"/>
      <c r="OMU40" s="786"/>
      <c r="OMV40" s="786"/>
      <c r="OMW40" s="786"/>
      <c r="OMX40" s="786"/>
      <c r="OMY40" s="786"/>
      <c r="OMZ40" s="532"/>
      <c r="ONA40" s="786"/>
      <c r="ONB40" s="786"/>
      <c r="ONC40" s="786"/>
      <c r="OND40" s="786"/>
      <c r="ONE40" s="786"/>
      <c r="ONF40" s="786"/>
      <c r="ONG40" s="786"/>
      <c r="ONH40" s="532"/>
      <c r="ONI40" s="786"/>
      <c r="ONJ40" s="786"/>
      <c r="ONK40" s="786"/>
      <c r="ONL40" s="786"/>
      <c r="ONM40" s="786"/>
      <c r="ONN40" s="786"/>
      <c r="ONO40" s="786"/>
      <c r="ONP40" s="532"/>
      <c r="ONQ40" s="786"/>
      <c r="ONR40" s="786"/>
      <c r="ONS40" s="786"/>
      <c r="ONT40" s="786"/>
      <c r="ONU40" s="786"/>
      <c r="ONV40" s="786"/>
      <c r="ONW40" s="786"/>
      <c r="ONX40" s="532"/>
      <c r="ONY40" s="786"/>
      <c r="ONZ40" s="786"/>
      <c r="OOA40" s="786"/>
      <c r="OOB40" s="786"/>
      <c r="OOC40" s="786"/>
      <c r="OOD40" s="786"/>
      <c r="OOE40" s="786"/>
      <c r="OOF40" s="532"/>
      <c r="OOG40" s="786"/>
      <c r="OOH40" s="786"/>
      <c r="OOI40" s="786"/>
      <c r="OOJ40" s="786"/>
      <c r="OOK40" s="786"/>
      <c r="OOL40" s="786"/>
      <c r="OOM40" s="786"/>
      <c r="OON40" s="532"/>
      <c r="OOO40" s="786"/>
      <c r="OOP40" s="786"/>
      <c r="OOQ40" s="786"/>
      <c r="OOR40" s="786"/>
      <c r="OOS40" s="786"/>
      <c r="OOT40" s="786"/>
      <c r="OOU40" s="786"/>
      <c r="OOV40" s="532"/>
      <c r="OOW40" s="786"/>
      <c r="OOX40" s="786"/>
      <c r="OOY40" s="786"/>
      <c r="OOZ40" s="786"/>
      <c r="OPA40" s="786"/>
      <c r="OPB40" s="786"/>
      <c r="OPC40" s="786"/>
      <c r="OPD40" s="532"/>
      <c r="OPE40" s="786"/>
      <c r="OPF40" s="786"/>
      <c r="OPG40" s="786"/>
      <c r="OPH40" s="786"/>
      <c r="OPI40" s="786"/>
      <c r="OPJ40" s="786"/>
      <c r="OPK40" s="786"/>
      <c r="OPL40" s="532"/>
      <c r="OPM40" s="786"/>
      <c r="OPN40" s="786"/>
      <c r="OPO40" s="786"/>
      <c r="OPP40" s="786"/>
      <c r="OPQ40" s="786"/>
      <c r="OPR40" s="786"/>
      <c r="OPS40" s="786"/>
      <c r="OPT40" s="532"/>
      <c r="OPU40" s="786"/>
      <c r="OPV40" s="786"/>
      <c r="OPW40" s="786"/>
      <c r="OPX40" s="786"/>
      <c r="OPY40" s="786"/>
      <c r="OPZ40" s="786"/>
      <c r="OQA40" s="786"/>
      <c r="OQB40" s="532"/>
      <c r="OQC40" s="786"/>
      <c r="OQD40" s="786"/>
      <c r="OQE40" s="786"/>
      <c r="OQF40" s="786"/>
      <c r="OQG40" s="786"/>
      <c r="OQH40" s="786"/>
      <c r="OQI40" s="786"/>
      <c r="OQJ40" s="532"/>
      <c r="OQK40" s="786"/>
      <c r="OQL40" s="786"/>
      <c r="OQM40" s="786"/>
      <c r="OQN40" s="786"/>
      <c r="OQO40" s="786"/>
      <c r="OQP40" s="786"/>
      <c r="OQQ40" s="786"/>
      <c r="OQR40" s="532"/>
      <c r="OQS40" s="786"/>
      <c r="OQT40" s="786"/>
      <c r="OQU40" s="786"/>
      <c r="OQV40" s="786"/>
      <c r="OQW40" s="786"/>
      <c r="OQX40" s="786"/>
      <c r="OQY40" s="786"/>
      <c r="OQZ40" s="532"/>
      <c r="ORA40" s="786"/>
      <c r="ORB40" s="786"/>
      <c r="ORC40" s="786"/>
      <c r="ORD40" s="786"/>
      <c r="ORE40" s="786"/>
      <c r="ORF40" s="786"/>
      <c r="ORG40" s="786"/>
      <c r="ORH40" s="532"/>
      <c r="ORI40" s="786"/>
      <c r="ORJ40" s="786"/>
      <c r="ORK40" s="786"/>
      <c r="ORL40" s="786"/>
      <c r="ORM40" s="786"/>
      <c r="ORN40" s="786"/>
      <c r="ORO40" s="786"/>
      <c r="ORP40" s="532"/>
      <c r="ORQ40" s="786"/>
      <c r="ORR40" s="786"/>
      <c r="ORS40" s="786"/>
      <c r="ORT40" s="786"/>
      <c r="ORU40" s="786"/>
      <c r="ORV40" s="786"/>
      <c r="ORW40" s="786"/>
      <c r="ORX40" s="532"/>
      <c r="ORY40" s="786"/>
      <c r="ORZ40" s="786"/>
      <c r="OSA40" s="786"/>
      <c r="OSB40" s="786"/>
      <c r="OSC40" s="786"/>
      <c r="OSD40" s="786"/>
      <c r="OSE40" s="786"/>
      <c r="OSF40" s="532"/>
      <c r="OSG40" s="786"/>
      <c r="OSH40" s="786"/>
      <c r="OSI40" s="786"/>
      <c r="OSJ40" s="786"/>
      <c r="OSK40" s="786"/>
      <c r="OSL40" s="786"/>
      <c r="OSM40" s="786"/>
      <c r="OSN40" s="532"/>
      <c r="OSO40" s="786"/>
      <c r="OSP40" s="786"/>
      <c r="OSQ40" s="786"/>
      <c r="OSR40" s="786"/>
      <c r="OSS40" s="786"/>
      <c r="OST40" s="786"/>
      <c r="OSU40" s="786"/>
      <c r="OSV40" s="532"/>
      <c r="OSW40" s="786"/>
      <c r="OSX40" s="786"/>
      <c r="OSY40" s="786"/>
      <c r="OSZ40" s="786"/>
      <c r="OTA40" s="786"/>
      <c r="OTB40" s="786"/>
      <c r="OTC40" s="786"/>
      <c r="OTD40" s="532"/>
      <c r="OTE40" s="786"/>
      <c r="OTF40" s="786"/>
      <c r="OTG40" s="786"/>
      <c r="OTH40" s="786"/>
      <c r="OTI40" s="786"/>
      <c r="OTJ40" s="786"/>
      <c r="OTK40" s="786"/>
      <c r="OTL40" s="532"/>
      <c r="OTM40" s="786"/>
      <c r="OTN40" s="786"/>
      <c r="OTO40" s="786"/>
      <c r="OTP40" s="786"/>
      <c r="OTQ40" s="786"/>
      <c r="OTR40" s="786"/>
      <c r="OTS40" s="786"/>
      <c r="OTT40" s="532"/>
      <c r="OTU40" s="786"/>
      <c r="OTV40" s="786"/>
      <c r="OTW40" s="786"/>
      <c r="OTX40" s="786"/>
      <c r="OTY40" s="786"/>
      <c r="OTZ40" s="786"/>
      <c r="OUA40" s="786"/>
      <c r="OUB40" s="532"/>
      <c r="OUC40" s="786"/>
      <c r="OUD40" s="786"/>
      <c r="OUE40" s="786"/>
      <c r="OUF40" s="786"/>
      <c r="OUG40" s="786"/>
      <c r="OUH40" s="786"/>
      <c r="OUI40" s="786"/>
      <c r="OUJ40" s="532"/>
      <c r="OUK40" s="786"/>
      <c r="OUL40" s="786"/>
      <c r="OUM40" s="786"/>
      <c r="OUN40" s="786"/>
      <c r="OUO40" s="786"/>
      <c r="OUP40" s="786"/>
      <c r="OUQ40" s="786"/>
      <c r="OUR40" s="532"/>
      <c r="OUS40" s="786"/>
      <c r="OUT40" s="786"/>
      <c r="OUU40" s="786"/>
      <c r="OUV40" s="786"/>
      <c r="OUW40" s="786"/>
      <c r="OUX40" s="786"/>
      <c r="OUY40" s="786"/>
      <c r="OUZ40" s="532"/>
      <c r="OVA40" s="786"/>
      <c r="OVB40" s="786"/>
      <c r="OVC40" s="786"/>
      <c r="OVD40" s="786"/>
      <c r="OVE40" s="786"/>
      <c r="OVF40" s="786"/>
      <c r="OVG40" s="786"/>
      <c r="OVH40" s="532"/>
      <c r="OVI40" s="786"/>
      <c r="OVJ40" s="786"/>
      <c r="OVK40" s="786"/>
      <c r="OVL40" s="786"/>
      <c r="OVM40" s="786"/>
      <c r="OVN40" s="786"/>
      <c r="OVO40" s="786"/>
      <c r="OVP40" s="532"/>
      <c r="OVQ40" s="786"/>
      <c r="OVR40" s="786"/>
      <c r="OVS40" s="786"/>
      <c r="OVT40" s="786"/>
      <c r="OVU40" s="786"/>
      <c r="OVV40" s="786"/>
      <c r="OVW40" s="786"/>
      <c r="OVX40" s="532"/>
      <c r="OVY40" s="786"/>
      <c r="OVZ40" s="786"/>
      <c r="OWA40" s="786"/>
      <c r="OWB40" s="786"/>
      <c r="OWC40" s="786"/>
      <c r="OWD40" s="786"/>
      <c r="OWE40" s="786"/>
      <c r="OWF40" s="532"/>
      <c r="OWG40" s="786"/>
      <c r="OWH40" s="786"/>
      <c r="OWI40" s="786"/>
      <c r="OWJ40" s="786"/>
      <c r="OWK40" s="786"/>
      <c r="OWL40" s="786"/>
      <c r="OWM40" s="786"/>
      <c r="OWN40" s="532"/>
      <c r="OWO40" s="786"/>
      <c r="OWP40" s="786"/>
      <c r="OWQ40" s="786"/>
      <c r="OWR40" s="786"/>
      <c r="OWS40" s="786"/>
      <c r="OWT40" s="786"/>
      <c r="OWU40" s="786"/>
      <c r="OWV40" s="532"/>
      <c r="OWW40" s="786"/>
      <c r="OWX40" s="786"/>
      <c r="OWY40" s="786"/>
      <c r="OWZ40" s="786"/>
      <c r="OXA40" s="786"/>
      <c r="OXB40" s="786"/>
      <c r="OXC40" s="786"/>
      <c r="OXD40" s="532"/>
      <c r="OXE40" s="786"/>
      <c r="OXF40" s="786"/>
      <c r="OXG40" s="786"/>
      <c r="OXH40" s="786"/>
      <c r="OXI40" s="786"/>
      <c r="OXJ40" s="786"/>
      <c r="OXK40" s="786"/>
      <c r="OXL40" s="532"/>
      <c r="OXM40" s="786"/>
      <c r="OXN40" s="786"/>
      <c r="OXO40" s="786"/>
      <c r="OXP40" s="786"/>
      <c r="OXQ40" s="786"/>
      <c r="OXR40" s="786"/>
      <c r="OXS40" s="786"/>
      <c r="OXT40" s="532"/>
      <c r="OXU40" s="786"/>
      <c r="OXV40" s="786"/>
      <c r="OXW40" s="786"/>
      <c r="OXX40" s="786"/>
      <c r="OXY40" s="786"/>
      <c r="OXZ40" s="786"/>
      <c r="OYA40" s="786"/>
      <c r="OYB40" s="532"/>
      <c r="OYC40" s="786"/>
      <c r="OYD40" s="786"/>
      <c r="OYE40" s="786"/>
      <c r="OYF40" s="786"/>
      <c r="OYG40" s="786"/>
      <c r="OYH40" s="786"/>
      <c r="OYI40" s="786"/>
      <c r="OYJ40" s="532"/>
      <c r="OYK40" s="786"/>
      <c r="OYL40" s="786"/>
      <c r="OYM40" s="786"/>
      <c r="OYN40" s="786"/>
      <c r="OYO40" s="786"/>
      <c r="OYP40" s="786"/>
      <c r="OYQ40" s="786"/>
      <c r="OYR40" s="532"/>
      <c r="OYS40" s="786"/>
      <c r="OYT40" s="786"/>
      <c r="OYU40" s="786"/>
      <c r="OYV40" s="786"/>
      <c r="OYW40" s="786"/>
      <c r="OYX40" s="786"/>
      <c r="OYY40" s="786"/>
      <c r="OYZ40" s="532"/>
      <c r="OZA40" s="786"/>
      <c r="OZB40" s="786"/>
      <c r="OZC40" s="786"/>
      <c r="OZD40" s="786"/>
      <c r="OZE40" s="786"/>
      <c r="OZF40" s="786"/>
      <c r="OZG40" s="786"/>
      <c r="OZH40" s="532"/>
      <c r="OZI40" s="786"/>
      <c r="OZJ40" s="786"/>
      <c r="OZK40" s="786"/>
      <c r="OZL40" s="786"/>
      <c r="OZM40" s="786"/>
      <c r="OZN40" s="786"/>
      <c r="OZO40" s="786"/>
      <c r="OZP40" s="532"/>
      <c r="OZQ40" s="786"/>
      <c r="OZR40" s="786"/>
      <c r="OZS40" s="786"/>
      <c r="OZT40" s="786"/>
      <c r="OZU40" s="786"/>
      <c r="OZV40" s="786"/>
      <c r="OZW40" s="786"/>
      <c r="OZX40" s="532"/>
      <c r="OZY40" s="786"/>
      <c r="OZZ40" s="786"/>
      <c r="PAA40" s="786"/>
      <c r="PAB40" s="786"/>
      <c r="PAC40" s="786"/>
      <c r="PAD40" s="786"/>
      <c r="PAE40" s="786"/>
      <c r="PAF40" s="532"/>
      <c r="PAG40" s="786"/>
      <c r="PAH40" s="786"/>
      <c r="PAI40" s="786"/>
      <c r="PAJ40" s="786"/>
      <c r="PAK40" s="786"/>
      <c r="PAL40" s="786"/>
      <c r="PAM40" s="786"/>
      <c r="PAN40" s="532"/>
      <c r="PAO40" s="786"/>
      <c r="PAP40" s="786"/>
      <c r="PAQ40" s="786"/>
      <c r="PAR40" s="786"/>
      <c r="PAS40" s="786"/>
      <c r="PAT40" s="786"/>
      <c r="PAU40" s="786"/>
      <c r="PAV40" s="532"/>
      <c r="PAW40" s="786"/>
      <c r="PAX40" s="786"/>
      <c r="PAY40" s="786"/>
      <c r="PAZ40" s="786"/>
      <c r="PBA40" s="786"/>
      <c r="PBB40" s="786"/>
      <c r="PBC40" s="786"/>
      <c r="PBD40" s="532"/>
      <c r="PBE40" s="786"/>
      <c r="PBF40" s="786"/>
      <c r="PBG40" s="786"/>
      <c r="PBH40" s="786"/>
      <c r="PBI40" s="786"/>
      <c r="PBJ40" s="786"/>
      <c r="PBK40" s="786"/>
      <c r="PBL40" s="532"/>
      <c r="PBM40" s="786"/>
      <c r="PBN40" s="786"/>
      <c r="PBO40" s="786"/>
      <c r="PBP40" s="786"/>
      <c r="PBQ40" s="786"/>
      <c r="PBR40" s="786"/>
      <c r="PBS40" s="786"/>
      <c r="PBT40" s="532"/>
      <c r="PBU40" s="786"/>
      <c r="PBV40" s="786"/>
      <c r="PBW40" s="786"/>
      <c r="PBX40" s="786"/>
      <c r="PBY40" s="786"/>
      <c r="PBZ40" s="786"/>
      <c r="PCA40" s="786"/>
      <c r="PCB40" s="532"/>
      <c r="PCC40" s="786"/>
      <c r="PCD40" s="786"/>
      <c r="PCE40" s="786"/>
      <c r="PCF40" s="786"/>
      <c r="PCG40" s="786"/>
      <c r="PCH40" s="786"/>
      <c r="PCI40" s="786"/>
      <c r="PCJ40" s="532"/>
      <c r="PCK40" s="786"/>
      <c r="PCL40" s="786"/>
      <c r="PCM40" s="786"/>
      <c r="PCN40" s="786"/>
      <c r="PCO40" s="786"/>
      <c r="PCP40" s="786"/>
      <c r="PCQ40" s="786"/>
      <c r="PCR40" s="532"/>
      <c r="PCS40" s="786"/>
      <c r="PCT40" s="786"/>
      <c r="PCU40" s="786"/>
      <c r="PCV40" s="786"/>
      <c r="PCW40" s="786"/>
      <c r="PCX40" s="786"/>
      <c r="PCY40" s="786"/>
      <c r="PCZ40" s="532"/>
      <c r="PDA40" s="786"/>
      <c r="PDB40" s="786"/>
      <c r="PDC40" s="786"/>
      <c r="PDD40" s="786"/>
      <c r="PDE40" s="786"/>
      <c r="PDF40" s="786"/>
      <c r="PDG40" s="786"/>
      <c r="PDH40" s="532"/>
      <c r="PDI40" s="786"/>
      <c r="PDJ40" s="786"/>
      <c r="PDK40" s="786"/>
      <c r="PDL40" s="786"/>
      <c r="PDM40" s="786"/>
      <c r="PDN40" s="786"/>
      <c r="PDO40" s="786"/>
      <c r="PDP40" s="532"/>
      <c r="PDQ40" s="786"/>
      <c r="PDR40" s="786"/>
      <c r="PDS40" s="786"/>
      <c r="PDT40" s="786"/>
      <c r="PDU40" s="786"/>
      <c r="PDV40" s="786"/>
      <c r="PDW40" s="786"/>
      <c r="PDX40" s="532"/>
      <c r="PDY40" s="786"/>
      <c r="PDZ40" s="786"/>
      <c r="PEA40" s="786"/>
      <c r="PEB40" s="786"/>
      <c r="PEC40" s="786"/>
      <c r="PED40" s="786"/>
      <c r="PEE40" s="786"/>
      <c r="PEF40" s="532"/>
      <c r="PEG40" s="786"/>
      <c r="PEH40" s="786"/>
      <c r="PEI40" s="786"/>
      <c r="PEJ40" s="786"/>
      <c r="PEK40" s="786"/>
      <c r="PEL40" s="786"/>
      <c r="PEM40" s="786"/>
      <c r="PEN40" s="532"/>
      <c r="PEO40" s="786"/>
      <c r="PEP40" s="786"/>
      <c r="PEQ40" s="786"/>
      <c r="PER40" s="786"/>
      <c r="PES40" s="786"/>
      <c r="PET40" s="786"/>
      <c r="PEU40" s="786"/>
      <c r="PEV40" s="532"/>
      <c r="PEW40" s="786"/>
      <c r="PEX40" s="786"/>
      <c r="PEY40" s="786"/>
      <c r="PEZ40" s="786"/>
      <c r="PFA40" s="786"/>
      <c r="PFB40" s="786"/>
      <c r="PFC40" s="786"/>
      <c r="PFD40" s="532"/>
      <c r="PFE40" s="786"/>
      <c r="PFF40" s="786"/>
      <c r="PFG40" s="786"/>
      <c r="PFH40" s="786"/>
      <c r="PFI40" s="786"/>
      <c r="PFJ40" s="786"/>
      <c r="PFK40" s="786"/>
      <c r="PFL40" s="532"/>
      <c r="PFM40" s="786"/>
      <c r="PFN40" s="786"/>
      <c r="PFO40" s="786"/>
      <c r="PFP40" s="786"/>
      <c r="PFQ40" s="786"/>
      <c r="PFR40" s="786"/>
      <c r="PFS40" s="786"/>
      <c r="PFT40" s="532"/>
      <c r="PFU40" s="786"/>
      <c r="PFV40" s="786"/>
      <c r="PFW40" s="786"/>
      <c r="PFX40" s="786"/>
      <c r="PFY40" s="786"/>
      <c r="PFZ40" s="786"/>
      <c r="PGA40" s="786"/>
      <c r="PGB40" s="532"/>
      <c r="PGC40" s="786"/>
      <c r="PGD40" s="786"/>
      <c r="PGE40" s="786"/>
      <c r="PGF40" s="786"/>
      <c r="PGG40" s="786"/>
      <c r="PGH40" s="786"/>
      <c r="PGI40" s="786"/>
      <c r="PGJ40" s="532"/>
      <c r="PGK40" s="786"/>
      <c r="PGL40" s="786"/>
      <c r="PGM40" s="786"/>
      <c r="PGN40" s="786"/>
      <c r="PGO40" s="786"/>
      <c r="PGP40" s="786"/>
      <c r="PGQ40" s="786"/>
      <c r="PGR40" s="532"/>
      <c r="PGS40" s="786"/>
      <c r="PGT40" s="786"/>
      <c r="PGU40" s="786"/>
      <c r="PGV40" s="786"/>
      <c r="PGW40" s="786"/>
      <c r="PGX40" s="786"/>
      <c r="PGY40" s="786"/>
      <c r="PGZ40" s="532"/>
      <c r="PHA40" s="786"/>
      <c r="PHB40" s="786"/>
      <c r="PHC40" s="786"/>
      <c r="PHD40" s="786"/>
      <c r="PHE40" s="786"/>
      <c r="PHF40" s="786"/>
      <c r="PHG40" s="786"/>
      <c r="PHH40" s="532"/>
      <c r="PHI40" s="786"/>
      <c r="PHJ40" s="786"/>
      <c r="PHK40" s="786"/>
      <c r="PHL40" s="786"/>
      <c r="PHM40" s="786"/>
      <c r="PHN40" s="786"/>
      <c r="PHO40" s="786"/>
      <c r="PHP40" s="532"/>
      <c r="PHQ40" s="786"/>
      <c r="PHR40" s="786"/>
      <c r="PHS40" s="786"/>
      <c r="PHT40" s="786"/>
      <c r="PHU40" s="786"/>
      <c r="PHV40" s="786"/>
      <c r="PHW40" s="786"/>
      <c r="PHX40" s="532"/>
      <c r="PHY40" s="786"/>
      <c r="PHZ40" s="786"/>
      <c r="PIA40" s="786"/>
      <c r="PIB40" s="786"/>
      <c r="PIC40" s="786"/>
      <c r="PID40" s="786"/>
      <c r="PIE40" s="786"/>
      <c r="PIF40" s="532"/>
      <c r="PIG40" s="786"/>
      <c r="PIH40" s="786"/>
      <c r="PII40" s="786"/>
      <c r="PIJ40" s="786"/>
      <c r="PIK40" s="786"/>
      <c r="PIL40" s="786"/>
      <c r="PIM40" s="786"/>
      <c r="PIN40" s="532"/>
      <c r="PIO40" s="786"/>
      <c r="PIP40" s="786"/>
      <c r="PIQ40" s="786"/>
      <c r="PIR40" s="786"/>
      <c r="PIS40" s="786"/>
      <c r="PIT40" s="786"/>
      <c r="PIU40" s="786"/>
      <c r="PIV40" s="532"/>
      <c r="PIW40" s="786"/>
      <c r="PIX40" s="786"/>
      <c r="PIY40" s="786"/>
      <c r="PIZ40" s="786"/>
      <c r="PJA40" s="786"/>
      <c r="PJB40" s="786"/>
      <c r="PJC40" s="786"/>
      <c r="PJD40" s="532"/>
      <c r="PJE40" s="786"/>
      <c r="PJF40" s="786"/>
      <c r="PJG40" s="786"/>
      <c r="PJH40" s="786"/>
      <c r="PJI40" s="786"/>
      <c r="PJJ40" s="786"/>
      <c r="PJK40" s="786"/>
      <c r="PJL40" s="532"/>
      <c r="PJM40" s="786"/>
      <c r="PJN40" s="786"/>
      <c r="PJO40" s="786"/>
      <c r="PJP40" s="786"/>
      <c r="PJQ40" s="786"/>
      <c r="PJR40" s="786"/>
      <c r="PJS40" s="786"/>
      <c r="PJT40" s="532"/>
      <c r="PJU40" s="786"/>
      <c r="PJV40" s="786"/>
      <c r="PJW40" s="786"/>
      <c r="PJX40" s="786"/>
      <c r="PJY40" s="786"/>
      <c r="PJZ40" s="786"/>
      <c r="PKA40" s="786"/>
      <c r="PKB40" s="532"/>
      <c r="PKC40" s="786"/>
      <c r="PKD40" s="786"/>
      <c r="PKE40" s="786"/>
      <c r="PKF40" s="786"/>
      <c r="PKG40" s="786"/>
      <c r="PKH40" s="786"/>
      <c r="PKI40" s="786"/>
      <c r="PKJ40" s="532"/>
      <c r="PKK40" s="786"/>
      <c r="PKL40" s="786"/>
      <c r="PKM40" s="786"/>
      <c r="PKN40" s="786"/>
      <c r="PKO40" s="786"/>
      <c r="PKP40" s="786"/>
      <c r="PKQ40" s="786"/>
      <c r="PKR40" s="532"/>
      <c r="PKS40" s="786"/>
      <c r="PKT40" s="786"/>
      <c r="PKU40" s="786"/>
      <c r="PKV40" s="786"/>
      <c r="PKW40" s="786"/>
      <c r="PKX40" s="786"/>
      <c r="PKY40" s="786"/>
      <c r="PKZ40" s="532"/>
      <c r="PLA40" s="786"/>
      <c r="PLB40" s="786"/>
      <c r="PLC40" s="786"/>
      <c r="PLD40" s="786"/>
      <c r="PLE40" s="786"/>
      <c r="PLF40" s="786"/>
      <c r="PLG40" s="786"/>
      <c r="PLH40" s="532"/>
      <c r="PLI40" s="786"/>
      <c r="PLJ40" s="786"/>
      <c r="PLK40" s="786"/>
      <c r="PLL40" s="786"/>
      <c r="PLM40" s="786"/>
      <c r="PLN40" s="786"/>
      <c r="PLO40" s="786"/>
      <c r="PLP40" s="532"/>
      <c r="PLQ40" s="786"/>
      <c r="PLR40" s="786"/>
      <c r="PLS40" s="786"/>
      <c r="PLT40" s="786"/>
      <c r="PLU40" s="786"/>
      <c r="PLV40" s="786"/>
      <c r="PLW40" s="786"/>
      <c r="PLX40" s="532"/>
      <c r="PLY40" s="786"/>
      <c r="PLZ40" s="786"/>
      <c r="PMA40" s="786"/>
      <c r="PMB40" s="786"/>
      <c r="PMC40" s="786"/>
      <c r="PMD40" s="786"/>
      <c r="PME40" s="786"/>
      <c r="PMF40" s="532"/>
      <c r="PMG40" s="786"/>
      <c r="PMH40" s="786"/>
      <c r="PMI40" s="786"/>
      <c r="PMJ40" s="786"/>
      <c r="PMK40" s="786"/>
      <c r="PML40" s="786"/>
      <c r="PMM40" s="786"/>
      <c r="PMN40" s="532"/>
      <c r="PMO40" s="786"/>
      <c r="PMP40" s="786"/>
      <c r="PMQ40" s="786"/>
      <c r="PMR40" s="786"/>
      <c r="PMS40" s="786"/>
      <c r="PMT40" s="786"/>
      <c r="PMU40" s="786"/>
      <c r="PMV40" s="532"/>
      <c r="PMW40" s="786"/>
      <c r="PMX40" s="786"/>
      <c r="PMY40" s="786"/>
      <c r="PMZ40" s="786"/>
      <c r="PNA40" s="786"/>
      <c r="PNB40" s="786"/>
      <c r="PNC40" s="786"/>
      <c r="PND40" s="532"/>
      <c r="PNE40" s="786"/>
      <c r="PNF40" s="786"/>
      <c r="PNG40" s="786"/>
      <c r="PNH40" s="786"/>
      <c r="PNI40" s="786"/>
      <c r="PNJ40" s="786"/>
      <c r="PNK40" s="786"/>
      <c r="PNL40" s="532"/>
      <c r="PNM40" s="786"/>
      <c r="PNN40" s="786"/>
      <c r="PNO40" s="786"/>
      <c r="PNP40" s="786"/>
      <c r="PNQ40" s="786"/>
      <c r="PNR40" s="786"/>
      <c r="PNS40" s="786"/>
      <c r="PNT40" s="532"/>
      <c r="PNU40" s="786"/>
      <c r="PNV40" s="786"/>
      <c r="PNW40" s="786"/>
      <c r="PNX40" s="786"/>
      <c r="PNY40" s="786"/>
      <c r="PNZ40" s="786"/>
      <c r="POA40" s="786"/>
      <c r="POB40" s="532"/>
      <c r="POC40" s="786"/>
      <c r="POD40" s="786"/>
      <c r="POE40" s="786"/>
      <c r="POF40" s="786"/>
      <c r="POG40" s="786"/>
      <c r="POH40" s="786"/>
      <c r="POI40" s="786"/>
      <c r="POJ40" s="532"/>
      <c r="POK40" s="786"/>
      <c r="POL40" s="786"/>
      <c r="POM40" s="786"/>
      <c r="PON40" s="786"/>
      <c r="POO40" s="786"/>
      <c r="POP40" s="786"/>
      <c r="POQ40" s="786"/>
      <c r="POR40" s="532"/>
      <c r="POS40" s="786"/>
      <c r="POT40" s="786"/>
      <c r="POU40" s="786"/>
      <c r="POV40" s="786"/>
      <c r="POW40" s="786"/>
      <c r="POX40" s="786"/>
      <c r="POY40" s="786"/>
      <c r="POZ40" s="532"/>
      <c r="PPA40" s="786"/>
      <c r="PPB40" s="786"/>
      <c r="PPC40" s="786"/>
      <c r="PPD40" s="786"/>
      <c r="PPE40" s="786"/>
      <c r="PPF40" s="786"/>
      <c r="PPG40" s="786"/>
      <c r="PPH40" s="532"/>
      <c r="PPI40" s="786"/>
      <c r="PPJ40" s="786"/>
      <c r="PPK40" s="786"/>
      <c r="PPL40" s="786"/>
      <c r="PPM40" s="786"/>
      <c r="PPN40" s="786"/>
      <c r="PPO40" s="786"/>
      <c r="PPP40" s="532"/>
      <c r="PPQ40" s="786"/>
      <c r="PPR40" s="786"/>
      <c r="PPS40" s="786"/>
      <c r="PPT40" s="786"/>
      <c r="PPU40" s="786"/>
      <c r="PPV40" s="786"/>
      <c r="PPW40" s="786"/>
      <c r="PPX40" s="532"/>
      <c r="PPY40" s="786"/>
      <c r="PPZ40" s="786"/>
      <c r="PQA40" s="786"/>
      <c r="PQB40" s="786"/>
      <c r="PQC40" s="786"/>
      <c r="PQD40" s="786"/>
      <c r="PQE40" s="786"/>
      <c r="PQF40" s="532"/>
      <c r="PQG40" s="786"/>
      <c r="PQH40" s="786"/>
      <c r="PQI40" s="786"/>
      <c r="PQJ40" s="786"/>
      <c r="PQK40" s="786"/>
      <c r="PQL40" s="786"/>
      <c r="PQM40" s="786"/>
      <c r="PQN40" s="532"/>
      <c r="PQO40" s="786"/>
      <c r="PQP40" s="786"/>
      <c r="PQQ40" s="786"/>
      <c r="PQR40" s="786"/>
      <c r="PQS40" s="786"/>
      <c r="PQT40" s="786"/>
      <c r="PQU40" s="786"/>
      <c r="PQV40" s="532"/>
      <c r="PQW40" s="786"/>
      <c r="PQX40" s="786"/>
      <c r="PQY40" s="786"/>
      <c r="PQZ40" s="786"/>
      <c r="PRA40" s="786"/>
      <c r="PRB40" s="786"/>
      <c r="PRC40" s="786"/>
      <c r="PRD40" s="532"/>
      <c r="PRE40" s="786"/>
      <c r="PRF40" s="786"/>
      <c r="PRG40" s="786"/>
      <c r="PRH40" s="786"/>
      <c r="PRI40" s="786"/>
      <c r="PRJ40" s="786"/>
      <c r="PRK40" s="786"/>
      <c r="PRL40" s="532"/>
      <c r="PRM40" s="786"/>
      <c r="PRN40" s="786"/>
      <c r="PRO40" s="786"/>
      <c r="PRP40" s="786"/>
      <c r="PRQ40" s="786"/>
      <c r="PRR40" s="786"/>
      <c r="PRS40" s="786"/>
      <c r="PRT40" s="532"/>
      <c r="PRU40" s="786"/>
      <c r="PRV40" s="786"/>
      <c r="PRW40" s="786"/>
      <c r="PRX40" s="786"/>
      <c r="PRY40" s="786"/>
      <c r="PRZ40" s="786"/>
      <c r="PSA40" s="786"/>
      <c r="PSB40" s="532"/>
      <c r="PSC40" s="786"/>
      <c r="PSD40" s="786"/>
      <c r="PSE40" s="786"/>
      <c r="PSF40" s="786"/>
      <c r="PSG40" s="786"/>
      <c r="PSH40" s="786"/>
      <c r="PSI40" s="786"/>
      <c r="PSJ40" s="532"/>
      <c r="PSK40" s="786"/>
      <c r="PSL40" s="786"/>
      <c r="PSM40" s="786"/>
      <c r="PSN40" s="786"/>
      <c r="PSO40" s="786"/>
      <c r="PSP40" s="786"/>
      <c r="PSQ40" s="786"/>
      <c r="PSR40" s="532"/>
      <c r="PSS40" s="786"/>
      <c r="PST40" s="786"/>
      <c r="PSU40" s="786"/>
      <c r="PSV40" s="786"/>
      <c r="PSW40" s="786"/>
      <c r="PSX40" s="786"/>
      <c r="PSY40" s="786"/>
      <c r="PSZ40" s="532"/>
      <c r="PTA40" s="786"/>
      <c r="PTB40" s="786"/>
      <c r="PTC40" s="786"/>
      <c r="PTD40" s="786"/>
      <c r="PTE40" s="786"/>
      <c r="PTF40" s="786"/>
      <c r="PTG40" s="786"/>
      <c r="PTH40" s="532"/>
      <c r="PTI40" s="786"/>
      <c r="PTJ40" s="786"/>
      <c r="PTK40" s="786"/>
      <c r="PTL40" s="786"/>
      <c r="PTM40" s="786"/>
      <c r="PTN40" s="786"/>
      <c r="PTO40" s="786"/>
      <c r="PTP40" s="532"/>
      <c r="PTQ40" s="786"/>
      <c r="PTR40" s="786"/>
      <c r="PTS40" s="786"/>
      <c r="PTT40" s="786"/>
      <c r="PTU40" s="786"/>
      <c r="PTV40" s="786"/>
      <c r="PTW40" s="786"/>
      <c r="PTX40" s="532"/>
      <c r="PTY40" s="786"/>
      <c r="PTZ40" s="786"/>
      <c r="PUA40" s="786"/>
      <c r="PUB40" s="786"/>
      <c r="PUC40" s="786"/>
      <c r="PUD40" s="786"/>
      <c r="PUE40" s="786"/>
      <c r="PUF40" s="532"/>
      <c r="PUG40" s="786"/>
      <c r="PUH40" s="786"/>
      <c r="PUI40" s="786"/>
      <c r="PUJ40" s="786"/>
      <c r="PUK40" s="786"/>
      <c r="PUL40" s="786"/>
      <c r="PUM40" s="786"/>
      <c r="PUN40" s="532"/>
      <c r="PUO40" s="786"/>
      <c r="PUP40" s="786"/>
      <c r="PUQ40" s="786"/>
      <c r="PUR40" s="786"/>
      <c r="PUS40" s="786"/>
      <c r="PUT40" s="786"/>
      <c r="PUU40" s="786"/>
      <c r="PUV40" s="532"/>
      <c r="PUW40" s="786"/>
      <c r="PUX40" s="786"/>
      <c r="PUY40" s="786"/>
      <c r="PUZ40" s="786"/>
      <c r="PVA40" s="786"/>
      <c r="PVB40" s="786"/>
      <c r="PVC40" s="786"/>
      <c r="PVD40" s="532"/>
      <c r="PVE40" s="786"/>
      <c r="PVF40" s="786"/>
      <c r="PVG40" s="786"/>
      <c r="PVH40" s="786"/>
      <c r="PVI40" s="786"/>
      <c r="PVJ40" s="786"/>
      <c r="PVK40" s="786"/>
      <c r="PVL40" s="532"/>
      <c r="PVM40" s="786"/>
      <c r="PVN40" s="786"/>
      <c r="PVO40" s="786"/>
      <c r="PVP40" s="786"/>
      <c r="PVQ40" s="786"/>
      <c r="PVR40" s="786"/>
      <c r="PVS40" s="786"/>
      <c r="PVT40" s="532"/>
      <c r="PVU40" s="786"/>
      <c r="PVV40" s="786"/>
      <c r="PVW40" s="786"/>
      <c r="PVX40" s="786"/>
      <c r="PVY40" s="786"/>
      <c r="PVZ40" s="786"/>
      <c r="PWA40" s="786"/>
      <c r="PWB40" s="532"/>
      <c r="PWC40" s="786"/>
      <c r="PWD40" s="786"/>
      <c r="PWE40" s="786"/>
      <c r="PWF40" s="786"/>
      <c r="PWG40" s="786"/>
      <c r="PWH40" s="786"/>
      <c r="PWI40" s="786"/>
      <c r="PWJ40" s="532"/>
      <c r="PWK40" s="786"/>
      <c r="PWL40" s="786"/>
      <c r="PWM40" s="786"/>
      <c r="PWN40" s="786"/>
      <c r="PWO40" s="786"/>
      <c r="PWP40" s="786"/>
      <c r="PWQ40" s="786"/>
      <c r="PWR40" s="532"/>
      <c r="PWS40" s="786"/>
      <c r="PWT40" s="786"/>
      <c r="PWU40" s="786"/>
      <c r="PWV40" s="786"/>
      <c r="PWW40" s="786"/>
      <c r="PWX40" s="786"/>
      <c r="PWY40" s="786"/>
      <c r="PWZ40" s="532"/>
      <c r="PXA40" s="786"/>
      <c r="PXB40" s="786"/>
      <c r="PXC40" s="786"/>
      <c r="PXD40" s="786"/>
      <c r="PXE40" s="786"/>
      <c r="PXF40" s="786"/>
      <c r="PXG40" s="786"/>
      <c r="PXH40" s="532"/>
      <c r="PXI40" s="786"/>
      <c r="PXJ40" s="786"/>
      <c r="PXK40" s="786"/>
      <c r="PXL40" s="786"/>
      <c r="PXM40" s="786"/>
      <c r="PXN40" s="786"/>
      <c r="PXO40" s="786"/>
      <c r="PXP40" s="532"/>
      <c r="PXQ40" s="786"/>
      <c r="PXR40" s="786"/>
      <c r="PXS40" s="786"/>
      <c r="PXT40" s="786"/>
      <c r="PXU40" s="786"/>
      <c r="PXV40" s="786"/>
      <c r="PXW40" s="786"/>
      <c r="PXX40" s="532"/>
      <c r="PXY40" s="786"/>
      <c r="PXZ40" s="786"/>
      <c r="PYA40" s="786"/>
      <c r="PYB40" s="786"/>
      <c r="PYC40" s="786"/>
      <c r="PYD40" s="786"/>
      <c r="PYE40" s="786"/>
      <c r="PYF40" s="532"/>
      <c r="PYG40" s="786"/>
      <c r="PYH40" s="786"/>
      <c r="PYI40" s="786"/>
      <c r="PYJ40" s="786"/>
      <c r="PYK40" s="786"/>
      <c r="PYL40" s="786"/>
      <c r="PYM40" s="786"/>
      <c r="PYN40" s="532"/>
      <c r="PYO40" s="786"/>
      <c r="PYP40" s="786"/>
      <c r="PYQ40" s="786"/>
      <c r="PYR40" s="786"/>
      <c r="PYS40" s="786"/>
      <c r="PYT40" s="786"/>
      <c r="PYU40" s="786"/>
      <c r="PYV40" s="532"/>
      <c r="PYW40" s="786"/>
      <c r="PYX40" s="786"/>
      <c r="PYY40" s="786"/>
      <c r="PYZ40" s="786"/>
      <c r="PZA40" s="786"/>
      <c r="PZB40" s="786"/>
      <c r="PZC40" s="786"/>
      <c r="PZD40" s="532"/>
      <c r="PZE40" s="786"/>
      <c r="PZF40" s="786"/>
      <c r="PZG40" s="786"/>
      <c r="PZH40" s="786"/>
      <c r="PZI40" s="786"/>
      <c r="PZJ40" s="786"/>
      <c r="PZK40" s="786"/>
      <c r="PZL40" s="532"/>
      <c r="PZM40" s="786"/>
      <c r="PZN40" s="786"/>
      <c r="PZO40" s="786"/>
      <c r="PZP40" s="786"/>
      <c r="PZQ40" s="786"/>
      <c r="PZR40" s="786"/>
      <c r="PZS40" s="786"/>
      <c r="PZT40" s="532"/>
      <c r="PZU40" s="786"/>
      <c r="PZV40" s="786"/>
      <c r="PZW40" s="786"/>
      <c r="PZX40" s="786"/>
      <c r="PZY40" s="786"/>
      <c r="PZZ40" s="786"/>
      <c r="QAA40" s="786"/>
      <c r="QAB40" s="532"/>
      <c r="QAC40" s="786"/>
      <c r="QAD40" s="786"/>
      <c r="QAE40" s="786"/>
      <c r="QAF40" s="786"/>
      <c r="QAG40" s="786"/>
      <c r="QAH40" s="786"/>
      <c r="QAI40" s="786"/>
      <c r="QAJ40" s="532"/>
      <c r="QAK40" s="786"/>
      <c r="QAL40" s="786"/>
      <c r="QAM40" s="786"/>
      <c r="QAN40" s="786"/>
      <c r="QAO40" s="786"/>
      <c r="QAP40" s="786"/>
      <c r="QAQ40" s="786"/>
      <c r="QAR40" s="532"/>
      <c r="QAS40" s="786"/>
      <c r="QAT40" s="786"/>
      <c r="QAU40" s="786"/>
      <c r="QAV40" s="786"/>
      <c r="QAW40" s="786"/>
      <c r="QAX40" s="786"/>
      <c r="QAY40" s="786"/>
      <c r="QAZ40" s="532"/>
      <c r="QBA40" s="786"/>
      <c r="QBB40" s="786"/>
      <c r="QBC40" s="786"/>
      <c r="QBD40" s="786"/>
      <c r="QBE40" s="786"/>
      <c r="QBF40" s="786"/>
      <c r="QBG40" s="786"/>
      <c r="QBH40" s="532"/>
      <c r="QBI40" s="786"/>
      <c r="QBJ40" s="786"/>
      <c r="QBK40" s="786"/>
      <c r="QBL40" s="786"/>
      <c r="QBM40" s="786"/>
      <c r="QBN40" s="786"/>
      <c r="QBO40" s="786"/>
      <c r="QBP40" s="532"/>
      <c r="QBQ40" s="786"/>
      <c r="QBR40" s="786"/>
      <c r="QBS40" s="786"/>
      <c r="QBT40" s="786"/>
      <c r="QBU40" s="786"/>
      <c r="QBV40" s="786"/>
      <c r="QBW40" s="786"/>
      <c r="QBX40" s="532"/>
      <c r="QBY40" s="786"/>
      <c r="QBZ40" s="786"/>
      <c r="QCA40" s="786"/>
      <c r="QCB40" s="786"/>
      <c r="QCC40" s="786"/>
      <c r="QCD40" s="786"/>
      <c r="QCE40" s="786"/>
      <c r="QCF40" s="532"/>
      <c r="QCG40" s="786"/>
      <c r="QCH40" s="786"/>
      <c r="QCI40" s="786"/>
      <c r="QCJ40" s="786"/>
      <c r="QCK40" s="786"/>
      <c r="QCL40" s="786"/>
      <c r="QCM40" s="786"/>
      <c r="QCN40" s="532"/>
      <c r="QCO40" s="786"/>
      <c r="QCP40" s="786"/>
      <c r="QCQ40" s="786"/>
      <c r="QCR40" s="786"/>
      <c r="QCS40" s="786"/>
      <c r="QCT40" s="786"/>
      <c r="QCU40" s="786"/>
      <c r="QCV40" s="532"/>
      <c r="QCW40" s="786"/>
      <c r="QCX40" s="786"/>
      <c r="QCY40" s="786"/>
      <c r="QCZ40" s="786"/>
      <c r="QDA40" s="786"/>
      <c r="QDB40" s="786"/>
      <c r="QDC40" s="786"/>
      <c r="QDD40" s="532"/>
      <c r="QDE40" s="786"/>
      <c r="QDF40" s="786"/>
      <c r="QDG40" s="786"/>
      <c r="QDH40" s="786"/>
      <c r="QDI40" s="786"/>
      <c r="QDJ40" s="786"/>
      <c r="QDK40" s="786"/>
      <c r="QDL40" s="532"/>
      <c r="QDM40" s="786"/>
      <c r="QDN40" s="786"/>
      <c r="QDO40" s="786"/>
      <c r="QDP40" s="786"/>
      <c r="QDQ40" s="786"/>
      <c r="QDR40" s="786"/>
      <c r="QDS40" s="786"/>
      <c r="QDT40" s="532"/>
      <c r="QDU40" s="786"/>
      <c r="QDV40" s="786"/>
      <c r="QDW40" s="786"/>
      <c r="QDX40" s="786"/>
      <c r="QDY40" s="786"/>
      <c r="QDZ40" s="786"/>
      <c r="QEA40" s="786"/>
      <c r="QEB40" s="532"/>
      <c r="QEC40" s="786"/>
      <c r="QED40" s="786"/>
      <c r="QEE40" s="786"/>
      <c r="QEF40" s="786"/>
      <c r="QEG40" s="786"/>
      <c r="QEH40" s="786"/>
      <c r="QEI40" s="786"/>
      <c r="QEJ40" s="532"/>
      <c r="QEK40" s="786"/>
      <c r="QEL40" s="786"/>
      <c r="QEM40" s="786"/>
      <c r="QEN40" s="786"/>
      <c r="QEO40" s="786"/>
      <c r="QEP40" s="786"/>
      <c r="QEQ40" s="786"/>
      <c r="QER40" s="532"/>
      <c r="QES40" s="786"/>
      <c r="QET40" s="786"/>
      <c r="QEU40" s="786"/>
      <c r="QEV40" s="786"/>
      <c r="QEW40" s="786"/>
      <c r="QEX40" s="786"/>
      <c r="QEY40" s="786"/>
      <c r="QEZ40" s="532"/>
      <c r="QFA40" s="786"/>
      <c r="QFB40" s="786"/>
      <c r="QFC40" s="786"/>
      <c r="QFD40" s="786"/>
      <c r="QFE40" s="786"/>
      <c r="QFF40" s="786"/>
      <c r="QFG40" s="786"/>
      <c r="QFH40" s="532"/>
      <c r="QFI40" s="786"/>
      <c r="QFJ40" s="786"/>
      <c r="QFK40" s="786"/>
      <c r="QFL40" s="786"/>
      <c r="QFM40" s="786"/>
      <c r="QFN40" s="786"/>
      <c r="QFO40" s="786"/>
      <c r="QFP40" s="532"/>
      <c r="QFQ40" s="786"/>
      <c r="QFR40" s="786"/>
      <c r="QFS40" s="786"/>
      <c r="QFT40" s="786"/>
      <c r="QFU40" s="786"/>
      <c r="QFV40" s="786"/>
      <c r="QFW40" s="786"/>
      <c r="QFX40" s="532"/>
      <c r="QFY40" s="786"/>
      <c r="QFZ40" s="786"/>
      <c r="QGA40" s="786"/>
      <c r="QGB40" s="786"/>
      <c r="QGC40" s="786"/>
      <c r="QGD40" s="786"/>
      <c r="QGE40" s="786"/>
      <c r="QGF40" s="532"/>
      <c r="QGG40" s="786"/>
      <c r="QGH40" s="786"/>
      <c r="QGI40" s="786"/>
      <c r="QGJ40" s="786"/>
      <c r="QGK40" s="786"/>
      <c r="QGL40" s="786"/>
      <c r="QGM40" s="786"/>
      <c r="QGN40" s="532"/>
      <c r="QGO40" s="786"/>
      <c r="QGP40" s="786"/>
      <c r="QGQ40" s="786"/>
      <c r="QGR40" s="786"/>
      <c r="QGS40" s="786"/>
      <c r="QGT40" s="786"/>
      <c r="QGU40" s="786"/>
      <c r="QGV40" s="532"/>
      <c r="QGW40" s="786"/>
      <c r="QGX40" s="786"/>
      <c r="QGY40" s="786"/>
      <c r="QGZ40" s="786"/>
      <c r="QHA40" s="786"/>
      <c r="QHB40" s="786"/>
      <c r="QHC40" s="786"/>
      <c r="QHD40" s="532"/>
      <c r="QHE40" s="786"/>
      <c r="QHF40" s="786"/>
      <c r="QHG40" s="786"/>
      <c r="QHH40" s="786"/>
      <c r="QHI40" s="786"/>
      <c r="QHJ40" s="786"/>
      <c r="QHK40" s="786"/>
      <c r="QHL40" s="532"/>
      <c r="QHM40" s="786"/>
      <c r="QHN40" s="786"/>
      <c r="QHO40" s="786"/>
      <c r="QHP40" s="786"/>
      <c r="QHQ40" s="786"/>
      <c r="QHR40" s="786"/>
      <c r="QHS40" s="786"/>
      <c r="QHT40" s="532"/>
      <c r="QHU40" s="786"/>
      <c r="QHV40" s="786"/>
      <c r="QHW40" s="786"/>
      <c r="QHX40" s="786"/>
      <c r="QHY40" s="786"/>
      <c r="QHZ40" s="786"/>
      <c r="QIA40" s="786"/>
      <c r="QIB40" s="532"/>
      <c r="QIC40" s="786"/>
      <c r="QID40" s="786"/>
      <c r="QIE40" s="786"/>
      <c r="QIF40" s="786"/>
      <c r="QIG40" s="786"/>
      <c r="QIH40" s="786"/>
      <c r="QII40" s="786"/>
      <c r="QIJ40" s="532"/>
      <c r="QIK40" s="786"/>
      <c r="QIL40" s="786"/>
      <c r="QIM40" s="786"/>
      <c r="QIN40" s="786"/>
      <c r="QIO40" s="786"/>
      <c r="QIP40" s="786"/>
      <c r="QIQ40" s="786"/>
      <c r="QIR40" s="532"/>
      <c r="QIS40" s="786"/>
      <c r="QIT40" s="786"/>
      <c r="QIU40" s="786"/>
      <c r="QIV40" s="786"/>
      <c r="QIW40" s="786"/>
      <c r="QIX40" s="786"/>
      <c r="QIY40" s="786"/>
      <c r="QIZ40" s="532"/>
      <c r="QJA40" s="786"/>
      <c r="QJB40" s="786"/>
      <c r="QJC40" s="786"/>
      <c r="QJD40" s="786"/>
      <c r="QJE40" s="786"/>
      <c r="QJF40" s="786"/>
      <c r="QJG40" s="786"/>
      <c r="QJH40" s="532"/>
      <c r="QJI40" s="786"/>
      <c r="QJJ40" s="786"/>
      <c r="QJK40" s="786"/>
      <c r="QJL40" s="786"/>
      <c r="QJM40" s="786"/>
      <c r="QJN40" s="786"/>
      <c r="QJO40" s="786"/>
      <c r="QJP40" s="532"/>
      <c r="QJQ40" s="786"/>
      <c r="QJR40" s="786"/>
      <c r="QJS40" s="786"/>
      <c r="QJT40" s="786"/>
      <c r="QJU40" s="786"/>
      <c r="QJV40" s="786"/>
      <c r="QJW40" s="786"/>
      <c r="QJX40" s="532"/>
      <c r="QJY40" s="786"/>
      <c r="QJZ40" s="786"/>
      <c r="QKA40" s="786"/>
      <c r="QKB40" s="786"/>
      <c r="QKC40" s="786"/>
      <c r="QKD40" s="786"/>
      <c r="QKE40" s="786"/>
      <c r="QKF40" s="532"/>
      <c r="QKG40" s="786"/>
      <c r="QKH40" s="786"/>
      <c r="QKI40" s="786"/>
      <c r="QKJ40" s="786"/>
      <c r="QKK40" s="786"/>
      <c r="QKL40" s="786"/>
      <c r="QKM40" s="786"/>
      <c r="QKN40" s="532"/>
      <c r="QKO40" s="786"/>
      <c r="QKP40" s="786"/>
      <c r="QKQ40" s="786"/>
      <c r="QKR40" s="786"/>
      <c r="QKS40" s="786"/>
      <c r="QKT40" s="786"/>
      <c r="QKU40" s="786"/>
      <c r="QKV40" s="532"/>
      <c r="QKW40" s="786"/>
      <c r="QKX40" s="786"/>
      <c r="QKY40" s="786"/>
      <c r="QKZ40" s="786"/>
      <c r="QLA40" s="786"/>
      <c r="QLB40" s="786"/>
      <c r="QLC40" s="786"/>
      <c r="QLD40" s="532"/>
      <c r="QLE40" s="786"/>
      <c r="QLF40" s="786"/>
      <c r="QLG40" s="786"/>
      <c r="QLH40" s="786"/>
      <c r="QLI40" s="786"/>
      <c r="QLJ40" s="786"/>
      <c r="QLK40" s="786"/>
      <c r="QLL40" s="532"/>
      <c r="QLM40" s="786"/>
      <c r="QLN40" s="786"/>
      <c r="QLO40" s="786"/>
      <c r="QLP40" s="786"/>
      <c r="QLQ40" s="786"/>
      <c r="QLR40" s="786"/>
      <c r="QLS40" s="786"/>
      <c r="QLT40" s="532"/>
      <c r="QLU40" s="786"/>
      <c r="QLV40" s="786"/>
      <c r="QLW40" s="786"/>
      <c r="QLX40" s="786"/>
      <c r="QLY40" s="786"/>
      <c r="QLZ40" s="786"/>
      <c r="QMA40" s="786"/>
      <c r="QMB40" s="532"/>
      <c r="QMC40" s="786"/>
      <c r="QMD40" s="786"/>
      <c r="QME40" s="786"/>
      <c r="QMF40" s="786"/>
      <c r="QMG40" s="786"/>
      <c r="QMH40" s="786"/>
      <c r="QMI40" s="786"/>
      <c r="QMJ40" s="532"/>
      <c r="QMK40" s="786"/>
      <c r="QML40" s="786"/>
      <c r="QMM40" s="786"/>
      <c r="QMN40" s="786"/>
      <c r="QMO40" s="786"/>
      <c r="QMP40" s="786"/>
      <c r="QMQ40" s="786"/>
      <c r="QMR40" s="532"/>
      <c r="QMS40" s="786"/>
      <c r="QMT40" s="786"/>
      <c r="QMU40" s="786"/>
      <c r="QMV40" s="786"/>
      <c r="QMW40" s="786"/>
      <c r="QMX40" s="786"/>
      <c r="QMY40" s="786"/>
      <c r="QMZ40" s="532"/>
      <c r="QNA40" s="786"/>
      <c r="QNB40" s="786"/>
      <c r="QNC40" s="786"/>
      <c r="QND40" s="786"/>
      <c r="QNE40" s="786"/>
      <c r="QNF40" s="786"/>
      <c r="QNG40" s="786"/>
      <c r="QNH40" s="532"/>
      <c r="QNI40" s="786"/>
      <c r="QNJ40" s="786"/>
      <c r="QNK40" s="786"/>
      <c r="QNL40" s="786"/>
      <c r="QNM40" s="786"/>
      <c r="QNN40" s="786"/>
      <c r="QNO40" s="786"/>
      <c r="QNP40" s="532"/>
      <c r="QNQ40" s="786"/>
      <c r="QNR40" s="786"/>
      <c r="QNS40" s="786"/>
      <c r="QNT40" s="786"/>
      <c r="QNU40" s="786"/>
      <c r="QNV40" s="786"/>
      <c r="QNW40" s="786"/>
      <c r="QNX40" s="532"/>
      <c r="QNY40" s="786"/>
      <c r="QNZ40" s="786"/>
      <c r="QOA40" s="786"/>
      <c r="QOB40" s="786"/>
      <c r="QOC40" s="786"/>
      <c r="QOD40" s="786"/>
      <c r="QOE40" s="786"/>
      <c r="QOF40" s="532"/>
      <c r="QOG40" s="786"/>
      <c r="QOH40" s="786"/>
      <c r="QOI40" s="786"/>
      <c r="QOJ40" s="786"/>
      <c r="QOK40" s="786"/>
      <c r="QOL40" s="786"/>
      <c r="QOM40" s="786"/>
      <c r="QON40" s="532"/>
      <c r="QOO40" s="786"/>
      <c r="QOP40" s="786"/>
      <c r="QOQ40" s="786"/>
      <c r="QOR40" s="786"/>
      <c r="QOS40" s="786"/>
      <c r="QOT40" s="786"/>
      <c r="QOU40" s="786"/>
      <c r="QOV40" s="532"/>
      <c r="QOW40" s="786"/>
      <c r="QOX40" s="786"/>
      <c r="QOY40" s="786"/>
      <c r="QOZ40" s="786"/>
      <c r="QPA40" s="786"/>
      <c r="QPB40" s="786"/>
      <c r="QPC40" s="786"/>
      <c r="QPD40" s="532"/>
      <c r="QPE40" s="786"/>
      <c r="QPF40" s="786"/>
      <c r="QPG40" s="786"/>
      <c r="QPH40" s="786"/>
      <c r="QPI40" s="786"/>
      <c r="QPJ40" s="786"/>
      <c r="QPK40" s="786"/>
      <c r="QPL40" s="532"/>
      <c r="QPM40" s="786"/>
      <c r="QPN40" s="786"/>
      <c r="QPO40" s="786"/>
      <c r="QPP40" s="786"/>
      <c r="QPQ40" s="786"/>
      <c r="QPR40" s="786"/>
      <c r="QPS40" s="786"/>
      <c r="QPT40" s="532"/>
      <c r="QPU40" s="786"/>
      <c r="QPV40" s="786"/>
      <c r="QPW40" s="786"/>
      <c r="QPX40" s="786"/>
      <c r="QPY40" s="786"/>
      <c r="QPZ40" s="786"/>
      <c r="QQA40" s="786"/>
      <c r="QQB40" s="532"/>
      <c r="QQC40" s="786"/>
      <c r="QQD40" s="786"/>
      <c r="QQE40" s="786"/>
      <c r="QQF40" s="786"/>
      <c r="QQG40" s="786"/>
      <c r="QQH40" s="786"/>
      <c r="QQI40" s="786"/>
      <c r="QQJ40" s="532"/>
      <c r="QQK40" s="786"/>
      <c r="QQL40" s="786"/>
      <c r="QQM40" s="786"/>
      <c r="QQN40" s="786"/>
      <c r="QQO40" s="786"/>
      <c r="QQP40" s="786"/>
      <c r="QQQ40" s="786"/>
      <c r="QQR40" s="532"/>
      <c r="QQS40" s="786"/>
      <c r="QQT40" s="786"/>
      <c r="QQU40" s="786"/>
      <c r="QQV40" s="786"/>
      <c r="QQW40" s="786"/>
      <c r="QQX40" s="786"/>
      <c r="QQY40" s="786"/>
      <c r="QQZ40" s="532"/>
      <c r="QRA40" s="786"/>
      <c r="QRB40" s="786"/>
      <c r="QRC40" s="786"/>
      <c r="QRD40" s="786"/>
      <c r="QRE40" s="786"/>
      <c r="QRF40" s="786"/>
      <c r="QRG40" s="786"/>
      <c r="QRH40" s="532"/>
      <c r="QRI40" s="786"/>
      <c r="QRJ40" s="786"/>
      <c r="QRK40" s="786"/>
      <c r="QRL40" s="786"/>
      <c r="QRM40" s="786"/>
      <c r="QRN40" s="786"/>
      <c r="QRO40" s="786"/>
      <c r="QRP40" s="532"/>
      <c r="QRQ40" s="786"/>
      <c r="QRR40" s="786"/>
      <c r="QRS40" s="786"/>
      <c r="QRT40" s="786"/>
      <c r="QRU40" s="786"/>
      <c r="QRV40" s="786"/>
      <c r="QRW40" s="786"/>
      <c r="QRX40" s="532"/>
      <c r="QRY40" s="786"/>
      <c r="QRZ40" s="786"/>
      <c r="QSA40" s="786"/>
      <c r="QSB40" s="786"/>
      <c r="QSC40" s="786"/>
      <c r="QSD40" s="786"/>
      <c r="QSE40" s="786"/>
      <c r="QSF40" s="532"/>
      <c r="QSG40" s="786"/>
      <c r="QSH40" s="786"/>
      <c r="QSI40" s="786"/>
      <c r="QSJ40" s="786"/>
      <c r="QSK40" s="786"/>
      <c r="QSL40" s="786"/>
      <c r="QSM40" s="786"/>
      <c r="QSN40" s="532"/>
      <c r="QSO40" s="786"/>
      <c r="QSP40" s="786"/>
      <c r="QSQ40" s="786"/>
      <c r="QSR40" s="786"/>
      <c r="QSS40" s="786"/>
      <c r="QST40" s="786"/>
      <c r="QSU40" s="786"/>
      <c r="QSV40" s="532"/>
      <c r="QSW40" s="786"/>
      <c r="QSX40" s="786"/>
      <c r="QSY40" s="786"/>
      <c r="QSZ40" s="786"/>
      <c r="QTA40" s="786"/>
      <c r="QTB40" s="786"/>
      <c r="QTC40" s="786"/>
      <c r="QTD40" s="532"/>
      <c r="QTE40" s="786"/>
      <c r="QTF40" s="786"/>
      <c r="QTG40" s="786"/>
      <c r="QTH40" s="786"/>
      <c r="QTI40" s="786"/>
      <c r="QTJ40" s="786"/>
      <c r="QTK40" s="786"/>
      <c r="QTL40" s="532"/>
      <c r="QTM40" s="786"/>
      <c r="QTN40" s="786"/>
      <c r="QTO40" s="786"/>
      <c r="QTP40" s="786"/>
      <c r="QTQ40" s="786"/>
      <c r="QTR40" s="786"/>
      <c r="QTS40" s="786"/>
      <c r="QTT40" s="532"/>
      <c r="QTU40" s="786"/>
      <c r="QTV40" s="786"/>
      <c r="QTW40" s="786"/>
      <c r="QTX40" s="786"/>
      <c r="QTY40" s="786"/>
      <c r="QTZ40" s="786"/>
      <c r="QUA40" s="786"/>
      <c r="QUB40" s="532"/>
      <c r="QUC40" s="786"/>
      <c r="QUD40" s="786"/>
      <c r="QUE40" s="786"/>
      <c r="QUF40" s="786"/>
      <c r="QUG40" s="786"/>
      <c r="QUH40" s="786"/>
      <c r="QUI40" s="786"/>
      <c r="QUJ40" s="532"/>
      <c r="QUK40" s="786"/>
      <c r="QUL40" s="786"/>
      <c r="QUM40" s="786"/>
      <c r="QUN40" s="786"/>
      <c r="QUO40" s="786"/>
      <c r="QUP40" s="786"/>
      <c r="QUQ40" s="786"/>
      <c r="QUR40" s="532"/>
      <c r="QUS40" s="786"/>
      <c r="QUT40" s="786"/>
      <c r="QUU40" s="786"/>
      <c r="QUV40" s="786"/>
      <c r="QUW40" s="786"/>
      <c r="QUX40" s="786"/>
      <c r="QUY40" s="786"/>
      <c r="QUZ40" s="532"/>
      <c r="QVA40" s="786"/>
      <c r="QVB40" s="786"/>
      <c r="QVC40" s="786"/>
      <c r="QVD40" s="786"/>
      <c r="QVE40" s="786"/>
      <c r="QVF40" s="786"/>
      <c r="QVG40" s="786"/>
      <c r="QVH40" s="532"/>
      <c r="QVI40" s="786"/>
      <c r="QVJ40" s="786"/>
      <c r="QVK40" s="786"/>
      <c r="QVL40" s="786"/>
      <c r="QVM40" s="786"/>
      <c r="QVN40" s="786"/>
      <c r="QVO40" s="786"/>
      <c r="QVP40" s="532"/>
      <c r="QVQ40" s="786"/>
      <c r="QVR40" s="786"/>
      <c r="QVS40" s="786"/>
      <c r="QVT40" s="786"/>
      <c r="QVU40" s="786"/>
      <c r="QVV40" s="786"/>
      <c r="QVW40" s="786"/>
      <c r="QVX40" s="532"/>
      <c r="QVY40" s="786"/>
      <c r="QVZ40" s="786"/>
      <c r="QWA40" s="786"/>
      <c r="QWB40" s="786"/>
      <c r="QWC40" s="786"/>
      <c r="QWD40" s="786"/>
      <c r="QWE40" s="786"/>
      <c r="QWF40" s="532"/>
      <c r="QWG40" s="786"/>
      <c r="QWH40" s="786"/>
      <c r="QWI40" s="786"/>
      <c r="QWJ40" s="786"/>
      <c r="QWK40" s="786"/>
      <c r="QWL40" s="786"/>
      <c r="QWM40" s="786"/>
      <c r="QWN40" s="532"/>
      <c r="QWO40" s="786"/>
      <c r="QWP40" s="786"/>
      <c r="QWQ40" s="786"/>
      <c r="QWR40" s="786"/>
      <c r="QWS40" s="786"/>
      <c r="QWT40" s="786"/>
      <c r="QWU40" s="786"/>
      <c r="QWV40" s="532"/>
      <c r="QWW40" s="786"/>
      <c r="QWX40" s="786"/>
      <c r="QWY40" s="786"/>
      <c r="QWZ40" s="786"/>
      <c r="QXA40" s="786"/>
      <c r="QXB40" s="786"/>
      <c r="QXC40" s="786"/>
      <c r="QXD40" s="532"/>
      <c r="QXE40" s="786"/>
      <c r="QXF40" s="786"/>
      <c r="QXG40" s="786"/>
      <c r="QXH40" s="786"/>
      <c r="QXI40" s="786"/>
      <c r="QXJ40" s="786"/>
      <c r="QXK40" s="786"/>
      <c r="QXL40" s="532"/>
      <c r="QXM40" s="786"/>
      <c r="QXN40" s="786"/>
      <c r="QXO40" s="786"/>
      <c r="QXP40" s="786"/>
      <c r="QXQ40" s="786"/>
      <c r="QXR40" s="786"/>
      <c r="QXS40" s="786"/>
      <c r="QXT40" s="532"/>
      <c r="QXU40" s="786"/>
      <c r="QXV40" s="786"/>
      <c r="QXW40" s="786"/>
      <c r="QXX40" s="786"/>
      <c r="QXY40" s="786"/>
      <c r="QXZ40" s="786"/>
      <c r="QYA40" s="786"/>
      <c r="QYB40" s="532"/>
      <c r="QYC40" s="786"/>
      <c r="QYD40" s="786"/>
      <c r="QYE40" s="786"/>
      <c r="QYF40" s="786"/>
      <c r="QYG40" s="786"/>
      <c r="QYH40" s="786"/>
      <c r="QYI40" s="786"/>
      <c r="QYJ40" s="532"/>
      <c r="QYK40" s="786"/>
      <c r="QYL40" s="786"/>
      <c r="QYM40" s="786"/>
      <c r="QYN40" s="786"/>
      <c r="QYO40" s="786"/>
      <c r="QYP40" s="786"/>
      <c r="QYQ40" s="786"/>
      <c r="QYR40" s="532"/>
      <c r="QYS40" s="786"/>
      <c r="QYT40" s="786"/>
      <c r="QYU40" s="786"/>
      <c r="QYV40" s="786"/>
      <c r="QYW40" s="786"/>
      <c r="QYX40" s="786"/>
      <c r="QYY40" s="786"/>
      <c r="QYZ40" s="532"/>
      <c r="QZA40" s="786"/>
      <c r="QZB40" s="786"/>
      <c r="QZC40" s="786"/>
      <c r="QZD40" s="786"/>
      <c r="QZE40" s="786"/>
      <c r="QZF40" s="786"/>
      <c r="QZG40" s="786"/>
      <c r="QZH40" s="532"/>
      <c r="QZI40" s="786"/>
      <c r="QZJ40" s="786"/>
      <c r="QZK40" s="786"/>
      <c r="QZL40" s="786"/>
      <c r="QZM40" s="786"/>
      <c r="QZN40" s="786"/>
      <c r="QZO40" s="786"/>
      <c r="QZP40" s="532"/>
      <c r="QZQ40" s="786"/>
      <c r="QZR40" s="786"/>
      <c r="QZS40" s="786"/>
      <c r="QZT40" s="786"/>
      <c r="QZU40" s="786"/>
      <c r="QZV40" s="786"/>
      <c r="QZW40" s="786"/>
      <c r="QZX40" s="532"/>
      <c r="QZY40" s="786"/>
      <c r="QZZ40" s="786"/>
      <c r="RAA40" s="786"/>
      <c r="RAB40" s="786"/>
      <c r="RAC40" s="786"/>
      <c r="RAD40" s="786"/>
      <c r="RAE40" s="786"/>
      <c r="RAF40" s="532"/>
      <c r="RAG40" s="786"/>
      <c r="RAH40" s="786"/>
      <c r="RAI40" s="786"/>
      <c r="RAJ40" s="786"/>
      <c r="RAK40" s="786"/>
      <c r="RAL40" s="786"/>
      <c r="RAM40" s="786"/>
      <c r="RAN40" s="532"/>
      <c r="RAO40" s="786"/>
      <c r="RAP40" s="786"/>
      <c r="RAQ40" s="786"/>
      <c r="RAR40" s="786"/>
      <c r="RAS40" s="786"/>
      <c r="RAT40" s="786"/>
      <c r="RAU40" s="786"/>
      <c r="RAV40" s="532"/>
      <c r="RAW40" s="786"/>
      <c r="RAX40" s="786"/>
      <c r="RAY40" s="786"/>
      <c r="RAZ40" s="786"/>
      <c r="RBA40" s="786"/>
      <c r="RBB40" s="786"/>
      <c r="RBC40" s="786"/>
      <c r="RBD40" s="532"/>
      <c r="RBE40" s="786"/>
      <c r="RBF40" s="786"/>
      <c r="RBG40" s="786"/>
      <c r="RBH40" s="786"/>
      <c r="RBI40" s="786"/>
      <c r="RBJ40" s="786"/>
      <c r="RBK40" s="786"/>
      <c r="RBL40" s="532"/>
      <c r="RBM40" s="786"/>
      <c r="RBN40" s="786"/>
      <c r="RBO40" s="786"/>
      <c r="RBP40" s="786"/>
      <c r="RBQ40" s="786"/>
      <c r="RBR40" s="786"/>
      <c r="RBS40" s="786"/>
      <c r="RBT40" s="532"/>
      <c r="RBU40" s="786"/>
      <c r="RBV40" s="786"/>
      <c r="RBW40" s="786"/>
      <c r="RBX40" s="786"/>
      <c r="RBY40" s="786"/>
      <c r="RBZ40" s="786"/>
      <c r="RCA40" s="786"/>
      <c r="RCB40" s="532"/>
      <c r="RCC40" s="786"/>
      <c r="RCD40" s="786"/>
      <c r="RCE40" s="786"/>
      <c r="RCF40" s="786"/>
      <c r="RCG40" s="786"/>
      <c r="RCH40" s="786"/>
      <c r="RCI40" s="786"/>
      <c r="RCJ40" s="532"/>
      <c r="RCK40" s="786"/>
      <c r="RCL40" s="786"/>
      <c r="RCM40" s="786"/>
      <c r="RCN40" s="786"/>
      <c r="RCO40" s="786"/>
      <c r="RCP40" s="786"/>
      <c r="RCQ40" s="786"/>
      <c r="RCR40" s="532"/>
      <c r="RCS40" s="786"/>
      <c r="RCT40" s="786"/>
      <c r="RCU40" s="786"/>
      <c r="RCV40" s="786"/>
      <c r="RCW40" s="786"/>
      <c r="RCX40" s="786"/>
      <c r="RCY40" s="786"/>
      <c r="RCZ40" s="532"/>
      <c r="RDA40" s="786"/>
      <c r="RDB40" s="786"/>
      <c r="RDC40" s="786"/>
      <c r="RDD40" s="786"/>
      <c r="RDE40" s="786"/>
      <c r="RDF40" s="786"/>
      <c r="RDG40" s="786"/>
      <c r="RDH40" s="532"/>
      <c r="RDI40" s="786"/>
      <c r="RDJ40" s="786"/>
      <c r="RDK40" s="786"/>
      <c r="RDL40" s="786"/>
      <c r="RDM40" s="786"/>
      <c r="RDN40" s="786"/>
      <c r="RDO40" s="786"/>
      <c r="RDP40" s="532"/>
      <c r="RDQ40" s="786"/>
      <c r="RDR40" s="786"/>
      <c r="RDS40" s="786"/>
      <c r="RDT40" s="786"/>
      <c r="RDU40" s="786"/>
      <c r="RDV40" s="786"/>
      <c r="RDW40" s="786"/>
      <c r="RDX40" s="532"/>
      <c r="RDY40" s="786"/>
      <c r="RDZ40" s="786"/>
      <c r="REA40" s="786"/>
      <c r="REB40" s="786"/>
      <c r="REC40" s="786"/>
      <c r="RED40" s="786"/>
      <c r="REE40" s="786"/>
      <c r="REF40" s="532"/>
      <c r="REG40" s="786"/>
      <c r="REH40" s="786"/>
      <c r="REI40" s="786"/>
      <c r="REJ40" s="786"/>
      <c r="REK40" s="786"/>
      <c r="REL40" s="786"/>
      <c r="REM40" s="786"/>
      <c r="REN40" s="532"/>
      <c r="REO40" s="786"/>
      <c r="REP40" s="786"/>
      <c r="REQ40" s="786"/>
      <c r="RER40" s="786"/>
      <c r="RES40" s="786"/>
      <c r="RET40" s="786"/>
      <c r="REU40" s="786"/>
      <c r="REV40" s="532"/>
      <c r="REW40" s="786"/>
      <c r="REX40" s="786"/>
      <c r="REY40" s="786"/>
      <c r="REZ40" s="786"/>
      <c r="RFA40" s="786"/>
      <c r="RFB40" s="786"/>
      <c r="RFC40" s="786"/>
      <c r="RFD40" s="532"/>
      <c r="RFE40" s="786"/>
      <c r="RFF40" s="786"/>
      <c r="RFG40" s="786"/>
      <c r="RFH40" s="786"/>
      <c r="RFI40" s="786"/>
      <c r="RFJ40" s="786"/>
      <c r="RFK40" s="786"/>
      <c r="RFL40" s="532"/>
      <c r="RFM40" s="786"/>
      <c r="RFN40" s="786"/>
      <c r="RFO40" s="786"/>
      <c r="RFP40" s="786"/>
      <c r="RFQ40" s="786"/>
      <c r="RFR40" s="786"/>
      <c r="RFS40" s="786"/>
      <c r="RFT40" s="532"/>
      <c r="RFU40" s="786"/>
      <c r="RFV40" s="786"/>
      <c r="RFW40" s="786"/>
      <c r="RFX40" s="786"/>
      <c r="RFY40" s="786"/>
      <c r="RFZ40" s="786"/>
      <c r="RGA40" s="786"/>
      <c r="RGB40" s="532"/>
      <c r="RGC40" s="786"/>
      <c r="RGD40" s="786"/>
      <c r="RGE40" s="786"/>
      <c r="RGF40" s="786"/>
      <c r="RGG40" s="786"/>
      <c r="RGH40" s="786"/>
      <c r="RGI40" s="786"/>
      <c r="RGJ40" s="532"/>
      <c r="RGK40" s="786"/>
      <c r="RGL40" s="786"/>
      <c r="RGM40" s="786"/>
      <c r="RGN40" s="786"/>
      <c r="RGO40" s="786"/>
      <c r="RGP40" s="786"/>
      <c r="RGQ40" s="786"/>
      <c r="RGR40" s="532"/>
      <c r="RGS40" s="786"/>
      <c r="RGT40" s="786"/>
      <c r="RGU40" s="786"/>
      <c r="RGV40" s="786"/>
      <c r="RGW40" s="786"/>
      <c r="RGX40" s="786"/>
      <c r="RGY40" s="786"/>
      <c r="RGZ40" s="532"/>
      <c r="RHA40" s="786"/>
      <c r="RHB40" s="786"/>
      <c r="RHC40" s="786"/>
      <c r="RHD40" s="786"/>
      <c r="RHE40" s="786"/>
      <c r="RHF40" s="786"/>
      <c r="RHG40" s="786"/>
      <c r="RHH40" s="532"/>
      <c r="RHI40" s="786"/>
      <c r="RHJ40" s="786"/>
      <c r="RHK40" s="786"/>
      <c r="RHL40" s="786"/>
      <c r="RHM40" s="786"/>
      <c r="RHN40" s="786"/>
      <c r="RHO40" s="786"/>
      <c r="RHP40" s="532"/>
      <c r="RHQ40" s="786"/>
      <c r="RHR40" s="786"/>
      <c r="RHS40" s="786"/>
      <c r="RHT40" s="786"/>
      <c r="RHU40" s="786"/>
      <c r="RHV40" s="786"/>
      <c r="RHW40" s="786"/>
      <c r="RHX40" s="532"/>
      <c r="RHY40" s="786"/>
      <c r="RHZ40" s="786"/>
      <c r="RIA40" s="786"/>
      <c r="RIB40" s="786"/>
      <c r="RIC40" s="786"/>
      <c r="RID40" s="786"/>
      <c r="RIE40" s="786"/>
      <c r="RIF40" s="532"/>
      <c r="RIG40" s="786"/>
      <c r="RIH40" s="786"/>
      <c r="RII40" s="786"/>
      <c r="RIJ40" s="786"/>
      <c r="RIK40" s="786"/>
      <c r="RIL40" s="786"/>
      <c r="RIM40" s="786"/>
      <c r="RIN40" s="532"/>
      <c r="RIO40" s="786"/>
      <c r="RIP40" s="786"/>
      <c r="RIQ40" s="786"/>
      <c r="RIR40" s="786"/>
      <c r="RIS40" s="786"/>
      <c r="RIT40" s="786"/>
      <c r="RIU40" s="786"/>
      <c r="RIV40" s="532"/>
      <c r="RIW40" s="786"/>
      <c r="RIX40" s="786"/>
      <c r="RIY40" s="786"/>
      <c r="RIZ40" s="786"/>
      <c r="RJA40" s="786"/>
      <c r="RJB40" s="786"/>
      <c r="RJC40" s="786"/>
      <c r="RJD40" s="532"/>
      <c r="RJE40" s="786"/>
      <c r="RJF40" s="786"/>
      <c r="RJG40" s="786"/>
      <c r="RJH40" s="786"/>
      <c r="RJI40" s="786"/>
      <c r="RJJ40" s="786"/>
      <c r="RJK40" s="786"/>
      <c r="RJL40" s="532"/>
      <c r="RJM40" s="786"/>
      <c r="RJN40" s="786"/>
      <c r="RJO40" s="786"/>
      <c r="RJP40" s="786"/>
      <c r="RJQ40" s="786"/>
      <c r="RJR40" s="786"/>
      <c r="RJS40" s="786"/>
      <c r="RJT40" s="532"/>
      <c r="RJU40" s="786"/>
      <c r="RJV40" s="786"/>
      <c r="RJW40" s="786"/>
      <c r="RJX40" s="786"/>
      <c r="RJY40" s="786"/>
      <c r="RJZ40" s="786"/>
      <c r="RKA40" s="786"/>
      <c r="RKB40" s="532"/>
      <c r="RKC40" s="786"/>
      <c r="RKD40" s="786"/>
      <c r="RKE40" s="786"/>
      <c r="RKF40" s="786"/>
      <c r="RKG40" s="786"/>
      <c r="RKH40" s="786"/>
      <c r="RKI40" s="786"/>
      <c r="RKJ40" s="532"/>
      <c r="RKK40" s="786"/>
      <c r="RKL40" s="786"/>
      <c r="RKM40" s="786"/>
      <c r="RKN40" s="786"/>
      <c r="RKO40" s="786"/>
      <c r="RKP40" s="786"/>
      <c r="RKQ40" s="786"/>
      <c r="RKR40" s="532"/>
      <c r="RKS40" s="786"/>
      <c r="RKT40" s="786"/>
      <c r="RKU40" s="786"/>
      <c r="RKV40" s="786"/>
      <c r="RKW40" s="786"/>
      <c r="RKX40" s="786"/>
      <c r="RKY40" s="786"/>
      <c r="RKZ40" s="532"/>
      <c r="RLA40" s="786"/>
      <c r="RLB40" s="786"/>
      <c r="RLC40" s="786"/>
      <c r="RLD40" s="786"/>
      <c r="RLE40" s="786"/>
      <c r="RLF40" s="786"/>
      <c r="RLG40" s="786"/>
      <c r="RLH40" s="532"/>
      <c r="RLI40" s="786"/>
      <c r="RLJ40" s="786"/>
      <c r="RLK40" s="786"/>
      <c r="RLL40" s="786"/>
      <c r="RLM40" s="786"/>
      <c r="RLN40" s="786"/>
      <c r="RLO40" s="786"/>
      <c r="RLP40" s="532"/>
      <c r="RLQ40" s="786"/>
      <c r="RLR40" s="786"/>
      <c r="RLS40" s="786"/>
      <c r="RLT40" s="786"/>
      <c r="RLU40" s="786"/>
      <c r="RLV40" s="786"/>
      <c r="RLW40" s="786"/>
      <c r="RLX40" s="532"/>
      <c r="RLY40" s="786"/>
      <c r="RLZ40" s="786"/>
      <c r="RMA40" s="786"/>
      <c r="RMB40" s="786"/>
      <c r="RMC40" s="786"/>
      <c r="RMD40" s="786"/>
      <c r="RME40" s="786"/>
      <c r="RMF40" s="532"/>
      <c r="RMG40" s="786"/>
      <c r="RMH40" s="786"/>
      <c r="RMI40" s="786"/>
      <c r="RMJ40" s="786"/>
      <c r="RMK40" s="786"/>
      <c r="RML40" s="786"/>
      <c r="RMM40" s="786"/>
      <c r="RMN40" s="532"/>
      <c r="RMO40" s="786"/>
      <c r="RMP40" s="786"/>
      <c r="RMQ40" s="786"/>
      <c r="RMR40" s="786"/>
      <c r="RMS40" s="786"/>
      <c r="RMT40" s="786"/>
      <c r="RMU40" s="786"/>
      <c r="RMV40" s="532"/>
      <c r="RMW40" s="786"/>
      <c r="RMX40" s="786"/>
      <c r="RMY40" s="786"/>
      <c r="RMZ40" s="786"/>
      <c r="RNA40" s="786"/>
      <c r="RNB40" s="786"/>
      <c r="RNC40" s="786"/>
      <c r="RND40" s="532"/>
      <c r="RNE40" s="786"/>
      <c r="RNF40" s="786"/>
      <c r="RNG40" s="786"/>
      <c r="RNH40" s="786"/>
      <c r="RNI40" s="786"/>
      <c r="RNJ40" s="786"/>
      <c r="RNK40" s="786"/>
      <c r="RNL40" s="532"/>
      <c r="RNM40" s="786"/>
      <c r="RNN40" s="786"/>
      <c r="RNO40" s="786"/>
      <c r="RNP40" s="786"/>
      <c r="RNQ40" s="786"/>
      <c r="RNR40" s="786"/>
      <c r="RNS40" s="786"/>
      <c r="RNT40" s="532"/>
      <c r="RNU40" s="786"/>
      <c r="RNV40" s="786"/>
      <c r="RNW40" s="786"/>
      <c r="RNX40" s="786"/>
      <c r="RNY40" s="786"/>
      <c r="RNZ40" s="786"/>
      <c r="ROA40" s="786"/>
      <c r="ROB40" s="532"/>
      <c r="ROC40" s="786"/>
      <c r="ROD40" s="786"/>
      <c r="ROE40" s="786"/>
      <c r="ROF40" s="786"/>
      <c r="ROG40" s="786"/>
      <c r="ROH40" s="786"/>
      <c r="ROI40" s="786"/>
      <c r="ROJ40" s="532"/>
      <c r="ROK40" s="786"/>
      <c r="ROL40" s="786"/>
      <c r="ROM40" s="786"/>
      <c r="RON40" s="786"/>
      <c r="ROO40" s="786"/>
      <c r="ROP40" s="786"/>
      <c r="ROQ40" s="786"/>
      <c r="ROR40" s="532"/>
      <c r="ROS40" s="786"/>
      <c r="ROT40" s="786"/>
      <c r="ROU40" s="786"/>
      <c r="ROV40" s="786"/>
      <c r="ROW40" s="786"/>
      <c r="ROX40" s="786"/>
      <c r="ROY40" s="786"/>
      <c r="ROZ40" s="532"/>
      <c r="RPA40" s="786"/>
      <c r="RPB40" s="786"/>
      <c r="RPC40" s="786"/>
      <c r="RPD40" s="786"/>
      <c r="RPE40" s="786"/>
      <c r="RPF40" s="786"/>
      <c r="RPG40" s="786"/>
      <c r="RPH40" s="532"/>
      <c r="RPI40" s="786"/>
      <c r="RPJ40" s="786"/>
      <c r="RPK40" s="786"/>
      <c r="RPL40" s="786"/>
      <c r="RPM40" s="786"/>
      <c r="RPN40" s="786"/>
      <c r="RPO40" s="786"/>
      <c r="RPP40" s="532"/>
      <c r="RPQ40" s="786"/>
      <c r="RPR40" s="786"/>
      <c r="RPS40" s="786"/>
      <c r="RPT40" s="786"/>
      <c r="RPU40" s="786"/>
      <c r="RPV40" s="786"/>
      <c r="RPW40" s="786"/>
      <c r="RPX40" s="532"/>
      <c r="RPY40" s="786"/>
      <c r="RPZ40" s="786"/>
      <c r="RQA40" s="786"/>
      <c r="RQB40" s="786"/>
      <c r="RQC40" s="786"/>
      <c r="RQD40" s="786"/>
      <c r="RQE40" s="786"/>
      <c r="RQF40" s="532"/>
      <c r="RQG40" s="786"/>
      <c r="RQH40" s="786"/>
      <c r="RQI40" s="786"/>
      <c r="RQJ40" s="786"/>
      <c r="RQK40" s="786"/>
      <c r="RQL40" s="786"/>
      <c r="RQM40" s="786"/>
      <c r="RQN40" s="532"/>
      <c r="RQO40" s="786"/>
      <c r="RQP40" s="786"/>
      <c r="RQQ40" s="786"/>
      <c r="RQR40" s="786"/>
      <c r="RQS40" s="786"/>
      <c r="RQT40" s="786"/>
      <c r="RQU40" s="786"/>
      <c r="RQV40" s="532"/>
      <c r="RQW40" s="786"/>
      <c r="RQX40" s="786"/>
      <c r="RQY40" s="786"/>
      <c r="RQZ40" s="786"/>
      <c r="RRA40" s="786"/>
      <c r="RRB40" s="786"/>
      <c r="RRC40" s="786"/>
      <c r="RRD40" s="532"/>
      <c r="RRE40" s="786"/>
      <c r="RRF40" s="786"/>
      <c r="RRG40" s="786"/>
      <c r="RRH40" s="786"/>
      <c r="RRI40" s="786"/>
      <c r="RRJ40" s="786"/>
      <c r="RRK40" s="786"/>
      <c r="RRL40" s="532"/>
      <c r="RRM40" s="786"/>
      <c r="RRN40" s="786"/>
      <c r="RRO40" s="786"/>
      <c r="RRP40" s="786"/>
      <c r="RRQ40" s="786"/>
      <c r="RRR40" s="786"/>
      <c r="RRS40" s="786"/>
      <c r="RRT40" s="532"/>
      <c r="RRU40" s="786"/>
      <c r="RRV40" s="786"/>
      <c r="RRW40" s="786"/>
      <c r="RRX40" s="786"/>
      <c r="RRY40" s="786"/>
      <c r="RRZ40" s="786"/>
      <c r="RSA40" s="786"/>
      <c r="RSB40" s="532"/>
      <c r="RSC40" s="786"/>
      <c r="RSD40" s="786"/>
      <c r="RSE40" s="786"/>
      <c r="RSF40" s="786"/>
      <c r="RSG40" s="786"/>
      <c r="RSH40" s="786"/>
      <c r="RSI40" s="786"/>
      <c r="RSJ40" s="532"/>
      <c r="RSK40" s="786"/>
      <c r="RSL40" s="786"/>
      <c r="RSM40" s="786"/>
      <c r="RSN40" s="786"/>
      <c r="RSO40" s="786"/>
      <c r="RSP40" s="786"/>
      <c r="RSQ40" s="786"/>
      <c r="RSR40" s="532"/>
      <c r="RSS40" s="786"/>
      <c r="RST40" s="786"/>
      <c r="RSU40" s="786"/>
      <c r="RSV40" s="786"/>
      <c r="RSW40" s="786"/>
      <c r="RSX40" s="786"/>
      <c r="RSY40" s="786"/>
      <c r="RSZ40" s="532"/>
      <c r="RTA40" s="786"/>
      <c r="RTB40" s="786"/>
      <c r="RTC40" s="786"/>
      <c r="RTD40" s="786"/>
      <c r="RTE40" s="786"/>
      <c r="RTF40" s="786"/>
      <c r="RTG40" s="786"/>
      <c r="RTH40" s="532"/>
      <c r="RTI40" s="786"/>
      <c r="RTJ40" s="786"/>
      <c r="RTK40" s="786"/>
      <c r="RTL40" s="786"/>
      <c r="RTM40" s="786"/>
      <c r="RTN40" s="786"/>
      <c r="RTO40" s="786"/>
      <c r="RTP40" s="532"/>
      <c r="RTQ40" s="786"/>
      <c r="RTR40" s="786"/>
      <c r="RTS40" s="786"/>
      <c r="RTT40" s="786"/>
      <c r="RTU40" s="786"/>
      <c r="RTV40" s="786"/>
      <c r="RTW40" s="786"/>
      <c r="RTX40" s="532"/>
      <c r="RTY40" s="786"/>
      <c r="RTZ40" s="786"/>
      <c r="RUA40" s="786"/>
      <c r="RUB40" s="786"/>
      <c r="RUC40" s="786"/>
      <c r="RUD40" s="786"/>
      <c r="RUE40" s="786"/>
      <c r="RUF40" s="532"/>
      <c r="RUG40" s="786"/>
      <c r="RUH40" s="786"/>
      <c r="RUI40" s="786"/>
      <c r="RUJ40" s="786"/>
      <c r="RUK40" s="786"/>
      <c r="RUL40" s="786"/>
      <c r="RUM40" s="786"/>
      <c r="RUN40" s="532"/>
      <c r="RUO40" s="786"/>
      <c r="RUP40" s="786"/>
      <c r="RUQ40" s="786"/>
      <c r="RUR40" s="786"/>
      <c r="RUS40" s="786"/>
      <c r="RUT40" s="786"/>
      <c r="RUU40" s="786"/>
      <c r="RUV40" s="532"/>
      <c r="RUW40" s="786"/>
      <c r="RUX40" s="786"/>
      <c r="RUY40" s="786"/>
      <c r="RUZ40" s="786"/>
      <c r="RVA40" s="786"/>
      <c r="RVB40" s="786"/>
      <c r="RVC40" s="786"/>
      <c r="RVD40" s="532"/>
      <c r="RVE40" s="786"/>
      <c r="RVF40" s="786"/>
      <c r="RVG40" s="786"/>
      <c r="RVH40" s="786"/>
      <c r="RVI40" s="786"/>
      <c r="RVJ40" s="786"/>
      <c r="RVK40" s="786"/>
      <c r="RVL40" s="532"/>
      <c r="RVM40" s="786"/>
      <c r="RVN40" s="786"/>
      <c r="RVO40" s="786"/>
      <c r="RVP40" s="786"/>
      <c r="RVQ40" s="786"/>
      <c r="RVR40" s="786"/>
      <c r="RVS40" s="786"/>
      <c r="RVT40" s="532"/>
      <c r="RVU40" s="786"/>
      <c r="RVV40" s="786"/>
      <c r="RVW40" s="786"/>
      <c r="RVX40" s="786"/>
      <c r="RVY40" s="786"/>
      <c r="RVZ40" s="786"/>
      <c r="RWA40" s="786"/>
      <c r="RWB40" s="532"/>
      <c r="RWC40" s="786"/>
      <c r="RWD40" s="786"/>
      <c r="RWE40" s="786"/>
      <c r="RWF40" s="786"/>
      <c r="RWG40" s="786"/>
      <c r="RWH40" s="786"/>
      <c r="RWI40" s="786"/>
      <c r="RWJ40" s="532"/>
      <c r="RWK40" s="786"/>
      <c r="RWL40" s="786"/>
      <c r="RWM40" s="786"/>
      <c r="RWN40" s="786"/>
      <c r="RWO40" s="786"/>
      <c r="RWP40" s="786"/>
      <c r="RWQ40" s="786"/>
      <c r="RWR40" s="532"/>
      <c r="RWS40" s="786"/>
      <c r="RWT40" s="786"/>
      <c r="RWU40" s="786"/>
      <c r="RWV40" s="786"/>
      <c r="RWW40" s="786"/>
      <c r="RWX40" s="786"/>
      <c r="RWY40" s="786"/>
      <c r="RWZ40" s="532"/>
      <c r="RXA40" s="786"/>
      <c r="RXB40" s="786"/>
      <c r="RXC40" s="786"/>
      <c r="RXD40" s="786"/>
      <c r="RXE40" s="786"/>
      <c r="RXF40" s="786"/>
      <c r="RXG40" s="786"/>
      <c r="RXH40" s="532"/>
      <c r="RXI40" s="786"/>
      <c r="RXJ40" s="786"/>
      <c r="RXK40" s="786"/>
      <c r="RXL40" s="786"/>
      <c r="RXM40" s="786"/>
      <c r="RXN40" s="786"/>
      <c r="RXO40" s="786"/>
      <c r="RXP40" s="532"/>
      <c r="RXQ40" s="786"/>
      <c r="RXR40" s="786"/>
      <c r="RXS40" s="786"/>
      <c r="RXT40" s="786"/>
      <c r="RXU40" s="786"/>
      <c r="RXV40" s="786"/>
      <c r="RXW40" s="786"/>
      <c r="RXX40" s="532"/>
      <c r="RXY40" s="786"/>
      <c r="RXZ40" s="786"/>
      <c r="RYA40" s="786"/>
      <c r="RYB40" s="786"/>
      <c r="RYC40" s="786"/>
      <c r="RYD40" s="786"/>
      <c r="RYE40" s="786"/>
      <c r="RYF40" s="532"/>
      <c r="RYG40" s="786"/>
      <c r="RYH40" s="786"/>
      <c r="RYI40" s="786"/>
      <c r="RYJ40" s="786"/>
      <c r="RYK40" s="786"/>
      <c r="RYL40" s="786"/>
      <c r="RYM40" s="786"/>
      <c r="RYN40" s="532"/>
      <c r="RYO40" s="786"/>
      <c r="RYP40" s="786"/>
      <c r="RYQ40" s="786"/>
      <c r="RYR40" s="786"/>
      <c r="RYS40" s="786"/>
      <c r="RYT40" s="786"/>
      <c r="RYU40" s="786"/>
      <c r="RYV40" s="532"/>
      <c r="RYW40" s="786"/>
      <c r="RYX40" s="786"/>
      <c r="RYY40" s="786"/>
      <c r="RYZ40" s="786"/>
      <c r="RZA40" s="786"/>
      <c r="RZB40" s="786"/>
      <c r="RZC40" s="786"/>
      <c r="RZD40" s="532"/>
      <c r="RZE40" s="786"/>
      <c r="RZF40" s="786"/>
      <c r="RZG40" s="786"/>
      <c r="RZH40" s="786"/>
      <c r="RZI40" s="786"/>
      <c r="RZJ40" s="786"/>
      <c r="RZK40" s="786"/>
      <c r="RZL40" s="532"/>
      <c r="RZM40" s="786"/>
      <c r="RZN40" s="786"/>
      <c r="RZO40" s="786"/>
      <c r="RZP40" s="786"/>
      <c r="RZQ40" s="786"/>
      <c r="RZR40" s="786"/>
      <c r="RZS40" s="786"/>
      <c r="RZT40" s="532"/>
      <c r="RZU40" s="786"/>
      <c r="RZV40" s="786"/>
      <c r="RZW40" s="786"/>
      <c r="RZX40" s="786"/>
      <c r="RZY40" s="786"/>
      <c r="RZZ40" s="786"/>
      <c r="SAA40" s="786"/>
      <c r="SAB40" s="532"/>
      <c r="SAC40" s="786"/>
      <c r="SAD40" s="786"/>
      <c r="SAE40" s="786"/>
      <c r="SAF40" s="786"/>
      <c r="SAG40" s="786"/>
      <c r="SAH40" s="786"/>
      <c r="SAI40" s="786"/>
      <c r="SAJ40" s="532"/>
      <c r="SAK40" s="786"/>
      <c r="SAL40" s="786"/>
      <c r="SAM40" s="786"/>
      <c r="SAN40" s="786"/>
      <c r="SAO40" s="786"/>
      <c r="SAP40" s="786"/>
      <c r="SAQ40" s="786"/>
      <c r="SAR40" s="532"/>
      <c r="SAS40" s="786"/>
      <c r="SAT40" s="786"/>
      <c r="SAU40" s="786"/>
      <c r="SAV40" s="786"/>
      <c r="SAW40" s="786"/>
      <c r="SAX40" s="786"/>
      <c r="SAY40" s="786"/>
      <c r="SAZ40" s="532"/>
      <c r="SBA40" s="786"/>
      <c r="SBB40" s="786"/>
      <c r="SBC40" s="786"/>
      <c r="SBD40" s="786"/>
      <c r="SBE40" s="786"/>
      <c r="SBF40" s="786"/>
      <c r="SBG40" s="786"/>
      <c r="SBH40" s="532"/>
      <c r="SBI40" s="786"/>
      <c r="SBJ40" s="786"/>
      <c r="SBK40" s="786"/>
      <c r="SBL40" s="786"/>
      <c r="SBM40" s="786"/>
      <c r="SBN40" s="786"/>
      <c r="SBO40" s="786"/>
      <c r="SBP40" s="532"/>
      <c r="SBQ40" s="786"/>
      <c r="SBR40" s="786"/>
      <c r="SBS40" s="786"/>
      <c r="SBT40" s="786"/>
      <c r="SBU40" s="786"/>
      <c r="SBV40" s="786"/>
      <c r="SBW40" s="786"/>
      <c r="SBX40" s="532"/>
      <c r="SBY40" s="786"/>
      <c r="SBZ40" s="786"/>
      <c r="SCA40" s="786"/>
      <c r="SCB40" s="786"/>
      <c r="SCC40" s="786"/>
      <c r="SCD40" s="786"/>
      <c r="SCE40" s="786"/>
      <c r="SCF40" s="532"/>
      <c r="SCG40" s="786"/>
      <c r="SCH40" s="786"/>
      <c r="SCI40" s="786"/>
      <c r="SCJ40" s="786"/>
      <c r="SCK40" s="786"/>
      <c r="SCL40" s="786"/>
      <c r="SCM40" s="786"/>
      <c r="SCN40" s="532"/>
      <c r="SCO40" s="786"/>
      <c r="SCP40" s="786"/>
      <c r="SCQ40" s="786"/>
      <c r="SCR40" s="786"/>
      <c r="SCS40" s="786"/>
      <c r="SCT40" s="786"/>
      <c r="SCU40" s="786"/>
      <c r="SCV40" s="532"/>
      <c r="SCW40" s="786"/>
      <c r="SCX40" s="786"/>
      <c r="SCY40" s="786"/>
      <c r="SCZ40" s="786"/>
      <c r="SDA40" s="786"/>
      <c r="SDB40" s="786"/>
      <c r="SDC40" s="786"/>
      <c r="SDD40" s="532"/>
      <c r="SDE40" s="786"/>
      <c r="SDF40" s="786"/>
      <c r="SDG40" s="786"/>
      <c r="SDH40" s="786"/>
      <c r="SDI40" s="786"/>
      <c r="SDJ40" s="786"/>
      <c r="SDK40" s="786"/>
      <c r="SDL40" s="532"/>
      <c r="SDM40" s="786"/>
      <c r="SDN40" s="786"/>
      <c r="SDO40" s="786"/>
      <c r="SDP40" s="786"/>
      <c r="SDQ40" s="786"/>
      <c r="SDR40" s="786"/>
      <c r="SDS40" s="786"/>
      <c r="SDT40" s="532"/>
      <c r="SDU40" s="786"/>
      <c r="SDV40" s="786"/>
      <c r="SDW40" s="786"/>
      <c r="SDX40" s="786"/>
      <c r="SDY40" s="786"/>
      <c r="SDZ40" s="786"/>
      <c r="SEA40" s="786"/>
      <c r="SEB40" s="532"/>
      <c r="SEC40" s="786"/>
      <c r="SED40" s="786"/>
      <c r="SEE40" s="786"/>
      <c r="SEF40" s="786"/>
      <c r="SEG40" s="786"/>
      <c r="SEH40" s="786"/>
      <c r="SEI40" s="786"/>
      <c r="SEJ40" s="532"/>
      <c r="SEK40" s="786"/>
      <c r="SEL40" s="786"/>
      <c r="SEM40" s="786"/>
      <c r="SEN40" s="786"/>
      <c r="SEO40" s="786"/>
      <c r="SEP40" s="786"/>
      <c r="SEQ40" s="786"/>
      <c r="SER40" s="532"/>
      <c r="SES40" s="786"/>
      <c r="SET40" s="786"/>
      <c r="SEU40" s="786"/>
      <c r="SEV40" s="786"/>
      <c r="SEW40" s="786"/>
      <c r="SEX40" s="786"/>
      <c r="SEY40" s="786"/>
      <c r="SEZ40" s="532"/>
      <c r="SFA40" s="786"/>
      <c r="SFB40" s="786"/>
      <c r="SFC40" s="786"/>
      <c r="SFD40" s="786"/>
      <c r="SFE40" s="786"/>
      <c r="SFF40" s="786"/>
      <c r="SFG40" s="786"/>
      <c r="SFH40" s="532"/>
      <c r="SFI40" s="786"/>
      <c r="SFJ40" s="786"/>
      <c r="SFK40" s="786"/>
      <c r="SFL40" s="786"/>
      <c r="SFM40" s="786"/>
      <c r="SFN40" s="786"/>
      <c r="SFO40" s="786"/>
      <c r="SFP40" s="532"/>
      <c r="SFQ40" s="786"/>
      <c r="SFR40" s="786"/>
      <c r="SFS40" s="786"/>
      <c r="SFT40" s="786"/>
      <c r="SFU40" s="786"/>
      <c r="SFV40" s="786"/>
      <c r="SFW40" s="786"/>
      <c r="SFX40" s="532"/>
      <c r="SFY40" s="786"/>
      <c r="SFZ40" s="786"/>
      <c r="SGA40" s="786"/>
      <c r="SGB40" s="786"/>
      <c r="SGC40" s="786"/>
      <c r="SGD40" s="786"/>
      <c r="SGE40" s="786"/>
      <c r="SGF40" s="532"/>
      <c r="SGG40" s="786"/>
      <c r="SGH40" s="786"/>
      <c r="SGI40" s="786"/>
      <c r="SGJ40" s="786"/>
      <c r="SGK40" s="786"/>
      <c r="SGL40" s="786"/>
      <c r="SGM40" s="786"/>
      <c r="SGN40" s="532"/>
      <c r="SGO40" s="786"/>
      <c r="SGP40" s="786"/>
      <c r="SGQ40" s="786"/>
      <c r="SGR40" s="786"/>
      <c r="SGS40" s="786"/>
      <c r="SGT40" s="786"/>
      <c r="SGU40" s="786"/>
      <c r="SGV40" s="532"/>
      <c r="SGW40" s="786"/>
      <c r="SGX40" s="786"/>
      <c r="SGY40" s="786"/>
      <c r="SGZ40" s="786"/>
      <c r="SHA40" s="786"/>
      <c r="SHB40" s="786"/>
      <c r="SHC40" s="786"/>
      <c r="SHD40" s="532"/>
      <c r="SHE40" s="786"/>
      <c r="SHF40" s="786"/>
      <c r="SHG40" s="786"/>
      <c r="SHH40" s="786"/>
      <c r="SHI40" s="786"/>
      <c r="SHJ40" s="786"/>
      <c r="SHK40" s="786"/>
      <c r="SHL40" s="532"/>
      <c r="SHM40" s="786"/>
      <c r="SHN40" s="786"/>
      <c r="SHO40" s="786"/>
      <c r="SHP40" s="786"/>
      <c r="SHQ40" s="786"/>
      <c r="SHR40" s="786"/>
      <c r="SHS40" s="786"/>
      <c r="SHT40" s="532"/>
      <c r="SHU40" s="786"/>
      <c r="SHV40" s="786"/>
      <c r="SHW40" s="786"/>
      <c r="SHX40" s="786"/>
      <c r="SHY40" s="786"/>
      <c r="SHZ40" s="786"/>
      <c r="SIA40" s="786"/>
      <c r="SIB40" s="532"/>
      <c r="SIC40" s="786"/>
      <c r="SID40" s="786"/>
      <c r="SIE40" s="786"/>
      <c r="SIF40" s="786"/>
      <c r="SIG40" s="786"/>
      <c r="SIH40" s="786"/>
      <c r="SII40" s="786"/>
      <c r="SIJ40" s="532"/>
      <c r="SIK40" s="786"/>
      <c r="SIL40" s="786"/>
      <c r="SIM40" s="786"/>
      <c r="SIN40" s="786"/>
      <c r="SIO40" s="786"/>
      <c r="SIP40" s="786"/>
      <c r="SIQ40" s="786"/>
      <c r="SIR40" s="532"/>
      <c r="SIS40" s="786"/>
      <c r="SIT40" s="786"/>
      <c r="SIU40" s="786"/>
      <c r="SIV40" s="786"/>
      <c r="SIW40" s="786"/>
      <c r="SIX40" s="786"/>
      <c r="SIY40" s="786"/>
      <c r="SIZ40" s="532"/>
      <c r="SJA40" s="786"/>
      <c r="SJB40" s="786"/>
      <c r="SJC40" s="786"/>
      <c r="SJD40" s="786"/>
      <c r="SJE40" s="786"/>
      <c r="SJF40" s="786"/>
      <c r="SJG40" s="786"/>
      <c r="SJH40" s="532"/>
      <c r="SJI40" s="786"/>
      <c r="SJJ40" s="786"/>
      <c r="SJK40" s="786"/>
      <c r="SJL40" s="786"/>
      <c r="SJM40" s="786"/>
      <c r="SJN40" s="786"/>
      <c r="SJO40" s="786"/>
      <c r="SJP40" s="532"/>
      <c r="SJQ40" s="786"/>
      <c r="SJR40" s="786"/>
      <c r="SJS40" s="786"/>
      <c r="SJT40" s="786"/>
      <c r="SJU40" s="786"/>
      <c r="SJV40" s="786"/>
      <c r="SJW40" s="786"/>
      <c r="SJX40" s="532"/>
      <c r="SJY40" s="786"/>
      <c r="SJZ40" s="786"/>
      <c r="SKA40" s="786"/>
      <c r="SKB40" s="786"/>
      <c r="SKC40" s="786"/>
      <c r="SKD40" s="786"/>
      <c r="SKE40" s="786"/>
      <c r="SKF40" s="532"/>
      <c r="SKG40" s="786"/>
      <c r="SKH40" s="786"/>
      <c r="SKI40" s="786"/>
      <c r="SKJ40" s="786"/>
      <c r="SKK40" s="786"/>
      <c r="SKL40" s="786"/>
      <c r="SKM40" s="786"/>
      <c r="SKN40" s="532"/>
      <c r="SKO40" s="786"/>
      <c r="SKP40" s="786"/>
      <c r="SKQ40" s="786"/>
      <c r="SKR40" s="786"/>
      <c r="SKS40" s="786"/>
      <c r="SKT40" s="786"/>
      <c r="SKU40" s="786"/>
      <c r="SKV40" s="532"/>
      <c r="SKW40" s="786"/>
      <c r="SKX40" s="786"/>
      <c r="SKY40" s="786"/>
      <c r="SKZ40" s="786"/>
      <c r="SLA40" s="786"/>
      <c r="SLB40" s="786"/>
      <c r="SLC40" s="786"/>
      <c r="SLD40" s="532"/>
      <c r="SLE40" s="786"/>
      <c r="SLF40" s="786"/>
      <c r="SLG40" s="786"/>
      <c r="SLH40" s="786"/>
      <c r="SLI40" s="786"/>
      <c r="SLJ40" s="786"/>
      <c r="SLK40" s="786"/>
      <c r="SLL40" s="532"/>
      <c r="SLM40" s="786"/>
      <c r="SLN40" s="786"/>
      <c r="SLO40" s="786"/>
      <c r="SLP40" s="786"/>
      <c r="SLQ40" s="786"/>
      <c r="SLR40" s="786"/>
      <c r="SLS40" s="786"/>
      <c r="SLT40" s="532"/>
      <c r="SLU40" s="786"/>
      <c r="SLV40" s="786"/>
      <c r="SLW40" s="786"/>
      <c r="SLX40" s="786"/>
      <c r="SLY40" s="786"/>
      <c r="SLZ40" s="786"/>
      <c r="SMA40" s="786"/>
      <c r="SMB40" s="532"/>
      <c r="SMC40" s="786"/>
      <c r="SMD40" s="786"/>
      <c r="SME40" s="786"/>
      <c r="SMF40" s="786"/>
      <c r="SMG40" s="786"/>
      <c r="SMH40" s="786"/>
      <c r="SMI40" s="786"/>
      <c r="SMJ40" s="532"/>
      <c r="SMK40" s="786"/>
      <c r="SML40" s="786"/>
      <c r="SMM40" s="786"/>
      <c r="SMN40" s="786"/>
      <c r="SMO40" s="786"/>
      <c r="SMP40" s="786"/>
      <c r="SMQ40" s="786"/>
      <c r="SMR40" s="532"/>
      <c r="SMS40" s="786"/>
      <c r="SMT40" s="786"/>
      <c r="SMU40" s="786"/>
      <c r="SMV40" s="786"/>
      <c r="SMW40" s="786"/>
      <c r="SMX40" s="786"/>
      <c r="SMY40" s="786"/>
      <c r="SMZ40" s="532"/>
      <c r="SNA40" s="786"/>
      <c r="SNB40" s="786"/>
      <c r="SNC40" s="786"/>
      <c r="SND40" s="786"/>
      <c r="SNE40" s="786"/>
      <c r="SNF40" s="786"/>
      <c r="SNG40" s="786"/>
      <c r="SNH40" s="532"/>
      <c r="SNI40" s="786"/>
      <c r="SNJ40" s="786"/>
      <c r="SNK40" s="786"/>
      <c r="SNL40" s="786"/>
      <c r="SNM40" s="786"/>
      <c r="SNN40" s="786"/>
      <c r="SNO40" s="786"/>
      <c r="SNP40" s="532"/>
      <c r="SNQ40" s="786"/>
      <c r="SNR40" s="786"/>
      <c r="SNS40" s="786"/>
      <c r="SNT40" s="786"/>
      <c r="SNU40" s="786"/>
      <c r="SNV40" s="786"/>
      <c r="SNW40" s="786"/>
      <c r="SNX40" s="532"/>
      <c r="SNY40" s="786"/>
      <c r="SNZ40" s="786"/>
      <c r="SOA40" s="786"/>
      <c r="SOB40" s="786"/>
      <c r="SOC40" s="786"/>
      <c r="SOD40" s="786"/>
      <c r="SOE40" s="786"/>
      <c r="SOF40" s="532"/>
      <c r="SOG40" s="786"/>
      <c r="SOH40" s="786"/>
      <c r="SOI40" s="786"/>
      <c r="SOJ40" s="786"/>
      <c r="SOK40" s="786"/>
      <c r="SOL40" s="786"/>
      <c r="SOM40" s="786"/>
      <c r="SON40" s="532"/>
      <c r="SOO40" s="786"/>
      <c r="SOP40" s="786"/>
      <c r="SOQ40" s="786"/>
      <c r="SOR40" s="786"/>
      <c r="SOS40" s="786"/>
      <c r="SOT40" s="786"/>
      <c r="SOU40" s="786"/>
      <c r="SOV40" s="532"/>
      <c r="SOW40" s="786"/>
      <c r="SOX40" s="786"/>
      <c r="SOY40" s="786"/>
      <c r="SOZ40" s="786"/>
      <c r="SPA40" s="786"/>
      <c r="SPB40" s="786"/>
      <c r="SPC40" s="786"/>
      <c r="SPD40" s="532"/>
      <c r="SPE40" s="786"/>
      <c r="SPF40" s="786"/>
      <c r="SPG40" s="786"/>
      <c r="SPH40" s="786"/>
      <c r="SPI40" s="786"/>
      <c r="SPJ40" s="786"/>
      <c r="SPK40" s="786"/>
      <c r="SPL40" s="532"/>
      <c r="SPM40" s="786"/>
      <c r="SPN40" s="786"/>
      <c r="SPO40" s="786"/>
      <c r="SPP40" s="786"/>
      <c r="SPQ40" s="786"/>
      <c r="SPR40" s="786"/>
      <c r="SPS40" s="786"/>
      <c r="SPT40" s="532"/>
      <c r="SPU40" s="786"/>
      <c r="SPV40" s="786"/>
      <c r="SPW40" s="786"/>
      <c r="SPX40" s="786"/>
      <c r="SPY40" s="786"/>
      <c r="SPZ40" s="786"/>
      <c r="SQA40" s="786"/>
      <c r="SQB40" s="532"/>
      <c r="SQC40" s="786"/>
      <c r="SQD40" s="786"/>
      <c r="SQE40" s="786"/>
      <c r="SQF40" s="786"/>
      <c r="SQG40" s="786"/>
      <c r="SQH40" s="786"/>
      <c r="SQI40" s="786"/>
      <c r="SQJ40" s="532"/>
      <c r="SQK40" s="786"/>
      <c r="SQL40" s="786"/>
      <c r="SQM40" s="786"/>
      <c r="SQN40" s="786"/>
      <c r="SQO40" s="786"/>
      <c r="SQP40" s="786"/>
      <c r="SQQ40" s="786"/>
      <c r="SQR40" s="532"/>
      <c r="SQS40" s="786"/>
      <c r="SQT40" s="786"/>
      <c r="SQU40" s="786"/>
      <c r="SQV40" s="786"/>
      <c r="SQW40" s="786"/>
      <c r="SQX40" s="786"/>
      <c r="SQY40" s="786"/>
      <c r="SQZ40" s="532"/>
      <c r="SRA40" s="786"/>
      <c r="SRB40" s="786"/>
      <c r="SRC40" s="786"/>
      <c r="SRD40" s="786"/>
      <c r="SRE40" s="786"/>
      <c r="SRF40" s="786"/>
      <c r="SRG40" s="786"/>
      <c r="SRH40" s="532"/>
      <c r="SRI40" s="786"/>
      <c r="SRJ40" s="786"/>
      <c r="SRK40" s="786"/>
      <c r="SRL40" s="786"/>
      <c r="SRM40" s="786"/>
      <c r="SRN40" s="786"/>
      <c r="SRO40" s="786"/>
      <c r="SRP40" s="532"/>
      <c r="SRQ40" s="786"/>
      <c r="SRR40" s="786"/>
      <c r="SRS40" s="786"/>
      <c r="SRT40" s="786"/>
      <c r="SRU40" s="786"/>
      <c r="SRV40" s="786"/>
      <c r="SRW40" s="786"/>
      <c r="SRX40" s="532"/>
      <c r="SRY40" s="786"/>
      <c r="SRZ40" s="786"/>
      <c r="SSA40" s="786"/>
      <c r="SSB40" s="786"/>
      <c r="SSC40" s="786"/>
      <c r="SSD40" s="786"/>
      <c r="SSE40" s="786"/>
      <c r="SSF40" s="532"/>
      <c r="SSG40" s="786"/>
      <c r="SSH40" s="786"/>
      <c r="SSI40" s="786"/>
      <c r="SSJ40" s="786"/>
      <c r="SSK40" s="786"/>
      <c r="SSL40" s="786"/>
      <c r="SSM40" s="786"/>
      <c r="SSN40" s="532"/>
      <c r="SSO40" s="786"/>
      <c r="SSP40" s="786"/>
      <c r="SSQ40" s="786"/>
      <c r="SSR40" s="786"/>
      <c r="SSS40" s="786"/>
      <c r="SST40" s="786"/>
      <c r="SSU40" s="786"/>
      <c r="SSV40" s="532"/>
      <c r="SSW40" s="786"/>
      <c r="SSX40" s="786"/>
      <c r="SSY40" s="786"/>
      <c r="SSZ40" s="786"/>
      <c r="STA40" s="786"/>
      <c r="STB40" s="786"/>
      <c r="STC40" s="786"/>
      <c r="STD40" s="532"/>
      <c r="STE40" s="786"/>
      <c r="STF40" s="786"/>
      <c r="STG40" s="786"/>
      <c r="STH40" s="786"/>
      <c r="STI40" s="786"/>
      <c r="STJ40" s="786"/>
      <c r="STK40" s="786"/>
      <c r="STL40" s="532"/>
      <c r="STM40" s="786"/>
      <c r="STN40" s="786"/>
      <c r="STO40" s="786"/>
      <c r="STP40" s="786"/>
      <c r="STQ40" s="786"/>
      <c r="STR40" s="786"/>
      <c r="STS40" s="786"/>
      <c r="STT40" s="532"/>
      <c r="STU40" s="786"/>
      <c r="STV40" s="786"/>
      <c r="STW40" s="786"/>
      <c r="STX40" s="786"/>
      <c r="STY40" s="786"/>
      <c r="STZ40" s="786"/>
      <c r="SUA40" s="786"/>
      <c r="SUB40" s="532"/>
      <c r="SUC40" s="786"/>
      <c r="SUD40" s="786"/>
      <c r="SUE40" s="786"/>
      <c r="SUF40" s="786"/>
      <c r="SUG40" s="786"/>
      <c r="SUH40" s="786"/>
      <c r="SUI40" s="786"/>
      <c r="SUJ40" s="532"/>
      <c r="SUK40" s="786"/>
      <c r="SUL40" s="786"/>
      <c r="SUM40" s="786"/>
      <c r="SUN40" s="786"/>
      <c r="SUO40" s="786"/>
      <c r="SUP40" s="786"/>
      <c r="SUQ40" s="786"/>
      <c r="SUR40" s="532"/>
      <c r="SUS40" s="786"/>
      <c r="SUT40" s="786"/>
      <c r="SUU40" s="786"/>
      <c r="SUV40" s="786"/>
      <c r="SUW40" s="786"/>
      <c r="SUX40" s="786"/>
      <c r="SUY40" s="786"/>
      <c r="SUZ40" s="532"/>
      <c r="SVA40" s="786"/>
      <c r="SVB40" s="786"/>
      <c r="SVC40" s="786"/>
      <c r="SVD40" s="786"/>
      <c r="SVE40" s="786"/>
      <c r="SVF40" s="786"/>
      <c r="SVG40" s="786"/>
      <c r="SVH40" s="532"/>
      <c r="SVI40" s="786"/>
      <c r="SVJ40" s="786"/>
      <c r="SVK40" s="786"/>
      <c r="SVL40" s="786"/>
      <c r="SVM40" s="786"/>
      <c r="SVN40" s="786"/>
      <c r="SVO40" s="786"/>
      <c r="SVP40" s="532"/>
      <c r="SVQ40" s="786"/>
      <c r="SVR40" s="786"/>
      <c r="SVS40" s="786"/>
      <c r="SVT40" s="786"/>
      <c r="SVU40" s="786"/>
      <c r="SVV40" s="786"/>
      <c r="SVW40" s="786"/>
      <c r="SVX40" s="532"/>
      <c r="SVY40" s="786"/>
      <c r="SVZ40" s="786"/>
      <c r="SWA40" s="786"/>
      <c r="SWB40" s="786"/>
      <c r="SWC40" s="786"/>
      <c r="SWD40" s="786"/>
      <c r="SWE40" s="786"/>
      <c r="SWF40" s="532"/>
      <c r="SWG40" s="786"/>
      <c r="SWH40" s="786"/>
      <c r="SWI40" s="786"/>
      <c r="SWJ40" s="786"/>
      <c r="SWK40" s="786"/>
      <c r="SWL40" s="786"/>
      <c r="SWM40" s="786"/>
      <c r="SWN40" s="532"/>
      <c r="SWO40" s="786"/>
      <c r="SWP40" s="786"/>
      <c r="SWQ40" s="786"/>
      <c r="SWR40" s="786"/>
      <c r="SWS40" s="786"/>
      <c r="SWT40" s="786"/>
      <c r="SWU40" s="786"/>
      <c r="SWV40" s="532"/>
      <c r="SWW40" s="786"/>
      <c r="SWX40" s="786"/>
      <c r="SWY40" s="786"/>
      <c r="SWZ40" s="786"/>
      <c r="SXA40" s="786"/>
      <c r="SXB40" s="786"/>
      <c r="SXC40" s="786"/>
      <c r="SXD40" s="532"/>
      <c r="SXE40" s="786"/>
      <c r="SXF40" s="786"/>
      <c r="SXG40" s="786"/>
      <c r="SXH40" s="786"/>
      <c r="SXI40" s="786"/>
      <c r="SXJ40" s="786"/>
      <c r="SXK40" s="786"/>
      <c r="SXL40" s="532"/>
      <c r="SXM40" s="786"/>
      <c r="SXN40" s="786"/>
      <c r="SXO40" s="786"/>
      <c r="SXP40" s="786"/>
      <c r="SXQ40" s="786"/>
      <c r="SXR40" s="786"/>
      <c r="SXS40" s="786"/>
      <c r="SXT40" s="532"/>
      <c r="SXU40" s="786"/>
      <c r="SXV40" s="786"/>
      <c r="SXW40" s="786"/>
      <c r="SXX40" s="786"/>
      <c r="SXY40" s="786"/>
      <c r="SXZ40" s="786"/>
      <c r="SYA40" s="786"/>
      <c r="SYB40" s="532"/>
      <c r="SYC40" s="786"/>
      <c r="SYD40" s="786"/>
      <c r="SYE40" s="786"/>
      <c r="SYF40" s="786"/>
      <c r="SYG40" s="786"/>
      <c r="SYH40" s="786"/>
      <c r="SYI40" s="786"/>
      <c r="SYJ40" s="532"/>
      <c r="SYK40" s="786"/>
      <c r="SYL40" s="786"/>
      <c r="SYM40" s="786"/>
      <c r="SYN40" s="786"/>
      <c r="SYO40" s="786"/>
      <c r="SYP40" s="786"/>
      <c r="SYQ40" s="786"/>
      <c r="SYR40" s="532"/>
      <c r="SYS40" s="786"/>
      <c r="SYT40" s="786"/>
      <c r="SYU40" s="786"/>
      <c r="SYV40" s="786"/>
      <c r="SYW40" s="786"/>
      <c r="SYX40" s="786"/>
      <c r="SYY40" s="786"/>
      <c r="SYZ40" s="532"/>
      <c r="SZA40" s="786"/>
      <c r="SZB40" s="786"/>
      <c r="SZC40" s="786"/>
      <c r="SZD40" s="786"/>
      <c r="SZE40" s="786"/>
      <c r="SZF40" s="786"/>
      <c r="SZG40" s="786"/>
      <c r="SZH40" s="532"/>
      <c r="SZI40" s="786"/>
      <c r="SZJ40" s="786"/>
      <c r="SZK40" s="786"/>
      <c r="SZL40" s="786"/>
      <c r="SZM40" s="786"/>
      <c r="SZN40" s="786"/>
      <c r="SZO40" s="786"/>
      <c r="SZP40" s="532"/>
      <c r="SZQ40" s="786"/>
      <c r="SZR40" s="786"/>
      <c r="SZS40" s="786"/>
      <c r="SZT40" s="786"/>
      <c r="SZU40" s="786"/>
      <c r="SZV40" s="786"/>
      <c r="SZW40" s="786"/>
      <c r="SZX40" s="532"/>
      <c r="SZY40" s="786"/>
      <c r="SZZ40" s="786"/>
      <c r="TAA40" s="786"/>
      <c r="TAB40" s="786"/>
      <c r="TAC40" s="786"/>
      <c r="TAD40" s="786"/>
      <c r="TAE40" s="786"/>
      <c r="TAF40" s="532"/>
      <c r="TAG40" s="786"/>
      <c r="TAH40" s="786"/>
      <c r="TAI40" s="786"/>
      <c r="TAJ40" s="786"/>
      <c r="TAK40" s="786"/>
      <c r="TAL40" s="786"/>
      <c r="TAM40" s="786"/>
      <c r="TAN40" s="532"/>
      <c r="TAO40" s="786"/>
      <c r="TAP40" s="786"/>
      <c r="TAQ40" s="786"/>
      <c r="TAR40" s="786"/>
      <c r="TAS40" s="786"/>
      <c r="TAT40" s="786"/>
      <c r="TAU40" s="786"/>
      <c r="TAV40" s="532"/>
      <c r="TAW40" s="786"/>
      <c r="TAX40" s="786"/>
      <c r="TAY40" s="786"/>
      <c r="TAZ40" s="786"/>
      <c r="TBA40" s="786"/>
      <c r="TBB40" s="786"/>
      <c r="TBC40" s="786"/>
      <c r="TBD40" s="532"/>
      <c r="TBE40" s="786"/>
      <c r="TBF40" s="786"/>
      <c r="TBG40" s="786"/>
      <c r="TBH40" s="786"/>
      <c r="TBI40" s="786"/>
      <c r="TBJ40" s="786"/>
      <c r="TBK40" s="786"/>
      <c r="TBL40" s="532"/>
      <c r="TBM40" s="786"/>
      <c r="TBN40" s="786"/>
      <c r="TBO40" s="786"/>
      <c r="TBP40" s="786"/>
      <c r="TBQ40" s="786"/>
      <c r="TBR40" s="786"/>
      <c r="TBS40" s="786"/>
      <c r="TBT40" s="532"/>
      <c r="TBU40" s="786"/>
      <c r="TBV40" s="786"/>
      <c r="TBW40" s="786"/>
      <c r="TBX40" s="786"/>
      <c r="TBY40" s="786"/>
      <c r="TBZ40" s="786"/>
      <c r="TCA40" s="786"/>
      <c r="TCB40" s="532"/>
      <c r="TCC40" s="786"/>
      <c r="TCD40" s="786"/>
      <c r="TCE40" s="786"/>
      <c r="TCF40" s="786"/>
      <c r="TCG40" s="786"/>
      <c r="TCH40" s="786"/>
      <c r="TCI40" s="786"/>
      <c r="TCJ40" s="532"/>
      <c r="TCK40" s="786"/>
      <c r="TCL40" s="786"/>
      <c r="TCM40" s="786"/>
      <c r="TCN40" s="786"/>
      <c r="TCO40" s="786"/>
      <c r="TCP40" s="786"/>
      <c r="TCQ40" s="786"/>
      <c r="TCR40" s="532"/>
      <c r="TCS40" s="786"/>
      <c r="TCT40" s="786"/>
      <c r="TCU40" s="786"/>
      <c r="TCV40" s="786"/>
      <c r="TCW40" s="786"/>
      <c r="TCX40" s="786"/>
      <c r="TCY40" s="786"/>
      <c r="TCZ40" s="532"/>
      <c r="TDA40" s="786"/>
      <c r="TDB40" s="786"/>
      <c r="TDC40" s="786"/>
      <c r="TDD40" s="786"/>
      <c r="TDE40" s="786"/>
      <c r="TDF40" s="786"/>
      <c r="TDG40" s="786"/>
      <c r="TDH40" s="532"/>
      <c r="TDI40" s="786"/>
      <c r="TDJ40" s="786"/>
      <c r="TDK40" s="786"/>
      <c r="TDL40" s="786"/>
      <c r="TDM40" s="786"/>
      <c r="TDN40" s="786"/>
      <c r="TDO40" s="786"/>
      <c r="TDP40" s="532"/>
      <c r="TDQ40" s="786"/>
      <c r="TDR40" s="786"/>
      <c r="TDS40" s="786"/>
      <c r="TDT40" s="786"/>
      <c r="TDU40" s="786"/>
      <c r="TDV40" s="786"/>
      <c r="TDW40" s="786"/>
      <c r="TDX40" s="532"/>
      <c r="TDY40" s="786"/>
      <c r="TDZ40" s="786"/>
      <c r="TEA40" s="786"/>
      <c r="TEB40" s="786"/>
      <c r="TEC40" s="786"/>
      <c r="TED40" s="786"/>
      <c r="TEE40" s="786"/>
      <c r="TEF40" s="532"/>
      <c r="TEG40" s="786"/>
      <c r="TEH40" s="786"/>
      <c r="TEI40" s="786"/>
      <c r="TEJ40" s="786"/>
      <c r="TEK40" s="786"/>
      <c r="TEL40" s="786"/>
      <c r="TEM40" s="786"/>
      <c r="TEN40" s="532"/>
      <c r="TEO40" s="786"/>
      <c r="TEP40" s="786"/>
      <c r="TEQ40" s="786"/>
      <c r="TER40" s="786"/>
      <c r="TES40" s="786"/>
      <c r="TET40" s="786"/>
      <c r="TEU40" s="786"/>
      <c r="TEV40" s="532"/>
      <c r="TEW40" s="786"/>
      <c r="TEX40" s="786"/>
      <c r="TEY40" s="786"/>
      <c r="TEZ40" s="786"/>
      <c r="TFA40" s="786"/>
      <c r="TFB40" s="786"/>
      <c r="TFC40" s="786"/>
      <c r="TFD40" s="532"/>
      <c r="TFE40" s="786"/>
      <c r="TFF40" s="786"/>
      <c r="TFG40" s="786"/>
      <c r="TFH40" s="786"/>
      <c r="TFI40" s="786"/>
      <c r="TFJ40" s="786"/>
      <c r="TFK40" s="786"/>
      <c r="TFL40" s="532"/>
      <c r="TFM40" s="786"/>
      <c r="TFN40" s="786"/>
      <c r="TFO40" s="786"/>
      <c r="TFP40" s="786"/>
      <c r="TFQ40" s="786"/>
      <c r="TFR40" s="786"/>
      <c r="TFS40" s="786"/>
      <c r="TFT40" s="532"/>
      <c r="TFU40" s="786"/>
      <c r="TFV40" s="786"/>
      <c r="TFW40" s="786"/>
      <c r="TFX40" s="786"/>
      <c r="TFY40" s="786"/>
      <c r="TFZ40" s="786"/>
      <c r="TGA40" s="786"/>
      <c r="TGB40" s="532"/>
      <c r="TGC40" s="786"/>
      <c r="TGD40" s="786"/>
      <c r="TGE40" s="786"/>
      <c r="TGF40" s="786"/>
      <c r="TGG40" s="786"/>
      <c r="TGH40" s="786"/>
      <c r="TGI40" s="786"/>
      <c r="TGJ40" s="532"/>
      <c r="TGK40" s="786"/>
      <c r="TGL40" s="786"/>
      <c r="TGM40" s="786"/>
      <c r="TGN40" s="786"/>
      <c r="TGO40" s="786"/>
      <c r="TGP40" s="786"/>
      <c r="TGQ40" s="786"/>
      <c r="TGR40" s="532"/>
      <c r="TGS40" s="786"/>
      <c r="TGT40" s="786"/>
      <c r="TGU40" s="786"/>
      <c r="TGV40" s="786"/>
      <c r="TGW40" s="786"/>
      <c r="TGX40" s="786"/>
      <c r="TGY40" s="786"/>
      <c r="TGZ40" s="532"/>
      <c r="THA40" s="786"/>
      <c r="THB40" s="786"/>
      <c r="THC40" s="786"/>
      <c r="THD40" s="786"/>
      <c r="THE40" s="786"/>
      <c r="THF40" s="786"/>
      <c r="THG40" s="786"/>
      <c r="THH40" s="532"/>
      <c r="THI40" s="786"/>
      <c r="THJ40" s="786"/>
      <c r="THK40" s="786"/>
      <c r="THL40" s="786"/>
      <c r="THM40" s="786"/>
      <c r="THN40" s="786"/>
      <c r="THO40" s="786"/>
      <c r="THP40" s="532"/>
      <c r="THQ40" s="786"/>
      <c r="THR40" s="786"/>
      <c r="THS40" s="786"/>
      <c r="THT40" s="786"/>
      <c r="THU40" s="786"/>
      <c r="THV40" s="786"/>
      <c r="THW40" s="786"/>
      <c r="THX40" s="532"/>
      <c r="THY40" s="786"/>
      <c r="THZ40" s="786"/>
      <c r="TIA40" s="786"/>
      <c r="TIB40" s="786"/>
      <c r="TIC40" s="786"/>
      <c r="TID40" s="786"/>
      <c r="TIE40" s="786"/>
      <c r="TIF40" s="532"/>
      <c r="TIG40" s="786"/>
      <c r="TIH40" s="786"/>
      <c r="TII40" s="786"/>
      <c r="TIJ40" s="786"/>
      <c r="TIK40" s="786"/>
      <c r="TIL40" s="786"/>
      <c r="TIM40" s="786"/>
      <c r="TIN40" s="532"/>
      <c r="TIO40" s="786"/>
      <c r="TIP40" s="786"/>
      <c r="TIQ40" s="786"/>
      <c r="TIR40" s="786"/>
      <c r="TIS40" s="786"/>
      <c r="TIT40" s="786"/>
      <c r="TIU40" s="786"/>
      <c r="TIV40" s="532"/>
      <c r="TIW40" s="786"/>
      <c r="TIX40" s="786"/>
      <c r="TIY40" s="786"/>
      <c r="TIZ40" s="786"/>
      <c r="TJA40" s="786"/>
      <c r="TJB40" s="786"/>
      <c r="TJC40" s="786"/>
      <c r="TJD40" s="532"/>
      <c r="TJE40" s="786"/>
      <c r="TJF40" s="786"/>
      <c r="TJG40" s="786"/>
      <c r="TJH40" s="786"/>
      <c r="TJI40" s="786"/>
      <c r="TJJ40" s="786"/>
      <c r="TJK40" s="786"/>
      <c r="TJL40" s="532"/>
      <c r="TJM40" s="786"/>
      <c r="TJN40" s="786"/>
      <c r="TJO40" s="786"/>
      <c r="TJP40" s="786"/>
      <c r="TJQ40" s="786"/>
      <c r="TJR40" s="786"/>
      <c r="TJS40" s="786"/>
      <c r="TJT40" s="532"/>
      <c r="TJU40" s="786"/>
      <c r="TJV40" s="786"/>
      <c r="TJW40" s="786"/>
      <c r="TJX40" s="786"/>
      <c r="TJY40" s="786"/>
      <c r="TJZ40" s="786"/>
      <c r="TKA40" s="786"/>
      <c r="TKB40" s="532"/>
      <c r="TKC40" s="786"/>
      <c r="TKD40" s="786"/>
      <c r="TKE40" s="786"/>
      <c r="TKF40" s="786"/>
      <c r="TKG40" s="786"/>
      <c r="TKH40" s="786"/>
      <c r="TKI40" s="786"/>
      <c r="TKJ40" s="532"/>
      <c r="TKK40" s="786"/>
      <c r="TKL40" s="786"/>
      <c r="TKM40" s="786"/>
      <c r="TKN40" s="786"/>
      <c r="TKO40" s="786"/>
      <c r="TKP40" s="786"/>
      <c r="TKQ40" s="786"/>
      <c r="TKR40" s="532"/>
      <c r="TKS40" s="786"/>
      <c r="TKT40" s="786"/>
      <c r="TKU40" s="786"/>
      <c r="TKV40" s="786"/>
      <c r="TKW40" s="786"/>
      <c r="TKX40" s="786"/>
      <c r="TKY40" s="786"/>
      <c r="TKZ40" s="532"/>
      <c r="TLA40" s="786"/>
      <c r="TLB40" s="786"/>
      <c r="TLC40" s="786"/>
      <c r="TLD40" s="786"/>
      <c r="TLE40" s="786"/>
      <c r="TLF40" s="786"/>
      <c r="TLG40" s="786"/>
      <c r="TLH40" s="532"/>
      <c r="TLI40" s="786"/>
      <c r="TLJ40" s="786"/>
      <c r="TLK40" s="786"/>
      <c r="TLL40" s="786"/>
      <c r="TLM40" s="786"/>
      <c r="TLN40" s="786"/>
      <c r="TLO40" s="786"/>
      <c r="TLP40" s="532"/>
      <c r="TLQ40" s="786"/>
      <c r="TLR40" s="786"/>
      <c r="TLS40" s="786"/>
      <c r="TLT40" s="786"/>
      <c r="TLU40" s="786"/>
      <c r="TLV40" s="786"/>
      <c r="TLW40" s="786"/>
      <c r="TLX40" s="532"/>
      <c r="TLY40" s="786"/>
      <c r="TLZ40" s="786"/>
      <c r="TMA40" s="786"/>
      <c r="TMB40" s="786"/>
      <c r="TMC40" s="786"/>
      <c r="TMD40" s="786"/>
      <c r="TME40" s="786"/>
      <c r="TMF40" s="532"/>
      <c r="TMG40" s="786"/>
      <c r="TMH40" s="786"/>
      <c r="TMI40" s="786"/>
      <c r="TMJ40" s="786"/>
      <c r="TMK40" s="786"/>
      <c r="TML40" s="786"/>
      <c r="TMM40" s="786"/>
      <c r="TMN40" s="532"/>
      <c r="TMO40" s="786"/>
      <c r="TMP40" s="786"/>
      <c r="TMQ40" s="786"/>
      <c r="TMR40" s="786"/>
      <c r="TMS40" s="786"/>
      <c r="TMT40" s="786"/>
      <c r="TMU40" s="786"/>
      <c r="TMV40" s="532"/>
      <c r="TMW40" s="786"/>
      <c r="TMX40" s="786"/>
      <c r="TMY40" s="786"/>
      <c r="TMZ40" s="786"/>
      <c r="TNA40" s="786"/>
      <c r="TNB40" s="786"/>
      <c r="TNC40" s="786"/>
      <c r="TND40" s="532"/>
      <c r="TNE40" s="786"/>
      <c r="TNF40" s="786"/>
      <c r="TNG40" s="786"/>
      <c r="TNH40" s="786"/>
      <c r="TNI40" s="786"/>
      <c r="TNJ40" s="786"/>
      <c r="TNK40" s="786"/>
      <c r="TNL40" s="532"/>
      <c r="TNM40" s="786"/>
      <c r="TNN40" s="786"/>
      <c r="TNO40" s="786"/>
      <c r="TNP40" s="786"/>
      <c r="TNQ40" s="786"/>
      <c r="TNR40" s="786"/>
      <c r="TNS40" s="786"/>
      <c r="TNT40" s="532"/>
      <c r="TNU40" s="786"/>
      <c r="TNV40" s="786"/>
      <c r="TNW40" s="786"/>
      <c r="TNX40" s="786"/>
      <c r="TNY40" s="786"/>
      <c r="TNZ40" s="786"/>
      <c r="TOA40" s="786"/>
      <c r="TOB40" s="532"/>
      <c r="TOC40" s="786"/>
      <c r="TOD40" s="786"/>
      <c r="TOE40" s="786"/>
      <c r="TOF40" s="786"/>
      <c r="TOG40" s="786"/>
      <c r="TOH40" s="786"/>
      <c r="TOI40" s="786"/>
      <c r="TOJ40" s="532"/>
      <c r="TOK40" s="786"/>
      <c r="TOL40" s="786"/>
      <c r="TOM40" s="786"/>
      <c r="TON40" s="786"/>
      <c r="TOO40" s="786"/>
      <c r="TOP40" s="786"/>
      <c r="TOQ40" s="786"/>
      <c r="TOR40" s="532"/>
      <c r="TOS40" s="786"/>
      <c r="TOT40" s="786"/>
      <c r="TOU40" s="786"/>
      <c r="TOV40" s="786"/>
      <c r="TOW40" s="786"/>
      <c r="TOX40" s="786"/>
      <c r="TOY40" s="786"/>
      <c r="TOZ40" s="532"/>
      <c r="TPA40" s="786"/>
      <c r="TPB40" s="786"/>
      <c r="TPC40" s="786"/>
      <c r="TPD40" s="786"/>
      <c r="TPE40" s="786"/>
      <c r="TPF40" s="786"/>
      <c r="TPG40" s="786"/>
      <c r="TPH40" s="532"/>
      <c r="TPI40" s="786"/>
      <c r="TPJ40" s="786"/>
      <c r="TPK40" s="786"/>
      <c r="TPL40" s="786"/>
      <c r="TPM40" s="786"/>
      <c r="TPN40" s="786"/>
      <c r="TPO40" s="786"/>
      <c r="TPP40" s="532"/>
      <c r="TPQ40" s="786"/>
      <c r="TPR40" s="786"/>
      <c r="TPS40" s="786"/>
      <c r="TPT40" s="786"/>
      <c r="TPU40" s="786"/>
      <c r="TPV40" s="786"/>
      <c r="TPW40" s="786"/>
      <c r="TPX40" s="532"/>
      <c r="TPY40" s="786"/>
      <c r="TPZ40" s="786"/>
      <c r="TQA40" s="786"/>
      <c r="TQB40" s="786"/>
      <c r="TQC40" s="786"/>
      <c r="TQD40" s="786"/>
      <c r="TQE40" s="786"/>
      <c r="TQF40" s="532"/>
      <c r="TQG40" s="786"/>
      <c r="TQH40" s="786"/>
      <c r="TQI40" s="786"/>
      <c r="TQJ40" s="786"/>
      <c r="TQK40" s="786"/>
      <c r="TQL40" s="786"/>
      <c r="TQM40" s="786"/>
      <c r="TQN40" s="532"/>
      <c r="TQO40" s="786"/>
      <c r="TQP40" s="786"/>
      <c r="TQQ40" s="786"/>
      <c r="TQR40" s="786"/>
      <c r="TQS40" s="786"/>
      <c r="TQT40" s="786"/>
      <c r="TQU40" s="786"/>
      <c r="TQV40" s="532"/>
      <c r="TQW40" s="786"/>
      <c r="TQX40" s="786"/>
      <c r="TQY40" s="786"/>
      <c r="TQZ40" s="786"/>
      <c r="TRA40" s="786"/>
      <c r="TRB40" s="786"/>
      <c r="TRC40" s="786"/>
      <c r="TRD40" s="532"/>
      <c r="TRE40" s="786"/>
      <c r="TRF40" s="786"/>
      <c r="TRG40" s="786"/>
      <c r="TRH40" s="786"/>
      <c r="TRI40" s="786"/>
      <c r="TRJ40" s="786"/>
      <c r="TRK40" s="786"/>
      <c r="TRL40" s="532"/>
      <c r="TRM40" s="786"/>
      <c r="TRN40" s="786"/>
      <c r="TRO40" s="786"/>
      <c r="TRP40" s="786"/>
      <c r="TRQ40" s="786"/>
      <c r="TRR40" s="786"/>
      <c r="TRS40" s="786"/>
      <c r="TRT40" s="532"/>
      <c r="TRU40" s="786"/>
      <c r="TRV40" s="786"/>
      <c r="TRW40" s="786"/>
      <c r="TRX40" s="786"/>
      <c r="TRY40" s="786"/>
      <c r="TRZ40" s="786"/>
      <c r="TSA40" s="786"/>
      <c r="TSB40" s="532"/>
      <c r="TSC40" s="786"/>
      <c r="TSD40" s="786"/>
      <c r="TSE40" s="786"/>
      <c r="TSF40" s="786"/>
      <c r="TSG40" s="786"/>
      <c r="TSH40" s="786"/>
      <c r="TSI40" s="786"/>
      <c r="TSJ40" s="532"/>
      <c r="TSK40" s="786"/>
      <c r="TSL40" s="786"/>
      <c r="TSM40" s="786"/>
      <c r="TSN40" s="786"/>
      <c r="TSO40" s="786"/>
      <c r="TSP40" s="786"/>
      <c r="TSQ40" s="786"/>
      <c r="TSR40" s="532"/>
      <c r="TSS40" s="786"/>
      <c r="TST40" s="786"/>
      <c r="TSU40" s="786"/>
      <c r="TSV40" s="786"/>
      <c r="TSW40" s="786"/>
      <c r="TSX40" s="786"/>
      <c r="TSY40" s="786"/>
      <c r="TSZ40" s="532"/>
      <c r="TTA40" s="786"/>
      <c r="TTB40" s="786"/>
      <c r="TTC40" s="786"/>
      <c r="TTD40" s="786"/>
      <c r="TTE40" s="786"/>
      <c r="TTF40" s="786"/>
      <c r="TTG40" s="786"/>
      <c r="TTH40" s="532"/>
      <c r="TTI40" s="786"/>
      <c r="TTJ40" s="786"/>
      <c r="TTK40" s="786"/>
      <c r="TTL40" s="786"/>
      <c r="TTM40" s="786"/>
      <c r="TTN40" s="786"/>
      <c r="TTO40" s="786"/>
      <c r="TTP40" s="532"/>
      <c r="TTQ40" s="786"/>
      <c r="TTR40" s="786"/>
      <c r="TTS40" s="786"/>
      <c r="TTT40" s="786"/>
      <c r="TTU40" s="786"/>
      <c r="TTV40" s="786"/>
      <c r="TTW40" s="786"/>
      <c r="TTX40" s="532"/>
      <c r="TTY40" s="786"/>
      <c r="TTZ40" s="786"/>
      <c r="TUA40" s="786"/>
      <c r="TUB40" s="786"/>
      <c r="TUC40" s="786"/>
      <c r="TUD40" s="786"/>
      <c r="TUE40" s="786"/>
      <c r="TUF40" s="532"/>
      <c r="TUG40" s="786"/>
      <c r="TUH40" s="786"/>
      <c r="TUI40" s="786"/>
      <c r="TUJ40" s="786"/>
      <c r="TUK40" s="786"/>
      <c r="TUL40" s="786"/>
      <c r="TUM40" s="786"/>
      <c r="TUN40" s="532"/>
      <c r="TUO40" s="786"/>
      <c r="TUP40" s="786"/>
      <c r="TUQ40" s="786"/>
      <c r="TUR40" s="786"/>
      <c r="TUS40" s="786"/>
      <c r="TUT40" s="786"/>
      <c r="TUU40" s="786"/>
      <c r="TUV40" s="532"/>
      <c r="TUW40" s="786"/>
      <c r="TUX40" s="786"/>
      <c r="TUY40" s="786"/>
      <c r="TUZ40" s="786"/>
      <c r="TVA40" s="786"/>
      <c r="TVB40" s="786"/>
      <c r="TVC40" s="786"/>
      <c r="TVD40" s="532"/>
      <c r="TVE40" s="786"/>
      <c r="TVF40" s="786"/>
      <c r="TVG40" s="786"/>
      <c r="TVH40" s="786"/>
      <c r="TVI40" s="786"/>
      <c r="TVJ40" s="786"/>
      <c r="TVK40" s="786"/>
      <c r="TVL40" s="532"/>
      <c r="TVM40" s="786"/>
      <c r="TVN40" s="786"/>
      <c r="TVO40" s="786"/>
      <c r="TVP40" s="786"/>
      <c r="TVQ40" s="786"/>
      <c r="TVR40" s="786"/>
      <c r="TVS40" s="786"/>
      <c r="TVT40" s="532"/>
      <c r="TVU40" s="786"/>
      <c r="TVV40" s="786"/>
      <c r="TVW40" s="786"/>
      <c r="TVX40" s="786"/>
      <c r="TVY40" s="786"/>
      <c r="TVZ40" s="786"/>
      <c r="TWA40" s="786"/>
      <c r="TWB40" s="532"/>
      <c r="TWC40" s="786"/>
      <c r="TWD40" s="786"/>
      <c r="TWE40" s="786"/>
      <c r="TWF40" s="786"/>
      <c r="TWG40" s="786"/>
      <c r="TWH40" s="786"/>
      <c r="TWI40" s="786"/>
      <c r="TWJ40" s="532"/>
      <c r="TWK40" s="786"/>
      <c r="TWL40" s="786"/>
      <c r="TWM40" s="786"/>
      <c r="TWN40" s="786"/>
      <c r="TWO40" s="786"/>
      <c r="TWP40" s="786"/>
      <c r="TWQ40" s="786"/>
      <c r="TWR40" s="532"/>
      <c r="TWS40" s="786"/>
      <c r="TWT40" s="786"/>
      <c r="TWU40" s="786"/>
      <c r="TWV40" s="786"/>
      <c r="TWW40" s="786"/>
      <c r="TWX40" s="786"/>
      <c r="TWY40" s="786"/>
      <c r="TWZ40" s="532"/>
      <c r="TXA40" s="786"/>
      <c r="TXB40" s="786"/>
      <c r="TXC40" s="786"/>
      <c r="TXD40" s="786"/>
      <c r="TXE40" s="786"/>
      <c r="TXF40" s="786"/>
      <c r="TXG40" s="786"/>
      <c r="TXH40" s="532"/>
      <c r="TXI40" s="786"/>
      <c r="TXJ40" s="786"/>
      <c r="TXK40" s="786"/>
      <c r="TXL40" s="786"/>
      <c r="TXM40" s="786"/>
      <c r="TXN40" s="786"/>
      <c r="TXO40" s="786"/>
      <c r="TXP40" s="532"/>
      <c r="TXQ40" s="786"/>
      <c r="TXR40" s="786"/>
      <c r="TXS40" s="786"/>
      <c r="TXT40" s="786"/>
      <c r="TXU40" s="786"/>
      <c r="TXV40" s="786"/>
      <c r="TXW40" s="786"/>
      <c r="TXX40" s="532"/>
      <c r="TXY40" s="786"/>
      <c r="TXZ40" s="786"/>
      <c r="TYA40" s="786"/>
      <c r="TYB40" s="786"/>
      <c r="TYC40" s="786"/>
      <c r="TYD40" s="786"/>
      <c r="TYE40" s="786"/>
      <c r="TYF40" s="532"/>
      <c r="TYG40" s="786"/>
      <c r="TYH40" s="786"/>
      <c r="TYI40" s="786"/>
      <c r="TYJ40" s="786"/>
      <c r="TYK40" s="786"/>
      <c r="TYL40" s="786"/>
      <c r="TYM40" s="786"/>
      <c r="TYN40" s="532"/>
      <c r="TYO40" s="786"/>
      <c r="TYP40" s="786"/>
      <c r="TYQ40" s="786"/>
      <c r="TYR40" s="786"/>
      <c r="TYS40" s="786"/>
      <c r="TYT40" s="786"/>
      <c r="TYU40" s="786"/>
      <c r="TYV40" s="532"/>
      <c r="TYW40" s="786"/>
      <c r="TYX40" s="786"/>
      <c r="TYY40" s="786"/>
      <c r="TYZ40" s="786"/>
      <c r="TZA40" s="786"/>
      <c r="TZB40" s="786"/>
      <c r="TZC40" s="786"/>
      <c r="TZD40" s="532"/>
      <c r="TZE40" s="786"/>
      <c r="TZF40" s="786"/>
      <c r="TZG40" s="786"/>
      <c r="TZH40" s="786"/>
      <c r="TZI40" s="786"/>
      <c r="TZJ40" s="786"/>
      <c r="TZK40" s="786"/>
      <c r="TZL40" s="532"/>
      <c r="TZM40" s="786"/>
      <c r="TZN40" s="786"/>
      <c r="TZO40" s="786"/>
      <c r="TZP40" s="786"/>
      <c r="TZQ40" s="786"/>
      <c r="TZR40" s="786"/>
      <c r="TZS40" s="786"/>
      <c r="TZT40" s="532"/>
      <c r="TZU40" s="786"/>
      <c r="TZV40" s="786"/>
      <c r="TZW40" s="786"/>
      <c r="TZX40" s="786"/>
      <c r="TZY40" s="786"/>
      <c r="TZZ40" s="786"/>
      <c r="UAA40" s="786"/>
      <c r="UAB40" s="532"/>
      <c r="UAC40" s="786"/>
      <c r="UAD40" s="786"/>
      <c r="UAE40" s="786"/>
      <c r="UAF40" s="786"/>
      <c r="UAG40" s="786"/>
      <c r="UAH40" s="786"/>
      <c r="UAI40" s="786"/>
      <c r="UAJ40" s="532"/>
      <c r="UAK40" s="786"/>
      <c r="UAL40" s="786"/>
      <c r="UAM40" s="786"/>
      <c r="UAN40" s="786"/>
      <c r="UAO40" s="786"/>
      <c r="UAP40" s="786"/>
      <c r="UAQ40" s="786"/>
      <c r="UAR40" s="532"/>
      <c r="UAS40" s="786"/>
      <c r="UAT40" s="786"/>
      <c r="UAU40" s="786"/>
      <c r="UAV40" s="786"/>
      <c r="UAW40" s="786"/>
      <c r="UAX40" s="786"/>
      <c r="UAY40" s="786"/>
      <c r="UAZ40" s="532"/>
      <c r="UBA40" s="786"/>
      <c r="UBB40" s="786"/>
      <c r="UBC40" s="786"/>
      <c r="UBD40" s="786"/>
      <c r="UBE40" s="786"/>
      <c r="UBF40" s="786"/>
      <c r="UBG40" s="786"/>
      <c r="UBH40" s="532"/>
      <c r="UBI40" s="786"/>
      <c r="UBJ40" s="786"/>
      <c r="UBK40" s="786"/>
      <c r="UBL40" s="786"/>
      <c r="UBM40" s="786"/>
      <c r="UBN40" s="786"/>
      <c r="UBO40" s="786"/>
      <c r="UBP40" s="532"/>
      <c r="UBQ40" s="786"/>
      <c r="UBR40" s="786"/>
      <c r="UBS40" s="786"/>
      <c r="UBT40" s="786"/>
      <c r="UBU40" s="786"/>
      <c r="UBV40" s="786"/>
      <c r="UBW40" s="786"/>
      <c r="UBX40" s="532"/>
      <c r="UBY40" s="786"/>
      <c r="UBZ40" s="786"/>
      <c r="UCA40" s="786"/>
      <c r="UCB40" s="786"/>
      <c r="UCC40" s="786"/>
      <c r="UCD40" s="786"/>
      <c r="UCE40" s="786"/>
      <c r="UCF40" s="532"/>
      <c r="UCG40" s="786"/>
      <c r="UCH40" s="786"/>
      <c r="UCI40" s="786"/>
      <c r="UCJ40" s="786"/>
      <c r="UCK40" s="786"/>
      <c r="UCL40" s="786"/>
      <c r="UCM40" s="786"/>
      <c r="UCN40" s="532"/>
      <c r="UCO40" s="786"/>
      <c r="UCP40" s="786"/>
      <c r="UCQ40" s="786"/>
      <c r="UCR40" s="786"/>
      <c r="UCS40" s="786"/>
      <c r="UCT40" s="786"/>
      <c r="UCU40" s="786"/>
      <c r="UCV40" s="532"/>
      <c r="UCW40" s="786"/>
      <c r="UCX40" s="786"/>
      <c r="UCY40" s="786"/>
      <c r="UCZ40" s="786"/>
      <c r="UDA40" s="786"/>
      <c r="UDB40" s="786"/>
      <c r="UDC40" s="786"/>
      <c r="UDD40" s="532"/>
      <c r="UDE40" s="786"/>
      <c r="UDF40" s="786"/>
      <c r="UDG40" s="786"/>
      <c r="UDH40" s="786"/>
      <c r="UDI40" s="786"/>
      <c r="UDJ40" s="786"/>
      <c r="UDK40" s="786"/>
      <c r="UDL40" s="532"/>
      <c r="UDM40" s="786"/>
      <c r="UDN40" s="786"/>
      <c r="UDO40" s="786"/>
      <c r="UDP40" s="786"/>
      <c r="UDQ40" s="786"/>
      <c r="UDR40" s="786"/>
      <c r="UDS40" s="786"/>
      <c r="UDT40" s="532"/>
      <c r="UDU40" s="786"/>
      <c r="UDV40" s="786"/>
      <c r="UDW40" s="786"/>
      <c r="UDX40" s="786"/>
      <c r="UDY40" s="786"/>
      <c r="UDZ40" s="786"/>
      <c r="UEA40" s="786"/>
      <c r="UEB40" s="532"/>
      <c r="UEC40" s="786"/>
      <c r="UED40" s="786"/>
      <c r="UEE40" s="786"/>
      <c r="UEF40" s="786"/>
      <c r="UEG40" s="786"/>
      <c r="UEH40" s="786"/>
      <c r="UEI40" s="786"/>
      <c r="UEJ40" s="532"/>
      <c r="UEK40" s="786"/>
      <c r="UEL40" s="786"/>
      <c r="UEM40" s="786"/>
      <c r="UEN40" s="786"/>
      <c r="UEO40" s="786"/>
      <c r="UEP40" s="786"/>
      <c r="UEQ40" s="786"/>
      <c r="UER40" s="532"/>
      <c r="UES40" s="786"/>
      <c r="UET40" s="786"/>
      <c r="UEU40" s="786"/>
      <c r="UEV40" s="786"/>
      <c r="UEW40" s="786"/>
      <c r="UEX40" s="786"/>
      <c r="UEY40" s="786"/>
      <c r="UEZ40" s="532"/>
      <c r="UFA40" s="786"/>
      <c r="UFB40" s="786"/>
      <c r="UFC40" s="786"/>
      <c r="UFD40" s="786"/>
      <c r="UFE40" s="786"/>
      <c r="UFF40" s="786"/>
      <c r="UFG40" s="786"/>
      <c r="UFH40" s="532"/>
      <c r="UFI40" s="786"/>
      <c r="UFJ40" s="786"/>
      <c r="UFK40" s="786"/>
      <c r="UFL40" s="786"/>
      <c r="UFM40" s="786"/>
      <c r="UFN40" s="786"/>
      <c r="UFO40" s="786"/>
      <c r="UFP40" s="532"/>
      <c r="UFQ40" s="786"/>
      <c r="UFR40" s="786"/>
      <c r="UFS40" s="786"/>
      <c r="UFT40" s="786"/>
      <c r="UFU40" s="786"/>
      <c r="UFV40" s="786"/>
      <c r="UFW40" s="786"/>
      <c r="UFX40" s="532"/>
      <c r="UFY40" s="786"/>
      <c r="UFZ40" s="786"/>
      <c r="UGA40" s="786"/>
      <c r="UGB40" s="786"/>
      <c r="UGC40" s="786"/>
      <c r="UGD40" s="786"/>
      <c r="UGE40" s="786"/>
      <c r="UGF40" s="532"/>
      <c r="UGG40" s="786"/>
      <c r="UGH40" s="786"/>
      <c r="UGI40" s="786"/>
      <c r="UGJ40" s="786"/>
      <c r="UGK40" s="786"/>
      <c r="UGL40" s="786"/>
      <c r="UGM40" s="786"/>
      <c r="UGN40" s="532"/>
      <c r="UGO40" s="786"/>
      <c r="UGP40" s="786"/>
      <c r="UGQ40" s="786"/>
      <c r="UGR40" s="786"/>
      <c r="UGS40" s="786"/>
      <c r="UGT40" s="786"/>
      <c r="UGU40" s="786"/>
      <c r="UGV40" s="532"/>
      <c r="UGW40" s="786"/>
      <c r="UGX40" s="786"/>
      <c r="UGY40" s="786"/>
      <c r="UGZ40" s="786"/>
      <c r="UHA40" s="786"/>
      <c r="UHB40" s="786"/>
      <c r="UHC40" s="786"/>
      <c r="UHD40" s="532"/>
      <c r="UHE40" s="786"/>
      <c r="UHF40" s="786"/>
      <c r="UHG40" s="786"/>
      <c r="UHH40" s="786"/>
      <c r="UHI40" s="786"/>
      <c r="UHJ40" s="786"/>
      <c r="UHK40" s="786"/>
      <c r="UHL40" s="532"/>
      <c r="UHM40" s="786"/>
      <c r="UHN40" s="786"/>
      <c r="UHO40" s="786"/>
      <c r="UHP40" s="786"/>
      <c r="UHQ40" s="786"/>
      <c r="UHR40" s="786"/>
      <c r="UHS40" s="786"/>
      <c r="UHT40" s="532"/>
      <c r="UHU40" s="786"/>
      <c r="UHV40" s="786"/>
      <c r="UHW40" s="786"/>
      <c r="UHX40" s="786"/>
      <c r="UHY40" s="786"/>
      <c r="UHZ40" s="786"/>
      <c r="UIA40" s="786"/>
      <c r="UIB40" s="532"/>
      <c r="UIC40" s="786"/>
      <c r="UID40" s="786"/>
      <c r="UIE40" s="786"/>
      <c r="UIF40" s="786"/>
      <c r="UIG40" s="786"/>
      <c r="UIH40" s="786"/>
      <c r="UII40" s="786"/>
      <c r="UIJ40" s="532"/>
      <c r="UIK40" s="786"/>
      <c r="UIL40" s="786"/>
      <c r="UIM40" s="786"/>
      <c r="UIN40" s="786"/>
      <c r="UIO40" s="786"/>
      <c r="UIP40" s="786"/>
      <c r="UIQ40" s="786"/>
      <c r="UIR40" s="532"/>
      <c r="UIS40" s="786"/>
      <c r="UIT40" s="786"/>
      <c r="UIU40" s="786"/>
      <c r="UIV40" s="786"/>
      <c r="UIW40" s="786"/>
      <c r="UIX40" s="786"/>
      <c r="UIY40" s="786"/>
      <c r="UIZ40" s="532"/>
      <c r="UJA40" s="786"/>
      <c r="UJB40" s="786"/>
      <c r="UJC40" s="786"/>
      <c r="UJD40" s="786"/>
      <c r="UJE40" s="786"/>
      <c r="UJF40" s="786"/>
      <c r="UJG40" s="786"/>
      <c r="UJH40" s="532"/>
      <c r="UJI40" s="786"/>
      <c r="UJJ40" s="786"/>
      <c r="UJK40" s="786"/>
      <c r="UJL40" s="786"/>
      <c r="UJM40" s="786"/>
      <c r="UJN40" s="786"/>
      <c r="UJO40" s="786"/>
      <c r="UJP40" s="532"/>
      <c r="UJQ40" s="786"/>
      <c r="UJR40" s="786"/>
      <c r="UJS40" s="786"/>
      <c r="UJT40" s="786"/>
      <c r="UJU40" s="786"/>
      <c r="UJV40" s="786"/>
      <c r="UJW40" s="786"/>
      <c r="UJX40" s="532"/>
      <c r="UJY40" s="786"/>
      <c r="UJZ40" s="786"/>
      <c r="UKA40" s="786"/>
      <c r="UKB40" s="786"/>
      <c r="UKC40" s="786"/>
      <c r="UKD40" s="786"/>
      <c r="UKE40" s="786"/>
      <c r="UKF40" s="532"/>
      <c r="UKG40" s="786"/>
      <c r="UKH40" s="786"/>
      <c r="UKI40" s="786"/>
      <c r="UKJ40" s="786"/>
      <c r="UKK40" s="786"/>
      <c r="UKL40" s="786"/>
      <c r="UKM40" s="786"/>
      <c r="UKN40" s="532"/>
      <c r="UKO40" s="786"/>
      <c r="UKP40" s="786"/>
      <c r="UKQ40" s="786"/>
      <c r="UKR40" s="786"/>
      <c r="UKS40" s="786"/>
      <c r="UKT40" s="786"/>
      <c r="UKU40" s="786"/>
      <c r="UKV40" s="532"/>
      <c r="UKW40" s="786"/>
      <c r="UKX40" s="786"/>
      <c r="UKY40" s="786"/>
      <c r="UKZ40" s="786"/>
      <c r="ULA40" s="786"/>
      <c r="ULB40" s="786"/>
      <c r="ULC40" s="786"/>
      <c r="ULD40" s="532"/>
      <c r="ULE40" s="786"/>
      <c r="ULF40" s="786"/>
      <c r="ULG40" s="786"/>
      <c r="ULH40" s="786"/>
      <c r="ULI40" s="786"/>
      <c r="ULJ40" s="786"/>
      <c r="ULK40" s="786"/>
      <c r="ULL40" s="532"/>
      <c r="ULM40" s="786"/>
      <c r="ULN40" s="786"/>
      <c r="ULO40" s="786"/>
      <c r="ULP40" s="786"/>
      <c r="ULQ40" s="786"/>
      <c r="ULR40" s="786"/>
      <c r="ULS40" s="786"/>
      <c r="ULT40" s="532"/>
      <c r="ULU40" s="786"/>
      <c r="ULV40" s="786"/>
      <c r="ULW40" s="786"/>
      <c r="ULX40" s="786"/>
      <c r="ULY40" s="786"/>
      <c r="ULZ40" s="786"/>
      <c r="UMA40" s="786"/>
      <c r="UMB40" s="532"/>
      <c r="UMC40" s="786"/>
      <c r="UMD40" s="786"/>
      <c r="UME40" s="786"/>
      <c r="UMF40" s="786"/>
      <c r="UMG40" s="786"/>
      <c r="UMH40" s="786"/>
      <c r="UMI40" s="786"/>
      <c r="UMJ40" s="532"/>
      <c r="UMK40" s="786"/>
      <c r="UML40" s="786"/>
      <c r="UMM40" s="786"/>
      <c r="UMN40" s="786"/>
      <c r="UMO40" s="786"/>
      <c r="UMP40" s="786"/>
      <c r="UMQ40" s="786"/>
      <c r="UMR40" s="532"/>
      <c r="UMS40" s="786"/>
      <c r="UMT40" s="786"/>
      <c r="UMU40" s="786"/>
      <c r="UMV40" s="786"/>
      <c r="UMW40" s="786"/>
      <c r="UMX40" s="786"/>
      <c r="UMY40" s="786"/>
      <c r="UMZ40" s="532"/>
      <c r="UNA40" s="786"/>
      <c r="UNB40" s="786"/>
      <c r="UNC40" s="786"/>
      <c r="UND40" s="786"/>
      <c r="UNE40" s="786"/>
      <c r="UNF40" s="786"/>
      <c r="UNG40" s="786"/>
      <c r="UNH40" s="532"/>
      <c r="UNI40" s="786"/>
      <c r="UNJ40" s="786"/>
      <c r="UNK40" s="786"/>
      <c r="UNL40" s="786"/>
      <c r="UNM40" s="786"/>
      <c r="UNN40" s="786"/>
      <c r="UNO40" s="786"/>
      <c r="UNP40" s="532"/>
      <c r="UNQ40" s="786"/>
      <c r="UNR40" s="786"/>
      <c r="UNS40" s="786"/>
      <c r="UNT40" s="786"/>
      <c r="UNU40" s="786"/>
      <c r="UNV40" s="786"/>
      <c r="UNW40" s="786"/>
      <c r="UNX40" s="532"/>
      <c r="UNY40" s="786"/>
      <c r="UNZ40" s="786"/>
      <c r="UOA40" s="786"/>
      <c r="UOB40" s="786"/>
      <c r="UOC40" s="786"/>
      <c r="UOD40" s="786"/>
      <c r="UOE40" s="786"/>
      <c r="UOF40" s="532"/>
      <c r="UOG40" s="786"/>
      <c r="UOH40" s="786"/>
      <c r="UOI40" s="786"/>
      <c r="UOJ40" s="786"/>
      <c r="UOK40" s="786"/>
      <c r="UOL40" s="786"/>
      <c r="UOM40" s="786"/>
      <c r="UON40" s="532"/>
      <c r="UOO40" s="786"/>
      <c r="UOP40" s="786"/>
      <c r="UOQ40" s="786"/>
      <c r="UOR40" s="786"/>
      <c r="UOS40" s="786"/>
      <c r="UOT40" s="786"/>
      <c r="UOU40" s="786"/>
      <c r="UOV40" s="532"/>
      <c r="UOW40" s="786"/>
      <c r="UOX40" s="786"/>
      <c r="UOY40" s="786"/>
      <c r="UOZ40" s="786"/>
      <c r="UPA40" s="786"/>
      <c r="UPB40" s="786"/>
      <c r="UPC40" s="786"/>
      <c r="UPD40" s="532"/>
      <c r="UPE40" s="786"/>
      <c r="UPF40" s="786"/>
      <c r="UPG40" s="786"/>
      <c r="UPH40" s="786"/>
      <c r="UPI40" s="786"/>
      <c r="UPJ40" s="786"/>
      <c r="UPK40" s="786"/>
      <c r="UPL40" s="532"/>
      <c r="UPM40" s="786"/>
      <c r="UPN40" s="786"/>
      <c r="UPO40" s="786"/>
      <c r="UPP40" s="786"/>
      <c r="UPQ40" s="786"/>
      <c r="UPR40" s="786"/>
      <c r="UPS40" s="786"/>
      <c r="UPT40" s="532"/>
      <c r="UPU40" s="786"/>
      <c r="UPV40" s="786"/>
      <c r="UPW40" s="786"/>
      <c r="UPX40" s="786"/>
      <c r="UPY40" s="786"/>
      <c r="UPZ40" s="786"/>
      <c r="UQA40" s="786"/>
      <c r="UQB40" s="532"/>
      <c r="UQC40" s="786"/>
      <c r="UQD40" s="786"/>
      <c r="UQE40" s="786"/>
      <c r="UQF40" s="786"/>
      <c r="UQG40" s="786"/>
      <c r="UQH40" s="786"/>
      <c r="UQI40" s="786"/>
      <c r="UQJ40" s="532"/>
      <c r="UQK40" s="786"/>
      <c r="UQL40" s="786"/>
      <c r="UQM40" s="786"/>
      <c r="UQN40" s="786"/>
      <c r="UQO40" s="786"/>
      <c r="UQP40" s="786"/>
      <c r="UQQ40" s="786"/>
      <c r="UQR40" s="532"/>
      <c r="UQS40" s="786"/>
      <c r="UQT40" s="786"/>
      <c r="UQU40" s="786"/>
      <c r="UQV40" s="786"/>
      <c r="UQW40" s="786"/>
      <c r="UQX40" s="786"/>
      <c r="UQY40" s="786"/>
      <c r="UQZ40" s="532"/>
      <c r="URA40" s="786"/>
      <c r="URB40" s="786"/>
      <c r="URC40" s="786"/>
      <c r="URD40" s="786"/>
      <c r="URE40" s="786"/>
      <c r="URF40" s="786"/>
      <c r="URG40" s="786"/>
      <c r="URH40" s="532"/>
      <c r="URI40" s="786"/>
      <c r="URJ40" s="786"/>
      <c r="URK40" s="786"/>
      <c r="URL40" s="786"/>
      <c r="URM40" s="786"/>
      <c r="URN40" s="786"/>
      <c r="URO40" s="786"/>
      <c r="URP40" s="532"/>
      <c r="URQ40" s="786"/>
      <c r="URR40" s="786"/>
      <c r="URS40" s="786"/>
      <c r="URT40" s="786"/>
      <c r="URU40" s="786"/>
      <c r="URV40" s="786"/>
      <c r="URW40" s="786"/>
      <c r="URX40" s="532"/>
      <c r="URY40" s="786"/>
      <c r="URZ40" s="786"/>
      <c r="USA40" s="786"/>
      <c r="USB40" s="786"/>
      <c r="USC40" s="786"/>
      <c r="USD40" s="786"/>
      <c r="USE40" s="786"/>
      <c r="USF40" s="532"/>
      <c r="USG40" s="786"/>
      <c r="USH40" s="786"/>
      <c r="USI40" s="786"/>
      <c r="USJ40" s="786"/>
      <c r="USK40" s="786"/>
      <c r="USL40" s="786"/>
      <c r="USM40" s="786"/>
      <c r="USN40" s="532"/>
      <c r="USO40" s="786"/>
      <c r="USP40" s="786"/>
      <c r="USQ40" s="786"/>
      <c r="USR40" s="786"/>
      <c r="USS40" s="786"/>
      <c r="UST40" s="786"/>
      <c r="USU40" s="786"/>
      <c r="USV40" s="532"/>
      <c r="USW40" s="786"/>
      <c r="USX40" s="786"/>
      <c r="USY40" s="786"/>
      <c r="USZ40" s="786"/>
      <c r="UTA40" s="786"/>
      <c r="UTB40" s="786"/>
      <c r="UTC40" s="786"/>
      <c r="UTD40" s="532"/>
      <c r="UTE40" s="786"/>
      <c r="UTF40" s="786"/>
      <c r="UTG40" s="786"/>
      <c r="UTH40" s="786"/>
      <c r="UTI40" s="786"/>
      <c r="UTJ40" s="786"/>
      <c r="UTK40" s="786"/>
      <c r="UTL40" s="532"/>
      <c r="UTM40" s="786"/>
      <c r="UTN40" s="786"/>
      <c r="UTO40" s="786"/>
      <c r="UTP40" s="786"/>
      <c r="UTQ40" s="786"/>
      <c r="UTR40" s="786"/>
      <c r="UTS40" s="786"/>
      <c r="UTT40" s="532"/>
      <c r="UTU40" s="786"/>
      <c r="UTV40" s="786"/>
      <c r="UTW40" s="786"/>
      <c r="UTX40" s="786"/>
      <c r="UTY40" s="786"/>
      <c r="UTZ40" s="786"/>
      <c r="UUA40" s="786"/>
      <c r="UUB40" s="532"/>
      <c r="UUC40" s="786"/>
      <c r="UUD40" s="786"/>
      <c r="UUE40" s="786"/>
      <c r="UUF40" s="786"/>
      <c r="UUG40" s="786"/>
      <c r="UUH40" s="786"/>
      <c r="UUI40" s="786"/>
      <c r="UUJ40" s="532"/>
      <c r="UUK40" s="786"/>
      <c r="UUL40" s="786"/>
      <c r="UUM40" s="786"/>
      <c r="UUN40" s="786"/>
      <c r="UUO40" s="786"/>
      <c r="UUP40" s="786"/>
      <c r="UUQ40" s="786"/>
      <c r="UUR40" s="532"/>
      <c r="UUS40" s="786"/>
      <c r="UUT40" s="786"/>
      <c r="UUU40" s="786"/>
      <c r="UUV40" s="786"/>
      <c r="UUW40" s="786"/>
      <c r="UUX40" s="786"/>
      <c r="UUY40" s="786"/>
      <c r="UUZ40" s="532"/>
      <c r="UVA40" s="786"/>
      <c r="UVB40" s="786"/>
      <c r="UVC40" s="786"/>
      <c r="UVD40" s="786"/>
      <c r="UVE40" s="786"/>
      <c r="UVF40" s="786"/>
      <c r="UVG40" s="786"/>
      <c r="UVH40" s="532"/>
      <c r="UVI40" s="786"/>
      <c r="UVJ40" s="786"/>
      <c r="UVK40" s="786"/>
      <c r="UVL40" s="786"/>
      <c r="UVM40" s="786"/>
      <c r="UVN40" s="786"/>
      <c r="UVO40" s="786"/>
      <c r="UVP40" s="532"/>
      <c r="UVQ40" s="786"/>
      <c r="UVR40" s="786"/>
      <c r="UVS40" s="786"/>
      <c r="UVT40" s="786"/>
      <c r="UVU40" s="786"/>
      <c r="UVV40" s="786"/>
      <c r="UVW40" s="786"/>
      <c r="UVX40" s="532"/>
      <c r="UVY40" s="786"/>
      <c r="UVZ40" s="786"/>
      <c r="UWA40" s="786"/>
      <c r="UWB40" s="786"/>
      <c r="UWC40" s="786"/>
      <c r="UWD40" s="786"/>
      <c r="UWE40" s="786"/>
      <c r="UWF40" s="532"/>
      <c r="UWG40" s="786"/>
      <c r="UWH40" s="786"/>
      <c r="UWI40" s="786"/>
      <c r="UWJ40" s="786"/>
      <c r="UWK40" s="786"/>
      <c r="UWL40" s="786"/>
      <c r="UWM40" s="786"/>
      <c r="UWN40" s="532"/>
      <c r="UWO40" s="786"/>
      <c r="UWP40" s="786"/>
      <c r="UWQ40" s="786"/>
      <c r="UWR40" s="786"/>
      <c r="UWS40" s="786"/>
      <c r="UWT40" s="786"/>
      <c r="UWU40" s="786"/>
      <c r="UWV40" s="532"/>
      <c r="UWW40" s="786"/>
      <c r="UWX40" s="786"/>
      <c r="UWY40" s="786"/>
      <c r="UWZ40" s="786"/>
      <c r="UXA40" s="786"/>
      <c r="UXB40" s="786"/>
      <c r="UXC40" s="786"/>
      <c r="UXD40" s="532"/>
      <c r="UXE40" s="786"/>
      <c r="UXF40" s="786"/>
      <c r="UXG40" s="786"/>
      <c r="UXH40" s="786"/>
      <c r="UXI40" s="786"/>
      <c r="UXJ40" s="786"/>
      <c r="UXK40" s="786"/>
      <c r="UXL40" s="532"/>
      <c r="UXM40" s="786"/>
      <c r="UXN40" s="786"/>
      <c r="UXO40" s="786"/>
      <c r="UXP40" s="786"/>
      <c r="UXQ40" s="786"/>
      <c r="UXR40" s="786"/>
      <c r="UXS40" s="786"/>
      <c r="UXT40" s="532"/>
      <c r="UXU40" s="786"/>
      <c r="UXV40" s="786"/>
      <c r="UXW40" s="786"/>
      <c r="UXX40" s="786"/>
      <c r="UXY40" s="786"/>
      <c r="UXZ40" s="786"/>
      <c r="UYA40" s="786"/>
      <c r="UYB40" s="532"/>
      <c r="UYC40" s="786"/>
      <c r="UYD40" s="786"/>
      <c r="UYE40" s="786"/>
      <c r="UYF40" s="786"/>
      <c r="UYG40" s="786"/>
      <c r="UYH40" s="786"/>
      <c r="UYI40" s="786"/>
      <c r="UYJ40" s="532"/>
      <c r="UYK40" s="786"/>
      <c r="UYL40" s="786"/>
      <c r="UYM40" s="786"/>
      <c r="UYN40" s="786"/>
      <c r="UYO40" s="786"/>
      <c r="UYP40" s="786"/>
      <c r="UYQ40" s="786"/>
      <c r="UYR40" s="532"/>
      <c r="UYS40" s="786"/>
      <c r="UYT40" s="786"/>
      <c r="UYU40" s="786"/>
      <c r="UYV40" s="786"/>
      <c r="UYW40" s="786"/>
      <c r="UYX40" s="786"/>
      <c r="UYY40" s="786"/>
      <c r="UYZ40" s="532"/>
      <c r="UZA40" s="786"/>
      <c r="UZB40" s="786"/>
      <c r="UZC40" s="786"/>
      <c r="UZD40" s="786"/>
      <c r="UZE40" s="786"/>
      <c r="UZF40" s="786"/>
      <c r="UZG40" s="786"/>
      <c r="UZH40" s="532"/>
      <c r="UZI40" s="786"/>
      <c r="UZJ40" s="786"/>
      <c r="UZK40" s="786"/>
      <c r="UZL40" s="786"/>
      <c r="UZM40" s="786"/>
      <c r="UZN40" s="786"/>
      <c r="UZO40" s="786"/>
      <c r="UZP40" s="532"/>
      <c r="UZQ40" s="786"/>
      <c r="UZR40" s="786"/>
      <c r="UZS40" s="786"/>
      <c r="UZT40" s="786"/>
      <c r="UZU40" s="786"/>
      <c r="UZV40" s="786"/>
      <c r="UZW40" s="786"/>
      <c r="UZX40" s="532"/>
      <c r="UZY40" s="786"/>
      <c r="UZZ40" s="786"/>
      <c r="VAA40" s="786"/>
      <c r="VAB40" s="786"/>
      <c r="VAC40" s="786"/>
      <c r="VAD40" s="786"/>
      <c r="VAE40" s="786"/>
      <c r="VAF40" s="532"/>
      <c r="VAG40" s="786"/>
      <c r="VAH40" s="786"/>
      <c r="VAI40" s="786"/>
      <c r="VAJ40" s="786"/>
      <c r="VAK40" s="786"/>
      <c r="VAL40" s="786"/>
      <c r="VAM40" s="786"/>
      <c r="VAN40" s="532"/>
      <c r="VAO40" s="786"/>
      <c r="VAP40" s="786"/>
      <c r="VAQ40" s="786"/>
      <c r="VAR40" s="786"/>
      <c r="VAS40" s="786"/>
      <c r="VAT40" s="786"/>
      <c r="VAU40" s="786"/>
      <c r="VAV40" s="532"/>
      <c r="VAW40" s="786"/>
      <c r="VAX40" s="786"/>
      <c r="VAY40" s="786"/>
      <c r="VAZ40" s="786"/>
      <c r="VBA40" s="786"/>
      <c r="VBB40" s="786"/>
      <c r="VBC40" s="786"/>
      <c r="VBD40" s="532"/>
      <c r="VBE40" s="786"/>
      <c r="VBF40" s="786"/>
      <c r="VBG40" s="786"/>
      <c r="VBH40" s="786"/>
      <c r="VBI40" s="786"/>
      <c r="VBJ40" s="786"/>
      <c r="VBK40" s="786"/>
      <c r="VBL40" s="532"/>
      <c r="VBM40" s="786"/>
      <c r="VBN40" s="786"/>
      <c r="VBO40" s="786"/>
      <c r="VBP40" s="786"/>
      <c r="VBQ40" s="786"/>
      <c r="VBR40" s="786"/>
      <c r="VBS40" s="786"/>
      <c r="VBT40" s="532"/>
      <c r="VBU40" s="786"/>
      <c r="VBV40" s="786"/>
      <c r="VBW40" s="786"/>
      <c r="VBX40" s="786"/>
      <c r="VBY40" s="786"/>
      <c r="VBZ40" s="786"/>
      <c r="VCA40" s="786"/>
      <c r="VCB40" s="532"/>
      <c r="VCC40" s="786"/>
      <c r="VCD40" s="786"/>
      <c r="VCE40" s="786"/>
      <c r="VCF40" s="786"/>
      <c r="VCG40" s="786"/>
      <c r="VCH40" s="786"/>
      <c r="VCI40" s="786"/>
      <c r="VCJ40" s="532"/>
      <c r="VCK40" s="786"/>
      <c r="VCL40" s="786"/>
      <c r="VCM40" s="786"/>
      <c r="VCN40" s="786"/>
      <c r="VCO40" s="786"/>
      <c r="VCP40" s="786"/>
      <c r="VCQ40" s="786"/>
      <c r="VCR40" s="532"/>
      <c r="VCS40" s="786"/>
      <c r="VCT40" s="786"/>
      <c r="VCU40" s="786"/>
      <c r="VCV40" s="786"/>
      <c r="VCW40" s="786"/>
      <c r="VCX40" s="786"/>
      <c r="VCY40" s="786"/>
      <c r="VCZ40" s="532"/>
      <c r="VDA40" s="786"/>
      <c r="VDB40" s="786"/>
      <c r="VDC40" s="786"/>
      <c r="VDD40" s="786"/>
      <c r="VDE40" s="786"/>
      <c r="VDF40" s="786"/>
      <c r="VDG40" s="786"/>
      <c r="VDH40" s="532"/>
      <c r="VDI40" s="786"/>
      <c r="VDJ40" s="786"/>
      <c r="VDK40" s="786"/>
      <c r="VDL40" s="786"/>
      <c r="VDM40" s="786"/>
      <c r="VDN40" s="786"/>
      <c r="VDO40" s="786"/>
      <c r="VDP40" s="532"/>
      <c r="VDQ40" s="786"/>
      <c r="VDR40" s="786"/>
      <c r="VDS40" s="786"/>
      <c r="VDT40" s="786"/>
      <c r="VDU40" s="786"/>
      <c r="VDV40" s="786"/>
      <c r="VDW40" s="786"/>
      <c r="VDX40" s="532"/>
      <c r="VDY40" s="786"/>
      <c r="VDZ40" s="786"/>
      <c r="VEA40" s="786"/>
      <c r="VEB40" s="786"/>
      <c r="VEC40" s="786"/>
      <c r="VED40" s="786"/>
      <c r="VEE40" s="786"/>
      <c r="VEF40" s="532"/>
      <c r="VEG40" s="786"/>
      <c r="VEH40" s="786"/>
      <c r="VEI40" s="786"/>
      <c r="VEJ40" s="786"/>
      <c r="VEK40" s="786"/>
      <c r="VEL40" s="786"/>
      <c r="VEM40" s="786"/>
      <c r="VEN40" s="532"/>
      <c r="VEO40" s="786"/>
      <c r="VEP40" s="786"/>
      <c r="VEQ40" s="786"/>
      <c r="VER40" s="786"/>
      <c r="VES40" s="786"/>
      <c r="VET40" s="786"/>
      <c r="VEU40" s="786"/>
      <c r="VEV40" s="532"/>
      <c r="VEW40" s="786"/>
      <c r="VEX40" s="786"/>
      <c r="VEY40" s="786"/>
      <c r="VEZ40" s="786"/>
      <c r="VFA40" s="786"/>
      <c r="VFB40" s="786"/>
      <c r="VFC40" s="786"/>
      <c r="VFD40" s="532"/>
      <c r="VFE40" s="786"/>
      <c r="VFF40" s="786"/>
      <c r="VFG40" s="786"/>
      <c r="VFH40" s="786"/>
      <c r="VFI40" s="786"/>
      <c r="VFJ40" s="786"/>
      <c r="VFK40" s="786"/>
      <c r="VFL40" s="532"/>
      <c r="VFM40" s="786"/>
      <c r="VFN40" s="786"/>
      <c r="VFO40" s="786"/>
      <c r="VFP40" s="786"/>
      <c r="VFQ40" s="786"/>
      <c r="VFR40" s="786"/>
      <c r="VFS40" s="786"/>
      <c r="VFT40" s="532"/>
      <c r="VFU40" s="786"/>
      <c r="VFV40" s="786"/>
      <c r="VFW40" s="786"/>
      <c r="VFX40" s="786"/>
      <c r="VFY40" s="786"/>
      <c r="VFZ40" s="786"/>
      <c r="VGA40" s="786"/>
      <c r="VGB40" s="532"/>
      <c r="VGC40" s="786"/>
      <c r="VGD40" s="786"/>
      <c r="VGE40" s="786"/>
      <c r="VGF40" s="786"/>
      <c r="VGG40" s="786"/>
      <c r="VGH40" s="786"/>
      <c r="VGI40" s="786"/>
      <c r="VGJ40" s="532"/>
      <c r="VGK40" s="786"/>
      <c r="VGL40" s="786"/>
      <c r="VGM40" s="786"/>
      <c r="VGN40" s="786"/>
      <c r="VGO40" s="786"/>
      <c r="VGP40" s="786"/>
      <c r="VGQ40" s="786"/>
      <c r="VGR40" s="532"/>
      <c r="VGS40" s="786"/>
      <c r="VGT40" s="786"/>
      <c r="VGU40" s="786"/>
      <c r="VGV40" s="786"/>
      <c r="VGW40" s="786"/>
      <c r="VGX40" s="786"/>
      <c r="VGY40" s="786"/>
      <c r="VGZ40" s="532"/>
      <c r="VHA40" s="786"/>
      <c r="VHB40" s="786"/>
      <c r="VHC40" s="786"/>
      <c r="VHD40" s="786"/>
      <c r="VHE40" s="786"/>
      <c r="VHF40" s="786"/>
      <c r="VHG40" s="786"/>
      <c r="VHH40" s="532"/>
      <c r="VHI40" s="786"/>
      <c r="VHJ40" s="786"/>
      <c r="VHK40" s="786"/>
      <c r="VHL40" s="786"/>
      <c r="VHM40" s="786"/>
      <c r="VHN40" s="786"/>
      <c r="VHO40" s="786"/>
      <c r="VHP40" s="532"/>
      <c r="VHQ40" s="786"/>
      <c r="VHR40" s="786"/>
      <c r="VHS40" s="786"/>
      <c r="VHT40" s="786"/>
      <c r="VHU40" s="786"/>
      <c r="VHV40" s="786"/>
      <c r="VHW40" s="786"/>
      <c r="VHX40" s="532"/>
      <c r="VHY40" s="786"/>
      <c r="VHZ40" s="786"/>
      <c r="VIA40" s="786"/>
      <c r="VIB40" s="786"/>
      <c r="VIC40" s="786"/>
      <c r="VID40" s="786"/>
      <c r="VIE40" s="786"/>
      <c r="VIF40" s="532"/>
      <c r="VIG40" s="786"/>
      <c r="VIH40" s="786"/>
      <c r="VII40" s="786"/>
      <c r="VIJ40" s="786"/>
      <c r="VIK40" s="786"/>
      <c r="VIL40" s="786"/>
      <c r="VIM40" s="786"/>
      <c r="VIN40" s="532"/>
      <c r="VIO40" s="786"/>
      <c r="VIP40" s="786"/>
      <c r="VIQ40" s="786"/>
      <c r="VIR40" s="786"/>
      <c r="VIS40" s="786"/>
      <c r="VIT40" s="786"/>
      <c r="VIU40" s="786"/>
      <c r="VIV40" s="532"/>
      <c r="VIW40" s="786"/>
      <c r="VIX40" s="786"/>
      <c r="VIY40" s="786"/>
      <c r="VIZ40" s="786"/>
      <c r="VJA40" s="786"/>
      <c r="VJB40" s="786"/>
      <c r="VJC40" s="786"/>
      <c r="VJD40" s="532"/>
      <c r="VJE40" s="786"/>
      <c r="VJF40" s="786"/>
      <c r="VJG40" s="786"/>
      <c r="VJH40" s="786"/>
      <c r="VJI40" s="786"/>
      <c r="VJJ40" s="786"/>
      <c r="VJK40" s="786"/>
      <c r="VJL40" s="532"/>
      <c r="VJM40" s="786"/>
      <c r="VJN40" s="786"/>
      <c r="VJO40" s="786"/>
      <c r="VJP40" s="786"/>
      <c r="VJQ40" s="786"/>
      <c r="VJR40" s="786"/>
      <c r="VJS40" s="786"/>
      <c r="VJT40" s="532"/>
      <c r="VJU40" s="786"/>
      <c r="VJV40" s="786"/>
      <c r="VJW40" s="786"/>
      <c r="VJX40" s="786"/>
      <c r="VJY40" s="786"/>
      <c r="VJZ40" s="786"/>
      <c r="VKA40" s="786"/>
      <c r="VKB40" s="532"/>
      <c r="VKC40" s="786"/>
      <c r="VKD40" s="786"/>
      <c r="VKE40" s="786"/>
      <c r="VKF40" s="786"/>
      <c r="VKG40" s="786"/>
      <c r="VKH40" s="786"/>
      <c r="VKI40" s="786"/>
      <c r="VKJ40" s="532"/>
      <c r="VKK40" s="786"/>
      <c r="VKL40" s="786"/>
      <c r="VKM40" s="786"/>
      <c r="VKN40" s="786"/>
      <c r="VKO40" s="786"/>
      <c r="VKP40" s="786"/>
      <c r="VKQ40" s="786"/>
      <c r="VKR40" s="532"/>
      <c r="VKS40" s="786"/>
      <c r="VKT40" s="786"/>
      <c r="VKU40" s="786"/>
      <c r="VKV40" s="786"/>
      <c r="VKW40" s="786"/>
      <c r="VKX40" s="786"/>
      <c r="VKY40" s="786"/>
      <c r="VKZ40" s="532"/>
      <c r="VLA40" s="786"/>
      <c r="VLB40" s="786"/>
      <c r="VLC40" s="786"/>
      <c r="VLD40" s="786"/>
      <c r="VLE40" s="786"/>
      <c r="VLF40" s="786"/>
      <c r="VLG40" s="786"/>
      <c r="VLH40" s="532"/>
      <c r="VLI40" s="786"/>
      <c r="VLJ40" s="786"/>
      <c r="VLK40" s="786"/>
      <c r="VLL40" s="786"/>
      <c r="VLM40" s="786"/>
      <c r="VLN40" s="786"/>
      <c r="VLO40" s="786"/>
      <c r="VLP40" s="532"/>
      <c r="VLQ40" s="786"/>
      <c r="VLR40" s="786"/>
      <c r="VLS40" s="786"/>
      <c r="VLT40" s="786"/>
      <c r="VLU40" s="786"/>
      <c r="VLV40" s="786"/>
      <c r="VLW40" s="786"/>
      <c r="VLX40" s="532"/>
      <c r="VLY40" s="786"/>
      <c r="VLZ40" s="786"/>
      <c r="VMA40" s="786"/>
      <c r="VMB40" s="786"/>
      <c r="VMC40" s="786"/>
      <c r="VMD40" s="786"/>
      <c r="VME40" s="786"/>
      <c r="VMF40" s="532"/>
      <c r="VMG40" s="786"/>
      <c r="VMH40" s="786"/>
      <c r="VMI40" s="786"/>
      <c r="VMJ40" s="786"/>
      <c r="VMK40" s="786"/>
      <c r="VML40" s="786"/>
      <c r="VMM40" s="786"/>
      <c r="VMN40" s="532"/>
      <c r="VMO40" s="786"/>
      <c r="VMP40" s="786"/>
      <c r="VMQ40" s="786"/>
      <c r="VMR40" s="786"/>
      <c r="VMS40" s="786"/>
      <c r="VMT40" s="786"/>
      <c r="VMU40" s="786"/>
      <c r="VMV40" s="532"/>
      <c r="VMW40" s="786"/>
      <c r="VMX40" s="786"/>
      <c r="VMY40" s="786"/>
      <c r="VMZ40" s="786"/>
      <c r="VNA40" s="786"/>
      <c r="VNB40" s="786"/>
      <c r="VNC40" s="786"/>
      <c r="VND40" s="532"/>
      <c r="VNE40" s="786"/>
      <c r="VNF40" s="786"/>
      <c r="VNG40" s="786"/>
      <c r="VNH40" s="786"/>
      <c r="VNI40" s="786"/>
      <c r="VNJ40" s="786"/>
      <c r="VNK40" s="786"/>
      <c r="VNL40" s="532"/>
      <c r="VNM40" s="786"/>
      <c r="VNN40" s="786"/>
      <c r="VNO40" s="786"/>
      <c r="VNP40" s="786"/>
      <c r="VNQ40" s="786"/>
      <c r="VNR40" s="786"/>
      <c r="VNS40" s="786"/>
      <c r="VNT40" s="532"/>
      <c r="VNU40" s="786"/>
      <c r="VNV40" s="786"/>
      <c r="VNW40" s="786"/>
      <c r="VNX40" s="786"/>
      <c r="VNY40" s="786"/>
      <c r="VNZ40" s="786"/>
      <c r="VOA40" s="786"/>
      <c r="VOB40" s="532"/>
      <c r="VOC40" s="786"/>
      <c r="VOD40" s="786"/>
      <c r="VOE40" s="786"/>
      <c r="VOF40" s="786"/>
      <c r="VOG40" s="786"/>
      <c r="VOH40" s="786"/>
      <c r="VOI40" s="786"/>
      <c r="VOJ40" s="532"/>
      <c r="VOK40" s="786"/>
      <c r="VOL40" s="786"/>
      <c r="VOM40" s="786"/>
      <c r="VON40" s="786"/>
      <c r="VOO40" s="786"/>
      <c r="VOP40" s="786"/>
      <c r="VOQ40" s="786"/>
      <c r="VOR40" s="532"/>
      <c r="VOS40" s="786"/>
      <c r="VOT40" s="786"/>
      <c r="VOU40" s="786"/>
      <c r="VOV40" s="786"/>
      <c r="VOW40" s="786"/>
      <c r="VOX40" s="786"/>
      <c r="VOY40" s="786"/>
      <c r="VOZ40" s="532"/>
      <c r="VPA40" s="786"/>
      <c r="VPB40" s="786"/>
      <c r="VPC40" s="786"/>
      <c r="VPD40" s="786"/>
      <c r="VPE40" s="786"/>
      <c r="VPF40" s="786"/>
      <c r="VPG40" s="786"/>
      <c r="VPH40" s="532"/>
      <c r="VPI40" s="786"/>
      <c r="VPJ40" s="786"/>
      <c r="VPK40" s="786"/>
      <c r="VPL40" s="786"/>
      <c r="VPM40" s="786"/>
      <c r="VPN40" s="786"/>
      <c r="VPO40" s="786"/>
      <c r="VPP40" s="532"/>
      <c r="VPQ40" s="786"/>
      <c r="VPR40" s="786"/>
      <c r="VPS40" s="786"/>
      <c r="VPT40" s="786"/>
      <c r="VPU40" s="786"/>
      <c r="VPV40" s="786"/>
      <c r="VPW40" s="786"/>
      <c r="VPX40" s="532"/>
      <c r="VPY40" s="786"/>
      <c r="VPZ40" s="786"/>
      <c r="VQA40" s="786"/>
      <c r="VQB40" s="786"/>
      <c r="VQC40" s="786"/>
      <c r="VQD40" s="786"/>
      <c r="VQE40" s="786"/>
      <c r="VQF40" s="532"/>
      <c r="VQG40" s="786"/>
      <c r="VQH40" s="786"/>
      <c r="VQI40" s="786"/>
      <c r="VQJ40" s="786"/>
      <c r="VQK40" s="786"/>
      <c r="VQL40" s="786"/>
      <c r="VQM40" s="786"/>
      <c r="VQN40" s="532"/>
      <c r="VQO40" s="786"/>
      <c r="VQP40" s="786"/>
      <c r="VQQ40" s="786"/>
      <c r="VQR40" s="786"/>
      <c r="VQS40" s="786"/>
      <c r="VQT40" s="786"/>
      <c r="VQU40" s="786"/>
      <c r="VQV40" s="532"/>
      <c r="VQW40" s="786"/>
      <c r="VQX40" s="786"/>
      <c r="VQY40" s="786"/>
      <c r="VQZ40" s="786"/>
      <c r="VRA40" s="786"/>
      <c r="VRB40" s="786"/>
      <c r="VRC40" s="786"/>
      <c r="VRD40" s="532"/>
      <c r="VRE40" s="786"/>
      <c r="VRF40" s="786"/>
      <c r="VRG40" s="786"/>
      <c r="VRH40" s="786"/>
      <c r="VRI40" s="786"/>
      <c r="VRJ40" s="786"/>
      <c r="VRK40" s="786"/>
      <c r="VRL40" s="532"/>
      <c r="VRM40" s="786"/>
      <c r="VRN40" s="786"/>
      <c r="VRO40" s="786"/>
      <c r="VRP40" s="786"/>
      <c r="VRQ40" s="786"/>
      <c r="VRR40" s="786"/>
      <c r="VRS40" s="786"/>
      <c r="VRT40" s="532"/>
      <c r="VRU40" s="786"/>
      <c r="VRV40" s="786"/>
      <c r="VRW40" s="786"/>
      <c r="VRX40" s="786"/>
      <c r="VRY40" s="786"/>
      <c r="VRZ40" s="786"/>
      <c r="VSA40" s="786"/>
      <c r="VSB40" s="532"/>
      <c r="VSC40" s="786"/>
      <c r="VSD40" s="786"/>
      <c r="VSE40" s="786"/>
      <c r="VSF40" s="786"/>
      <c r="VSG40" s="786"/>
      <c r="VSH40" s="786"/>
      <c r="VSI40" s="786"/>
      <c r="VSJ40" s="532"/>
      <c r="VSK40" s="786"/>
      <c r="VSL40" s="786"/>
      <c r="VSM40" s="786"/>
      <c r="VSN40" s="786"/>
      <c r="VSO40" s="786"/>
      <c r="VSP40" s="786"/>
      <c r="VSQ40" s="786"/>
      <c r="VSR40" s="532"/>
      <c r="VSS40" s="786"/>
      <c r="VST40" s="786"/>
      <c r="VSU40" s="786"/>
      <c r="VSV40" s="786"/>
      <c r="VSW40" s="786"/>
      <c r="VSX40" s="786"/>
      <c r="VSY40" s="786"/>
      <c r="VSZ40" s="532"/>
      <c r="VTA40" s="786"/>
      <c r="VTB40" s="786"/>
      <c r="VTC40" s="786"/>
      <c r="VTD40" s="786"/>
      <c r="VTE40" s="786"/>
      <c r="VTF40" s="786"/>
      <c r="VTG40" s="786"/>
      <c r="VTH40" s="532"/>
      <c r="VTI40" s="786"/>
      <c r="VTJ40" s="786"/>
      <c r="VTK40" s="786"/>
      <c r="VTL40" s="786"/>
      <c r="VTM40" s="786"/>
      <c r="VTN40" s="786"/>
      <c r="VTO40" s="786"/>
      <c r="VTP40" s="532"/>
      <c r="VTQ40" s="786"/>
      <c r="VTR40" s="786"/>
      <c r="VTS40" s="786"/>
      <c r="VTT40" s="786"/>
      <c r="VTU40" s="786"/>
      <c r="VTV40" s="786"/>
      <c r="VTW40" s="786"/>
      <c r="VTX40" s="532"/>
      <c r="VTY40" s="786"/>
      <c r="VTZ40" s="786"/>
      <c r="VUA40" s="786"/>
      <c r="VUB40" s="786"/>
      <c r="VUC40" s="786"/>
      <c r="VUD40" s="786"/>
      <c r="VUE40" s="786"/>
      <c r="VUF40" s="532"/>
      <c r="VUG40" s="786"/>
      <c r="VUH40" s="786"/>
      <c r="VUI40" s="786"/>
      <c r="VUJ40" s="786"/>
      <c r="VUK40" s="786"/>
      <c r="VUL40" s="786"/>
      <c r="VUM40" s="786"/>
      <c r="VUN40" s="532"/>
      <c r="VUO40" s="786"/>
      <c r="VUP40" s="786"/>
      <c r="VUQ40" s="786"/>
      <c r="VUR40" s="786"/>
      <c r="VUS40" s="786"/>
      <c r="VUT40" s="786"/>
      <c r="VUU40" s="786"/>
      <c r="VUV40" s="532"/>
      <c r="VUW40" s="786"/>
      <c r="VUX40" s="786"/>
      <c r="VUY40" s="786"/>
      <c r="VUZ40" s="786"/>
      <c r="VVA40" s="786"/>
      <c r="VVB40" s="786"/>
      <c r="VVC40" s="786"/>
      <c r="VVD40" s="532"/>
      <c r="VVE40" s="786"/>
      <c r="VVF40" s="786"/>
      <c r="VVG40" s="786"/>
      <c r="VVH40" s="786"/>
      <c r="VVI40" s="786"/>
      <c r="VVJ40" s="786"/>
      <c r="VVK40" s="786"/>
      <c r="VVL40" s="532"/>
      <c r="VVM40" s="786"/>
      <c r="VVN40" s="786"/>
      <c r="VVO40" s="786"/>
      <c r="VVP40" s="786"/>
      <c r="VVQ40" s="786"/>
      <c r="VVR40" s="786"/>
      <c r="VVS40" s="786"/>
      <c r="VVT40" s="532"/>
      <c r="VVU40" s="786"/>
      <c r="VVV40" s="786"/>
      <c r="VVW40" s="786"/>
      <c r="VVX40" s="786"/>
      <c r="VVY40" s="786"/>
      <c r="VVZ40" s="786"/>
      <c r="VWA40" s="786"/>
      <c r="VWB40" s="532"/>
      <c r="VWC40" s="786"/>
      <c r="VWD40" s="786"/>
      <c r="VWE40" s="786"/>
      <c r="VWF40" s="786"/>
      <c r="VWG40" s="786"/>
      <c r="VWH40" s="786"/>
      <c r="VWI40" s="786"/>
      <c r="VWJ40" s="532"/>
      <c r="VWK40" s="786"/>
      <c r="VWL40" s="786"/>
      <c r="VWM40" s="786"/>
      <c r="VWN40" s="786"/>
      <c r="VWO40" s="786"/>
      <c r="VWP40" s="786"/>
      <c r="VWQ40" s="786"/>
      <c r="VWR40" s="532"/>
      <c r="VWS40" s="786"/>
      <c r="VWT40" s="786"/>
      <c r="VWU40" s="786"/>
      <c r="VWV40" s="786"/>
      <c r="VWW40" s="786"/>
      <c r="VWX40" s="786"/>
      <c r="VWY40" s="786"/>
      <c r="VWZ40" s="532"/>
      <c r="VXA40" s="786"/>
      <c r="VXB40" s="786"/>
      <c r="VXC40" s="786"/>
      <c r="VXD40" s="786"/>
      <c r="VXE40" s="786"/>
      <c r="VXF40" s="786"/>
      <c r="VXG40" s="786"/>
      <c r="VXH40" s="532"/>
      <c r="VXI40" s="786"/>
      <c r="VXJ40" s="786"/>
      <c r="VXK40" s="786"/>
      <c r="VXL40" s="786"/>
      <c r="VXM40" s="786"/>
      <c r="VXN40" s="786"/>
      <c r="VXO40" s="786"/>
      <c r="VXP40" s="532"/>
      <c r="VXQ40" s="786"/>
      <c r="VXR40" s="786"/>
      <c r="VXS40" s="786"/>
      <c r="VXT40" s="786"/>
      <c r="VXU40" s="786"/>
      <c r="VXV40" s="786"/>
      <c r="VXW40" s="786"/>
      <c r="VXX40" s="532"/>
      <c r="VXY40" s="786"/>
      <c r="VXZ40" s="786"/>
      <c r="VYA40" s="786"/>
      <c r="VYB40" s="786"/>
      <c r="VYC40" s="786"/>
      <c r="VYD40" s="786"/>
      <c r="VYE40" s="786"/>
      <c r="VYF40" s="532"/>
      <c r="VYG40" s="786"/>
      <c r="VYH40" s="786"/>
      <c r="VYI40" s="786"/>
      <c r="VYJ40" s="786"/>
      <c r="VYK40" s="786"/>
      <c r="VYL40" s="786"/>
      <c r="VYM40" s="786"/>
      <c r="VYN40" s="532"/>
      <c r="VYO40" s="786"/>
      <c r="VYP40" s="786"/>
      <c r="VYQ40" s="786"/>
      <c r="VYR40" s="786"/>
      <c r="VYS40" s="786"/>
      <c r="VYT40" s="786"/>
      <c r="VYU40" s="786"/>
      <c r="VYV40" s="532"/>
      <c r="VYW40" s="786"/>
      <c r="VYX40" s="786"/>
      <c r="VYY40" s="786"/>
      <c r="VYZ40" s="786"/>
      <c r="VZA40" s="786"/>
      <c r="VZB40" s="786"/>
      <c r="VZC40" s="786"/>
      <c r="VZD40" s="532"/>
      <c r="VZE40" s="786"/>
      <c r="VZF40" s="786"/>
      <c r="VZG40" s="786"/>
      <c r="VZH40" s="786"/>
      <c r="VZI40" s="786"/>
      <c r="VZJ40" s="786"/>
      <c r="VZK40" s="786"/>
      <c r="VZL40" s="532"/>
      <c r="VZM40" s="786"/>
      <c r="VZN40" s="786"/>
      <c r="VZO40" s="786"/>
      <c r="VZP40" s="786"/>
      <c r="VZQ40" s="786"/>
      <c r="VZR40" s="786"/>
      <c r="VZS40" s="786"/>
      <c r="VZT40" s="532"/>
      <c r="VZU40" s="786"/>
      <c r="VZV40" s="786"/>
      <c r="VZW40" s="786"/>
      <c r="VZX40" s="786"/>
      <c r="VZY40" s="786"/>
      <c r="VZZ40" s="786"/>
      <c r="WAA40" s="786"/>
      <c r="WAB40" s="532"/>
      <c r="WAC40" s="786"/>
      <c r="WAD40" s="786"/>
      <c r="WAE40" s="786"/>
      <c r="WAF40" s="786"/>
      <c r="WAG40" s="786"/>
      <c r="WAH40" s="786"/>
      <c r="WAI40" s="786"/>
      <c r="WAJ40" s="532"/>
      <c r="WAK40" s="786"/>
      <c r="WAL40" s="786"/>
      <c r="WAM40" s="786"/>
      <c r="WAN40" s="786"/>
      <c r="WAO40" s="786"/>
      <c r="WAP40" s="786"/>
      <c r="WAQ40" s="786"/>
      <c r="WAR40" s="532"/>
      <c r="WAS40" s="786"/>
      <c r="WAT40" s="786"/>
      <c r="WAU40" s="786"/>
      <c r="WAV40" s="786"/>
      <c r="WAW40" s="786"/>
      <c r="WAX40" s="786"/>
      <c r="WAY40" s="786"/>
      <c r="WAZ40" s="532"/>
      <c r="WBA40" s="786"/>
      <c r="WBB40" s="786"/>
      <c r="WBC40" s="786"/>
      <c r="WBD40" s="786"/>
      <c r="WBE40" s="786"/>
      <c r="WBF40" s="786"/>
      <c r="WBG40" s="786"/>
      <c r="WBH40" s="532"/>
      <c r="WBI40" s="786"/>
      <c r="WBJ40" s="786"/>
      <c r="WBK40" s="786"/>
      <c r="WBL40" s="786"/>
      <c r="WBM40" s="786"/>
      <c r="WBN40" s="786"/>
      <c r="WBO40" s="786"/>
      <c r="WBP40" s="532"/>
      <c r="WBQ40" s="786"/>
      <c r="WBR40" s="786"/>
      <c r="WBS40" s="786"/>
      <c r="WBT40" s="786"/>
      <c r="WBU40" s="786"/>
      <c r="WBV40" s="786"/>
      <c r="WBW40" s="786"/>
      <c r="WBX40" s="532"/>
      <c r="WBY40" s="786"/>
      <c r="WBZ40" s="786"/>
      <c r="WCA40" s="786"/>
      <c r="WCB40" s="786"/>
      <c r="WCC40" s="786"/>
      <c r="WCD40" s="786"/>
      <c r="WCE40" s="786"/>
      <c r="WCF40" s="532"/>
      <c r="WCG40" s="786"/>
      <c r="WCH40" s="786"/>
      <c r="WCI40" s="786"/>
      <c r="WCJ40" s="786"/>
      <c r="WCK40" s="786"/>
      <c r="WCL40" s="786"/>
      <c r="WCM40" s="786"/>
      <c r="WCN40" s="532"/>
      <c r="WCO40" s="786"/>
      <c r="WCP40" s="786"/>
      <c r="WCQ40" s="786"/>
      <c r="WCR40" s="786"/>
      <c r="WCS40" s="786"/>
      <c r="WCT40" s="786"/>
      <c r="WCU40" s="786"/>
      <c r="WCV40" s="532"/>
      <c r="WCW40" s="786"/>
      <c r="WCX40" s="786"/>
      <c r="WCY40" s="786"/>
      <c r="WCZ40" s="786"/>
      <c r="WDA40" s="786"/>
      <c r="WDB40" s="786"/>
      <c r="WDC40" s="786"/>
      <c r="WDD40" s="532"/>
      <c r="WDE40" s="786"/>
      <c r="WDF40" s="786"/>
      <c r="WDG40" s="786"/>
      <c r="WDH40" s="786"/>
      <c r="WDI40" s="786"/>
      <c r="WDJ40" s="786"/>
      <c r="WDK40" s="786"/>
      <c r="WDL40" s="532"/>
      <c r="WDM40" s="786"/>
      <c r="WDN40" s="786"/>
      <c r="WDO40" s="786"/>
      <c r="WDP40" s="786"/>
      <c r="WDQ40" s="786"/>
      <c r="WDR40" s="786"/>
      <c r="WDS40" s="786"/>
      <c r="WDT40" s="532"/>
      <c r="WDU40" s="786"/>
      <c r="WDV40" s="786"/>
      <c r="WDW40" s="786"/>
      <c r="WDX40" s="786"/>
      <c r="WDY40" s="786"/>
      <c r="WDZ40" s="786"/>
      <c r="WEA40" s="786"/>
      <c r="WEB40" s="532"/>
      <c r="WEC40" s="786"/>
      <c r="WED40" s="786"/>
      <c r="WEE40" s="786"/>
      <c r="WEF40" s="786"/>
      <c r="WEG40" s="786"/>
      <c r="WEH40" s="786"/>
      <c r="WEI40" s="786"/>
      <c r="WEJ40" s="532"/>
      <c r="WEK40" s="786"/>
      <c r="WEL40" s="786"/>
      <c r="WEM40" s="786"/>
      <c r="WEN40" s="786"/>
      <c r="WEO40" s="786"/>
      <c r="WEP40" s="786"/>
      <c r="WEQ40" s="786"/>
      <c r="WER40" s="532"/>
      <c r="WES40" s="786"/>
      <c r="WET40" s="786"/>
      <c r="WEU40" s="786"/>
      <c r="WEV40" s="786"/>
      <c r="WEW40" s="786"/>
      <c r="WEX40" s="786"/>
      <c r="WEY40" s="786"/>
      <c r="WEZ40" s="532"/>
      <c r="WFA40" s="786"/>
      <c r="WFB40" s="786"/>
      <c r="WFC40" s="786"/>
      <c r="WFD40" s="786"/>
      <c r="WFE40" s="786"/>
      <c r="WFF40" s="786"/>
      <c r="WFG40" s="786"/>
      <c r="WFH40" s="532"/>
      <c r="WFI40" s="786"/>
      <c r="WFJ40" s="786"/>
      <c r="WFK40" s="786"/>
      <c r="WFL40" s="786"/>
      <c r="WFM40" s="786"/>
      <c r="WFN40" s="786"/>
      <c r="WFO40" s="786"/>
      <c r="WFP40" s="532"/>
      <c r="WFQ40" s="786"/>
      <c r="WFR40" s="786"/>
      <c r="WFS40" s="786"/>
      <c r="WFT40" s="786"/>
      <c r="WFU40" s="786"/>
      <c r="WFV40" s="786"/>
      <c r="WFW40" s="786"/>
      <c r="WFX40" s="532"/>
      <c r="WFY40" s="786"/>
      <c r="WFZ40" s="786"/>
      <c r="WGA40" s="786"/>
      <c r="WGB40" s="786"/>
      <c r="WGC40" s="786"/>
      <c r="WGD40" s="786"/>
      <c r="WGE40" s="786"/>
      <c r="WGF40" s="532"/>
      <c r="WGG40" s="786"/>
      <c r="WGH40" s="786"/>
      <c r="WGI40" s="786"/>
      <c r="WGJ40" s="786"/>
      <c r="WGK40" s="786"/>
      <c r="WGL40" s="786"/>
      <c r="WGM40" s="786"/>
      <c r="WGN40" s="532"/>
      <c r="WGO40" s="786"/>
      <c r="WGP40" s="786"/>
      <c r="WGQ40" s="786"/>
      <c r="WGR40" s="786"/>
      <c r="WGS40" s="786"/>
      <c r="WGT40" s="786"/>
      <c r="WGU40" s="786"/>
      <c r="WGV40" s="532"/>
      <c r="WGW40" s="786"/>
      <c r="WGX40" s="786"/>
      <c r="WGY40" s="786"/>
      <c r="WGZ40" s="786"/>
      <c r="WHA40" s="786"/>
      <c r="WHB40" s="786"/>
      <c r="WHC40" s="786"/>
      <c r="WHD40" s="532"/>
      <c r="WHE40" s="786"/>
      <c r="WHF40" s="786"/>
      <c r="WHG40" s="786"/>
      <c r="WHH40" s="786"/>
      <c r="WHI40" s="786"/>
      <c r="WHJ40" s="786"/>
      <c r="WHK40" s="786"/>
      <c r="WHL40" s="532"/>
      <c r="WHM40" s="786"/>
      <c r="WHN40" s="786"/>
      <c r="WHO40" s="786"/>
      <c r="WHP40" s="786"/>
      <c r="WHQ40" s="786"/>
      <c r="WHR40" s="786"/>
      <c r="WHS40" s="786"/>
      <c r="WHT40" s="532"/>
      <c r="WHU40" s="786"/>
      <c r="WHV40" s="786"/>
      <c r="WHW40" s="786"/>
      <c r="WHX40" s="786"/>
      <c r="WHY40" s="786"/>
      <c r="WHZ40" s="786"/>
      <c r="WIA40" s="786"/>
      <c r="WIB40" s="532"/>
      <c r="WIC40" s="786"/>
      <c r="WID40" s="786"/>
      <c r="WIE40" s="786"/>
      <c r="WIF40" s="786"/>
      <c r="WIG40" s="786"/>
      <c r="WIH40" s="786"/>
      <c r="WII40" s="786"/>
      <c r="WIJ40" s="532"/>
      <c r="WIK40" s="786"/>
      <c r="WIL40" s="786"/>
      <c r="WIM40" s="786"/>
      <c r="WIN40" s="786"/>
      <c r="WIO40" s="786"/>
      <c r="WIP40" s="786"/>
      <c r="WIQ40" s="786"/>
      <c r="WIR40" s="532"/>
      <c r="WIS40" s="786"/>
      <c r="WIT40" s="786"/>
      <c r="WIU40" s="786"/>
      <c r="WIV40" s="786"/>
      <c r="WIW40" s="786"/>
      <c r="WIX40" s="786"/>
      <c r="WIY40" s="786"/>
      <c r="WIZ40" s="532"/>
      <c r="WJA40" s="786"/>
      <c r="WJB40" s="786"/>
      <c r="WJC40" s="786"/>
      <c r="WJD40" s="786"/>
      <c r="WJE40" s="786"/>
      <c r="WJF40" s="786"/>
      <c r="WJG40" s="786"/>
      <c r="WJH40" s="532"/>
      <c r="WJI40" s="786"/>
      <c r="WJJ40" s="786"/>
      <c r="WJK40" s="786"/>
      <c r="WJL40" s="786"/>
      <c r="WJM40" s="786"/>
      <c r="WJN40" s="786"/>
      <c r="WJO40" s="786"/>
      <c r="WJP40" s="532"/>
      <c r="WJQ40" s="786"/>
      <c r="WJR40" s="786"/>
      <c r="WJS40" s="786"/>
      <c r="WJT40" s="786"/>
      <c r="WJU40" s="786"/>
      <c r="WJV40" s="786"/>
      <c r="WJW40" s="786"/>
      <c r="WJX40" s="532"/>
      <c r="WJY40" s="786"/>
      <c r="WJZ40" s="786"/>
      <c r="WKA40" s="786"/>
      <c r="WKB40" s="786"/>
      <c r="WKC40" s="786"/>
      <c r="WKD40" s="786"/>
      <c r="WKE40" s="786"/>
      <c r="WKF40" s="532"/>
      <c r="WKG40" s="786"/>
      <c r="WKH40" s="786"/>
      <c r="WKI40" s="786"/>
      <c r="WKJ40" s="786"/>
      <c r="WKK40" s="786"/>
      <c r="WKL40" s="786"/>
      <c r="WKM40" s="786"/>
      <c r="WKN40" s="532"/>
      <c r="WKO40" s="786"/>
      <c r="WKP40" s="786"/>
      <c r="WKQ40" s="786"/>
      <c r="WKR40" s="786"/>
      <c r="WKS40" s="786"/>
      <c r="WKT40" s="786"/>
      <c r="WKU40" s="786"/>
      <c r="WKV40" s="532"/>
      <c r="WKW40" s="786"/>
      <c r="WKX40" s="786"/>
      <c r="WKY40" s="786"/>
      <c r="WKZ40" s="786"/>
      <c r="WLA40" s="786"/>
      <c r="WLB40" s="786"/>
      <c r="WLC40" s="786"/>
      <c r="WLD40" s="532"/>
      <c r="WLE40" s="786"/>
      <c r="WLF40" s="786"/>
      <c r="WLG40" s="786"/>
      <c r="WLH40" s="786"/>
      <c r="WLI40" s="786"/>
      <c r="WLJ40" s="786"/>
      <c r="WLK40" s="786"/>
      <c r="WLL40" s="532"/>
      <c r="WLM40" s="786"/>
      <c r="WLN40" s="786"/>
      <c r="WLO40" s="786"/>
      <c r="WLP40" s="786"/>
      <c r="WLQ40" s="786"/>
      <c r="WLR40" s="786"/>
      <c r="WLS40" s="786"/>
      <c r="WLT40" s="532"/>
      <c r="WLU40" s="786"/>
      <c r="WLV40" s="786"/>
      <c r="WLW40" s="786"/>
      <c r="WLX40" s="786"/>
      <c r="WLY40" s="786"/>
      <c r="WLZ40" s="786"/>
      <c r="WMA40" s="786"/>
      <c r="WMB40" s="532"/>
      <c r="WMC40" s="786"/>
      <c r="WMD40" s="786"/>
      <c r="WME40" s="786"/>
      <c r="WMF40" s="786"/>
      <c r="WMG40" s="786"/>
      <c r="WMH40" s="786"/>
      <c r="WMI40" s="786"/>
      <c r="WMJ40" s="532"/>
      <c r="WMK40" s="786"/>
      <c r="WML40" s="786"/>
      <c r="WMM40" s="786"/>
      <c r="WMN40" s="786"/>
      <c r="WMO40" s="786"/>
      <c r="WMP40" s="786"/>
      <c r="WMQ40" s="786"/>
      <c r="WMR40" s="532"/>
      <c r="WMS40" s="786"/>
      <c r="WMT40" s="786"/>
      <c r="WMU40" s="786"/>
      <c r="WMV40" s="786"/>
      <c r="WMW40" s="786"/>
      <c r="WMX40" s="786"/>
      <c r="WMY40" s="786"/>
      <c r="WMZ40" s="532"/>
      <c r="WNA40" s="786"/>
      <c r="WNB40" s="786"/>
      <c r="WNC40" s="786"/>
      <c r="WND40" s="786"/>
      <c r="WNE40" s="786"/>
      <c r="WNF40" s="786"/>
      <c r="WNG40" s="786"/>
      <c r="WNH40" s="532"/>
      <c r="WNI40" s="786"/>
      <c r="WNJ40" s="786"/>
      <c r="WNK40" s="786"/>
      <c r="WNL40" s="786"/>
      <c r="WNM40" s="786"/>
      <c r="WNN40" s="786"/>
      <c r="WNO40" s="786"/>
      <c r="WNP40" s="532"/>
      <c r="WNQ40" s="786"/>
      <c r="WNR40" s="786"/>
      <c r="WNS40" s="786"/>
      <c r="WNT40" s="786"/>
      <c r="WNU40" s="786"/>
      <c r="WNV40" s="786"/>
      <c r="WNW40" s="786"/>
      <c r="WNX40" s="532"/>
      <c r="WNY40" s="786"/>
      <c r="WNZ40" s="786"/>
      <c r="WOA40" s="786"/>
      <c r="WOB40" s="786"/>
      <c r="WOC40" s="786"/>
      <c r="WOD40" s="786"/>
      <c r="WOE40" s="786"/>
      <c r="WOF40" s="532"/>
      <c r="WOG40" s="786"/>
      <c r="WOH40" s="786"/>
      <c r="WOI40" s="786"/>
      <c r="WOJ40" s="786"/>
      <c r="WOK40" s="786"/>
      <c r="WOL40" s="786"/>
      <c r="WOM40" s="786"/>
      <c r="WON40" s="532"/>
      <c r="WOO40" s="786"/>
      <c r="WOP40" s="786"/>
      <c r="WOQ40" s="786"/>
      <c r="WOR40" s="786"/>
      <c r="WOS40" s="786"/>
      <c r="WOT40" s="786"/>
      <c r="WOU40" s="786"/>
      <c r="WOV40" s="532"/>
      <c r="WOW40" s="786"/>
      <c r="WOX40" s="786"/>
      <c r="WOY40" s="786"/>
      <c r="WOZ40" s="786"/>
      <c r="WPA40" s="786"/>
      <c r="WPB40" s="786"/>
      <c r="WPC40" s="786"/>
      <c r="WPD40" s="532"/>
      <c r="WPE40" s="786"/>
      <c r="WPF40" s="786"/>
      <c r="WPG40" s="786"/>
      <c r="WPH40" s="786"/>
      <c r="WPI40" s="786"/>
      <c r="WPJ40" s="786"/>
      <c r="WPK40" s="786"/>
      <c r="WPL40" s="532"/>
      <c r="WPM40" s="786"/>
      <c r="WPN40" s="786"/>
      <c r="WPO40" s="786"/>
      <c r="WPP40" s="786"/>
      <c r="WPQ40" s="786"/>
      <c r="WPR40" s="786"/>
      <c r="WPS40" s="786"/>
      <c r="WPT40" s="532"/>
      <c r="WPU40" s="786"/>
      <c r="WPV40" s="786"/>
      <c r="WPW40" s="786"/>
      <c r="WPX40" s="786"/>
      <c r="WPY40" s="786"/>
      <c r="WPZ40" s="786"/>
      <c r="WQA40" s="786"/>
      <c r="WQB40" s="532"/>
      <c r="WQC40" s="786"/>
      <c r="WQD40" s="786"/>
      <c r="WQE40" s="786"/>
      <c r="WQF40" s="786"/>
      <c r="WQG40" s="786"/>
      <c r="WQH40" s="786"/>
      <c r="WQI40" s="786"/>
      <c r="WQJ40" s="532"/>
      <c r="WQK40" s="786"/>
      <c r="WQL40" s="786"/>
      <c r="WQM40" s="786"/>
      <c r="WQN40" s="786"/>
      <c r="WQO40" s="786"/>
      <c r="WQP40" s="786"/>
      <c r="WQQ40" s="786"/>
      <c r="WQR40" s="532"/>
      <c r="WQS40" s="786"/>
      <c r="WQT40" s="786"/>
      <c r="WQU40" s="786"/>
      <c r="WQV40" s="786"/>
      <c r="WQW40" s="786"/>
      <c r="WQX40" s="786"/>
      <c r="WQY40" s="786"/>
      <c r="WQZ40" s="532"/>
      <c r="WRA40" s="786"/>
      <c r="WRB40" s="786"/>
      <c r="WRC40" s="786"/>
      <c r="WRD40" s="786"/>
      <c r="WRE40" s="786"/>
      <c r="WRF40" s="786"/>
      <c r="WRG40" s="786"/>
      <c r="WRH40" s="532"/>
      <c r="WRI40" s="786"/>
      <c r="WRJ40" s="786"/>
      <c r="WRK40" s="786"/>
      <c r="WRL40" s="786"/>
      <c r="WRM40" s="786"/>
      <c r="WRN40" s="786"/>
      <c r="WRO40" s="786"/>
      <c r="WRP40" s="532"/>
      <c r="WRQ40" s="786"/>
      <c r="WRR40" s="786"/>
      <c r="WRS40" s="786"/>
      <c r="WRT40" s="786"/>
      <c r="WRU40" s="786"/>
      <c r="WRV40" s="786"/>
      <c r="WRW40" s="786"/>
      <c r="WRX40" s="532"/>
      <c r="WRY40" s="786"/>
      <c r="WRZ40" s="786"/>
      <c r="WSA40" s="786"/>
      <c r="WSB40" s="786"/>
      <c r="WSC40" s="786"/>
      <c r="WSD40" s="786"/>
      <c r="WSE40" s="786"/>
      <c r="WSF40" s="532"/>
      <c r="WSG40" s="786"/>
      <c r="WSH40" s="786"/>
      <c r="WSI40" s="786"/>
      <c r="WSJ40" s="786"/>
      <c r="WSK40" s="786"/>
      <c r="WSL40" s="786"/>
      <c r="WSM40" s="786"/>
      <c r="WSN40" s="532"/>
      <c r="WSO40" s="786"/>
      <c r="WSP40" s="786"/>
      <c r="WSQ40" s="786"/>
      <c r="WSR40" s="786"/>
      <c r="WSS40" s="786"/>
      <c r="WST40" s="786"/>
      <c r="WSU40" s="786"/>
      <c r="WSV40" s="532"/>
      <c r="WSW40" s="786"/>
      <c r="WSX40" s="786"/>
      <c r="WSY40" s="786"/>
      <c r="WSZ40" s="786"/>
      <c r="WTA40" s="786"/>
      <c r="WTB40" s="786"/>
      <c r="WTC40" s="786"/>
      <c r="WTD40" s="532"/>
      <c r="WTE40" s="786"/>
      <c r="WTF40" s="786"/>
      <c r="WTG40" s="786"/>
      <c r="WTH40" s="786"/>
      <c r="WTI40" s="786"/>
      <c r="WTJ40" s="786"/>
      <c r="WTK40" s="786"/>
      <c r="WTL40" s="532"/>
      <c r="WTM40" s="786"/>
      <c r="WTN40" s="786"/>
      <c r="WTO40" s="786"/>
      <c r="WTP40" s="786"/>
      <c r="WTQ40" s="786"/>
      <c r="WTR40" s="786"/>
      <c r="WTS40" s="786"/>
      <c r="WTT40" s="532"/>
      <c r="WTU40" s="786"/>
      <c r="WTV40" s="786"/>
      <c r="WTW40" s="786"/>
      <c r="WTX40" s="786"/>
      <c r="WTY40" s="786"/>
      <c r="WTZ40" s="786"/>
      <c r="WUA40" s="786"/>
      <c r="WUB40" s="532"/>
      <c r="WUC40" s="786"/>
      <c r="WUD40" s="786"/>
      <c r="WUE40" s="786"/>
      <c r="WUF40" s="786"/>
      <c r="WUG40" s="786"/>
      <c r="WUH40" s="786"/>
      <c r="WUI40" s="786"/>
      <c r="WUJ40" s="532"/>
      <c r="WUK40" s="786"/>
      <c r="WUL40" s="786"/>
      <c r="WUM40" s="786"/>
      <c r="WUN40" s="786"/>
      <c r="WUO40" s="786"/>
      <c r="WUP40" s="786"/>
      <c r="WUQ40" s="786"/>
      <c r="WUR40" s="532"/>
      <c r="WUS40" s="786"/>
      <c r="WUT40" s="786"/>
      <c r="WUU40" s="786"/>
      <c r="WUV40" s="786"/>
      <c r="WUW40" s="786"/>
      <c r="WUX40" s="786"/>
      <c r="WUY40" s="786"/>
      <c r="WUZ40" s="532"/>
      <c r="WVA40" s="786"/>
      <c r="WVB40" s="786"/>
      <c r="WVC40" s="786"/>
      <c r="WVD40" s="786"/>
      <c r="WVE40" s="786"/>
      <c r="WVF40" s="786"/>
      <c r="WVG40" s="786"/>
      <c r="WVH40" s="532"/>
      <c r="WVI40" s="786"/>
      <c r="WVJ40" s="786"/>
      <c r="WVK40" s="786"/>
      <c r="WVL40" s="786"/>
      <c r="WVM40" s="786"/>
      <c r="WVN40" s="786"/>
      <c r="WVO40" s="786"/>
      <c r="WVP40" s="532"/>
      <c r="WVQ40" s="786"/>
      <c r="WVR40" s="786"/>
      <c r="WVS40" s="786"/>
      <c r="WVT40" s="786"/>
      <c r="WVU40" s="786"/>
      <c r="WVV40" s="786"/>
      <c r="WVW40" s="786"/>
      <c r="WVX40" s="532"/>
      <c r="WVY40" s="786"/>
      <c r="WVZ40" s="786"/>
      <c r="WWA40" s="786"/>
      <c r="WWB40" s="786"/>
      <c r="WWC40" s="786"/>
      <c r="WWD40" s="786"/>
      <c r="WWE40" s="786"/>
      <c r="WWF40" s="532"/>
      <c r="WWG40" s="786"/>
      <c r="WWH40" s="786"/>
      <c r="WWI40" s="786"/>
      <c r="WWJ40" s="786"/>
      <c r="WWK40" s="786"/>
      <c r="WWL40" s="786"/>
      <c r="WWM40" s="786"/>
      <c r="WWN40" s="532"/>
      <c r="WWO40" s="786"/>
      <c r="WWP40" s="786"/>
      <c r="WWQ40" s="786"/>
      <c r="WWR40" s="786"/>
      <c r="WWS40" s="786"/>
      <c r="WWT40" s="786"/>
      <c r="WWU40" s="786"/>
      <c r="WWV40" s="532"/>
      <c r="WWW40" s="786"/>
      <c r="WWX40" s="786"/>
      <c r="WWY40" s="786"/>
      <c r="WWZ40" s="786"/>
      <c r="WXA40" s="786"/>
      <c r="WXB40" s="786"/>
      <c r="WXC40" s="786"/>
      <c r="WXD40" s="532"/>
      <c r="WXE40" s="786"/>
      <c r="WXF40" s="786"/>
      <c r="WXG40" s="786"/>
      <c r="WXH40" s="786"/>
      <c r="WXI40" s="786"/>
      <c r="WXJ40" s="786"/>
      <c r="WXK40" s="786"/>
      <c r="WXL40" s="532"/>
      <c r="WXM40" s="786"/>
      <c r="WXN40" s="786"/>
      <c r="WXO40" s="786"/>
      <c r="WXP40" s="786"/>
      <c r="WXQ40" s="786"/>
      <c r="WXR40" s="786"/>
      <c r="WXS40" s="786"/>
      <c r="WXT40" s="532"/>
      <c r="WXU40" s="786"/>
      <c r="WXV40" s="786"/>
      <c r="WXW40" s="786"/>
      <c r="WXX40" s="786"/>
      <c r="WXY40" s="786"/>
      <c r="WXZ40" s="786"/>
      <c r="WYA40" s="786"/>
      <c r="WYB40" s="532"/>
      <c r="WYC40" s="786"/>
      <c r="WYD40" s="786"/>
      <c r="WYE40" s="786"/>
      <c r="WYF40" s="786"/>
      <c r="WYG40" s="786"/>
      <c r="WYH40" s="786"/>
      <c r="WYI40" s="786"/>
      <c r="WYJ40" s="532"/>
      <c r="WYK40" s="786"/>
      <c r="WYL40" s="786"/>
      <c r="WYM40" s="786"/>
      <c r="WYN40" s="786"/>
      <c r="WYO40" s="786"/>
      <c r="WYP40" s="786"/>
      <c r="WYQ40" s="786"/>
      <c r="WYR40" s="532"/>
      <c r="WYS40" s="786"/>
      <c r="WYT40" s="786"/>
      <c r="WYU40" s="786"/>
      <c r="WYV40" s="786"/>
      <c r="WYW40" s="786"/>
      <c r="WYX40" s="786"/>
      <c r="WYY40" s="786"/>
      <c r="WYZ40" s="532"/>
      <c r="WZA40" s="786"/>
      <c r="WZB40" s="786"/>
      <c r="WZC40" s="786"/>
      <c r="WZD40" s="786"/>
      <c r="WZE40" s="786"/>
      <c r="WZF40" s="786"/>
      <c r="WZG40" s="786"/>
      <c r="WZH40" s="532"/>
      <c r="WZI40" s="786"/>
      <c r="WZJ40" s="786"/>
      <c r="WZK40" s="786"/>
      <c r="WZL40" s="786"/>
      <c r="WZM40" s="786"/>
      <c r="WZN40" s="786"/>
      <c r="WZO40" s="786"/>
      <c r="WZP40" s="532"/>
      <c r="WZQ40" s="786"/>
      <c r="WZR40" s="786"/>
      <c r="WZS40" s="786"/>
      <c r="WZT40" s="786"/>
      <c r="WZU40" s="786"/>
      <c r="WZV40" s="786"/>
      <c r="WZW40" s="786"/>
      <c r="WZX40" s="532"/>
      <c r="WZY40" s="786"/>
      <c r="WZZ40" s="786"/>
      <c r="XAA40" s="786"/>
      <c r="XAB40" s="786"/>
      <c r="XAC40" s="786"/>
      <c r="XAD40" s="786"/>
      <c r="XAE40" s="786"/>
      <c r="XAF40" s="532"/>
      <c r="XAG40" s="786"/>
      <c r="XAH40" s="786"/>
      <c r="XAI40" s="786"/>
      <c r="XAJ40" s="786"/>
      <c r="XAK40" s="786"/>
      <c r="XAL40" s="786"/>
      <c r="XAM40" s="786"/>
      <c r="XAN40" s="532"/>
      <c r="XAO40" s="786"/>
      <c r="XAP40" s="786"/>
      <c r="XAQ40" s="786"/>
      <c r="XAR40" s="786"/>
      <c r="XAS40" s="786"/>
      <c r="XAT40" s="786"/>
      <c r="XAU40" s="786"/>
      <c r="XAV40" s="532"/>
      <c r="XAW40" s="786"/>
      <c r="XAX40" s="786"/>
      <c r="XAY40" s="786"/>
      <c r="XAZ40" s="786"/>
      <c r="XBA40" s="786"/>
      <c r="XBB40" s="786"/>
      <c r="XBC40" s="786"/>
      <c r="XBD40" s="532"/>
      <c r="XBE40" s="786"/>
      <c r="XBF40" s="786"/>
      <c r="XBG40" s="786"/>
      <c r="XBH40" s="786"/>
      <c r="XBI40" s="786"/>
      <c r="XBJ40" s="786"/>
      <c r="XBK40" s="786"/>
      <c r="XBL40" s="532"/>
      <c r="XBM40" s="786"/>
      <c r="XBN40" s="786"/>
      <c r="XBO40" s="786"/>
      <c r="XBP40" s="786"/>
      <c r="XBQ40" s="786"/>
      <c r="XBR40" s="786"/>
      <c r="XBS40" s="786"/>
      <c r="XBT40" s="532"/>
      <c r="XBU40" s="786"/>
      <c r="XBV40" s="786"/>
      <c r="XBW40" s="786"/>
      <c r="XBX40" s="786"/>
      <c r="XBY40" s="786"/>
      <c r="XBZ40" s="786"/>
      <c r="XCA40" s="786"/>
      <c r="XCB40" s="532"/>
      <c r="XCC40" s="786"/>
      <c r="XCD40" s="786"/>
      <c r="XCE40" s="786"/>
      <c r="XCF40" s="786"/>
      <c r="XCG40" s="786"/>
      <c r="XCH40" s="786"/>
      <c r="XCI40" s="786"/>
      <c r="XCJ40" s="532"/>
      <c r="XCK40" s="786"/>
      <c r="XCL40" s="786"/>
      <c r="XCM40" s="786"/>
      <c r="XCN40" s="786"/>
      <c r="XCO40" s="786"/>
      <c r="XCP40" s="786"/>
      <c r="XCQ40" s="786"/>
      <c r="XCR40" s="532"/>
      <c r="XCS40" s="786"/>
      <c r="XCT40" s="786"/>
      <c r="XCU40" s="786"/>
      <c r="XCV40" s="786"/>
      <c r="XCW40" s="786"/>
      <c r="XCX40" s="786"/>
      <c r="XCY40" s="786"/>
      <c r="XCZ40" s="532"/>
      <c r="XDA40" s="786"/>
      <c r="XDB40" s="786"/>
      <c r="XDC40" s="786"/>
      <c r="XDD40" s="786"/>
      <c r="XDE40" s="786"/>
      <c r="XDF40" s="786"/>
      <c r="XDG40" s="786"/>
      <c r="XDH40" s="532"/>
      <c r="XDI40" s="786"/>
      <c r="XDJ40" s="786"/>
      <c r="XDK40" s="786"/>
      <c r="XDL40" s="786"/>
      <c r="XDM40" s="786"/>
      <c r="XDN40" s="786"/>
      <c r="XDO40" s="786"/>
      <c r="XDP40" s="532"/>
      <c r="XDQ40" s="786"/>
      <c r="XDR40" s="786"/>
      <c r="XDS40" s="786"/>
      <c r="XDT40" s="786"/>
      <c r="XDU40" s="786"/>
      <c r="XDV40" s="786"/>
      <c r="XDW40" s="786"/>
      <c r="XDX40" s="532"/>
      <c r="XDY40" s="786"/>
      <c r="XDZ40" s="786"/>
      <c r="XEA40" s="786"/>
      <c r="XEB40" s="786"/>
      <c r="XEC40" s="786"/>
      <c r="XED40" s="786"/>
      <c r="XEE40" s="786"/>
      <c r="XEF40" s="532"/>
      <c r="XEG40" s="786"/>
      <c r="XEH40" s="786"/>
      <c r="XEI40" s="786"/>
      <c r="XEJ40" s="786"/>
      <c r="XEK40" s="786"/>
      <c r="XEL40" s="786"/>
      <c r="XEM40" s="786"/>
      <c r="XEN40" s="532"/>
      <c r="XEO40" s="786"/>
      <c r="XEP40" s="786"/>
      <c r="XEQ40" s="786"/>
      <c r="XER40" s="786"/>
      <c r="XES40" s="786"/>
      <c r="XET40" s="786"/>
      <c r="XEU40" s="786"/>
      <c r="XEV40" s="532"/>
      <c r="XEW40" s="786"/>
      <c r="XEX40" s="786"/>
      <c r="XEY40" s="786"/>
      <c r="XEZ40" s="786"/>
      <c r="XFA40" s="786"/>
      <c r="XFB40" s="786"/>
      <c r="XFC40" s="786"/>
      <c r="XFD40" s="532"/>
    </row>
    <row r="41" spans="1:16384" s="111" customFormat="1" ht="21.6" customHeight="1" x14ac:dyDescent="0.3">
      <c r="A41" s="514" t="s">
        <v>44</v>
      </c>
      <c r="B41" s="546"/>
      <c r="C41" s="546"/>
      <c r="D41" s="546"/>
      <c r="E41" s="546"/>
      <c r="F41" s="546"/>
      <c r="G41" s="546"/>
      <c r="H41" s="532"/>
      <c r="I41" s="514"/>
      <c r="J41" s="546"/>
      <c r="K41" s="546"/>
      <c r="L41" s="546"/>
      <c r="M41" s="546"/>
      <c r="N41" s="546"/>
      <c r="O41" s="546"/>
      <c r="P41" s="532"/>
      <c r="Q41" s="514"/>
      <c r="R41" s="546"/>
      <c r="S41" s="546"/>
      <c r="T41" s="546"/>
      <c r="U41" s="546"/>
      <c r="V41" s="546"/>
      <c r="W41" s="546"/>
      <c r="X41" s="532"/>
      <c r="Y41" s="514"/>
      <c r="Z41" s="546"/>
      <c r="AA41" s="546"/>
      <c r="AB41" s="546"/>
      <c r="AC41" s="546"/>
      <c r="AD41" s="546"/>
      <c r="AE41" s="546"/>
      <c r="AF41" s="532"/>
      <c r="AG41" s="514"/>
      <c r="AH41" s="546"/>
      <c r="AI41" s="546"/>
      <c r="AJ41" s="546"/>
      <c r="AK41" s="546"/>
      <c r="AL41" s="546"/>
      <c r="AM41" s="546"/>
      <c r="AN41" s="532"/>
      <c r="AO41" s="514"/>
      <c r="AP41" s="546"/>
      <c r="AQ41" s="546"/>
      <c r="AR41" s="546"/>
      <c r="AS41" s="546"/>
      <c r="AT41" s="546"/>
      <c r="AU41" s="546"/>
      <c r="AV41" s="532"/>
      <c r="AW41" s="514"/>
      <c r="AX41" s="546"/>
      <c r="AY41" s="546"/>
      <c r="AZ41" s="546"/>
      <c r="BA41" s="546"/>
      <c r="BB41" s="546"/>
      <c r="BC41" s="546"/>
      <c r="BD41" s="532"/>
      <c r="BE41" s="514"/>
      <c r="BF41" s="546"/>
      <c r="BG41" s="546"/>
      <c r="BH41" s="546"/>
      <c r="BI41" s="546"/>
      <c r="BJ41" s="546"/>
      <c r="BK41" s="546"/>
      <c r="BL41" s="532"/>
      <c r="BM41" s="514"/>
      <c r="BN41" s="546"/>
      <c r="BO41" s="546"/>
      <c r="BP41" s="546"/>
      <c r="BQ41" s="546"/>
      <c r="BR41" s="546"/>
      <c r="BS41" s="546"/>
      <c r="BT41" s="532"/>
      <c r="BU41" s="514"/>
      <c r="BV41" s="546"/>
      <c r="BW41" s="546"/>
      <c r="BX41" s="546"/>
      <c r="BY41" s="546"/>
      <c r="BZ41" s="546"/>
      <c r="CA41" s="546"/>
      <c r="CB41" s="532"/>
      <c r="CC41" s="514"/>
      <c r="CD41" s="546"/>
      <c r="CE41" s="546"/>
      <c r="CF41" s="546"/>
      <c r="CG41" s="546"/>
      <c r="CH41" s="546"/>
      <c r="CI41" s="546"/>
      <c r="CJ41" s="532"/>
      <c r="CK41" s="514"/>
      <c r="CL41" s="546"/>
      <c r="CM41" s="546"/>
      <c r="CN41" s="546"/>
      <c r="CO41" s="546"/>
      <c r="CP41" s="546"/>
      <c r="CQ41" s="546"/>
      <c r="CR41" s="532"/>
      <c r="CS41" s="514"/>
      <c r="CT41" s="546"/>
      <c r="CU41" s="546"/>
      <c r="CV41" s="546"/>
      <c r="CW41" s="546"/>
      <c r="CX41" s="546"/>
      <c r="CY41" s="546"/>
      <c r="CZ41" s="532"/>
      <c r="DA41" s="514"/>
      <c r="DB41" s="546"/>
      <c r="DC41" s="546"/>
      <c r="DD41" s="546"/>
      <c r="DE41" s="546"/>
      <c r="DF41" s="546"/>
      <c r="DG41" s="546"/>
      <c r="DH41" s="532"/>
      <c r="DI41" s="514"/>
      <c r="DJ41" s="546"/>
      <c r="DK41" s="546"/>
      <c r="DL41" s="546"/>
      <c r="DM41" s="546"/>
      <c r="DN41" s="546"/>
      <c r="DO41" s="546"/>
      <c r="DP41" s="532"/>
      <c r="DQ41" s="514"/>
      <c r="DR41" s="546"/>
      <c r="DS41" s="546"/>
      <c r="DT41" s="546"/>
      <c r="DU41" s="546"/>
      <c r="DV41" s="546"/>
      <c r="DW41" s="546"/>
      <c r="DX41" s="532"/>
      <c r="DY41" s="514"/>
      <c r="DZ41" s="546"/>
      <c r="EA41" s="546"/>
      <c r="EB41" s="546"/>
      <c r="EC41" s="546"/>
      <c r="ED41" s="546"/>
      <c r="EE41" s="546"/>
      <c r="EF41" s="532"/>
      <c r="EG41" s="514"/>
      <c r="EH41" s="546"/>
      <c r="EI41" s="546"/>
      <c r="EJ41" s="546"/>
      <c r="EK41" s="546"/>
      <c r="EL41" s="546"/>
      <c r="EM41" s="546"/>
      <c r="EN41" s="532"/>
      <c r="EO41" s="514"/>
      <c r="EP41" s="546"/>
      <c r="EQ41" s="546"/>
      <c r="ER41" s="546"/>
      <c r="ES41" s="546"/>
      <c r="ET41" s="546"/>
      <c r="EU41" s="546"/>
      <c r="EV41" s="532"/>
      <c r="EW41" s="514"/>
      <c r="EX41" s="546"/>
      <c r="EY41" s="546"/>
      <c r="EZ41" s="546"/>
      <c r="FA41" s="546"/>
      <c r="FB41" s="546"/>
      <c r="FC41" s="546"/>
      <c r="FD41" s="532"/>
      <c r="FE41" s="514"/>
      <c r="FF41" s="546"/>
      <c r="FG41" s="546"/>
      <c r="FH41" s="546"/>
      <c r="FI41" s="546"/>
      <c r="FJ41" s="546"/>
      <c r="FK41" s="546"/>
      <c r="FL41" s="532"/>
      <c r="FM41" s="514"/>
      <c r="FN41" s="546"/>
      <c r="FO41" s="546"/>
      <c r="FP41" s="546"/>
      <c r="FQ41" s="546"/>
      <c r="FR41" s="546"/>
      <c r="FS41" s="546"/>
      <c r="FT41" s="532"/>
      <c r="FU41" s="514"/>
      <c r="FV41" s="546"/>
      <c r="FW41" s="546"/>
      <c r="FX41" s="546"/>
      <c r="FY41" s="546"/>
      <c r="FZ41" s="546"/>
      <c r="GA41" s="546"/>
      <c r="GB41" s="532"/>
      <c r="GC41" s="514"/>
      <c r="GD41" s="546"/>
      <c r="GE41" s="546"/>
      <c r="GF41" s="546"/>
      <c r="GG41" s="546"/>
      <c r="GH41" s="546"/>
      <c r="GI41" s="546"/>
      <c r="GJ41" s="532"/>
      <c r="GK41" s="514"/>
      <c r="GL41" s="546"/>
      <c r="GM41" s="546"/>
      <c r="GN41" s="546"/>
      <c r="GO41" s="546"/>
      <c r="GP41" s="546"/>
      <c r="GQ41" s="546"/>
      <c r="GR41" s="532"/>
      <c r="GS41" s="514"/>
      <c r="GT41" s="546"/>
      <c r="GU41" s="546"/>
      <c r="GV41" s="546"/>
      <c r="GW41" s="546"/>
      <c r="GX41" s="546"/>
      <c r="GY41" s="546"/>
      <c r="GZ41" s="532"/>
      <c r="HA41" s="514"/>
      <c r="HB41" s="546"/>
      <c r="HC41" s="546"/>
      <c r="HD41" s="546"/>
      <c r="HE41" s="546"/>
      <c r="HF41" s="546"/>
      <c r="HG41" s="546"/>
      <c r="HH41" s="532"/>
      <c r="HI41" s="514"/>
      <c r="HJ41" s="546"/>
      <c r="HK41" s="546"/>
      <c r="HL41" s="546"/>
      <c r="HM41" s="546"/>
      <c r="HN41" s="546"/>
      <c r="HO41" s="546"/>
      <c r="HP41" s="532"/>
      <c r="HQ41" s="514"/>
      <c r="HR41" s="546"/>
      <c r="HS41" s="546"/>
      <c r="HT41" s="546"/>
      <c r="HU41" s="546"/>
      <c r="HV41" s="546"/>
      <c r="HW41" s="546"/>
      <c r="HX41" s="532"/>
      <c r="HY41" s="514"/>
      <c r="HZ41" s="546"/>
      <c r="IA41" s="546"/>
      <c r="IB41" s="546"/>
      <c r="IC41" s="546"/>
      <c r="ID41" s="546"/>
      <c r="IE41" s="546"/>
      <c r="IF41" s="532"/>
      <c r="IG41" s="514"/>
      <c r="IH41" s="546"/>
      <c r="II41" s="546"/>
      <c r="IJ41" s="546"/>
      <c r="IK41" s="546"/>
      <c r="IL41" s="546"/>
      <c r="IM41" s="546"/>
      <c r="IN41" s="532"/>
      <c r="IO41" s="514"/>
      <c r="IP41" s="546"/>
      <c r="IQ41" s="546"/>
      <c r="IR41" s="546"/>
      <c r="IS41" s="546"/>
      <c r="IT41" s="546"/>
      <c r="IU41" s="546"/>
      <c r="IV41" s="532"/>
      <c r="IW41" s="514"/>
      <c r="IX41" s="546"/>
      <c r="IY41" s="546"/>
      <c r="IZ41" s="546"/>
      <c r="JA41" s="546"/>
      <c r="JB41" s="546"/>
      <c r="JC41" s="546"/>
      <c r="JD41" s="532"/>
      <c r="JE41" s="514"/>
      <c r="JF41" s="546"/>
      <c r="JG41" s="546"/>
      <c r="JH41" s="546"/>
      <c r="JI41" s="546"/>
      <c r="JJ41" s="546"/>
      <c r="JK41" s="546"/>
      <c r="JL41" s="532"/>
      <c r="JM41" s="514"/>
      <c r="JN41" s="546"/>
      <c r="JO41" s="546"/>
      <c r="JP41" s="546"/>
      <c r="JQ41" s="546"/>
      <c r="JR41" s="546"/>
      <c r="JS41" s="546"/>
      <c r="JT41" s="532"/>
      <c r="JU41" s="514"/>
      <c r="JV41" s="546"/>
      <c r="JW41" s="546"/>
      <c r="JX41" s="546"/>
      <c r="JY41" s="546"/>
      <c r="JZ41" s="546"/>
      <c r="KA41" s="546"/>
      <c r="KB41" s="532"/>
      <c r="KC41" s="514"/>
      <c r="KD41" s="546"/>
      <c r="KE41" s="546"/>
      <c r="KF41" s="546"/>
      <c r="KG41" s="546"/>
      <c r="KH41" s="546"/>
      <c r="KI41" s="546"/>
      <c r="KJ41" s="532"/>
      <c r="KK41" s="514"/>
      <c r="KL41" s="546"/>
      <c r="KM41" s="546"/>
      <c r="KN41" s="546"/>
      <c r="KO41" s="546"/>
      <c r="KP41" s="546"/>
      <c r="KQ41" s="546"/>
      <c r="KR41" s="532"/>
      <c r="KS41" s="514"/>
      <c r="KT41" s="546"/>
      <c r="KU41" s="546"/>
      <c r="KV41" s="546"/>
      <c r="KW41" s="546"/>
      <c r="KX41" s="546"/>
      <c r="KY41" s="546"/>
      <c r="KZ41" s="532"/>
      <c r="LA41" s="514"/>
      <c r="LB41" s="546"/>
      <c r="LC41" s="546"/>
      <c r="LD41" s="546"/>
      <c r="LE41" s="546"/>
      <c r="LF41" s="546"/>
      <c r="LG41" s="546"/>
      <c r="LH41" s="532"/>
      <c r="LI41" s="514"/>
      <c r="LJ41" s="546"/>
      <c r="LK41" s="546"/>
      <c r="LL41" s="546"/>
      <c r="LM41" s="546"/>
      <c r="LN41" s="546"/>
      <c r="LO41" s="546"/>
      <c r="LP41" s="532"/>
      <c r="LQ41" s="514"/>
      <c r="LR41" s="546"/>
      <c r="LS41" s="546"/>
      <c r="LT41" s="546"/>
      <c r="LU41" s="546"/>
      <c r="LV41" s="546"/>
      <c r="LW41" s="546"/>
      <c r="LX41" s="532"/>
      <c r="LY41" s="514"/>
      <c r="LZ41" s="546"/>
      <c r="MA41" s="546"/>
      <c r="MB41" s="546"/>
      <c r="MC41" s="546"/>
      <c r="MD41" s="546"/>
      <c r="ME41" s="546"/>
      <c r="MF41" s="532"/>
      <c r="MG41" s="514"/>
      <c r="MH41" s="546"/>
      <c r="MI41" s="546"/>
      <c r="MJ41" s="546"/>
      <c r="MK41" s="546"/>
      <c r="ML41" s="546"/>
      <c r="MM41" s="546"/>
      <c r="MN41" s="532"/>
      <c r="MO41" s="514"/>
      <c r="MP41" s="546"/>
      <c r="MQ41" s="546"/>
      <c r="MR41" s="546"/>
      <c r="MS41" s="546"/>
      <c r="MT41" s="546"/>
      <c r="MU41" s="546"/>
      <c r="MV41" s="532"/>
      <c r="MW41" s="514"/>
      <c r="MX41" s="546"/>
      <c r="MY41" s="546"/>
      <c r="MZ41" s="546"/>
      <c r="NA41" s="546"/>
      <c r="NB41" s="546"/>
      <c r="NC41" s="546"/>
      <c r="ND41" s="532"/>
      <c r="NE41" s="514"/>
      <c r="NF41" s="546"/>
      <c r="NG41" s="546"/>
      <c r="NH41" s="546"/>
      <c r="NI41" s="546"/>
      <c r="NJ41" s="546"/>
      <c r="NK41" s="546"/>
      <c r="NL41" s="532"/>
      <c r="NM41" s="514"/>
      <c r="NN41" s="546"/>
      <c r="NO41" s="546"/>
      <c r="NP41" s="546"/>
      <c r="NQ41" s="546"/>
      <c r="NR41" s="546"/>
      <c r="NS41" s="546"/>
      <c r="NT41" s="532"/>
      <c r="NU41" s="514"/>
      <c r="NV41" s="546"/>
      <c r="NW41" s="546"/>
      <c r="NX41" s="546"/>
      <c r="NY41" s="546"/>
      <c r="NZ41" s="546"/>
      <c r="OA41" s="546"/>
      <c r="OB41" s="532"/>
      <c r="OC41" s="514"/>
      <c r="OD41" s="546"/>
      <c r="OE41" s="546"/>
      <c r="OF41" s="546"/>
      <c r="OG41" s="546"/>
      <c r="OH41" s="546"/>
      <c r="OI41" s="546"/>
      <c r="OJ41" s="532"/>
      <c r="OK41" s="514"/>
      <c r="OL41" s="546"/>
      <c r="OM41" s="546"/>
      <c r="ON41" s="546"/>
      <c r="OO41" s="546"/>
      <c r="OP41" s="546"/>
      <c r="OQ41" s="546"/>
      <c r="OR41" s="532"/>
      <c r="OS41" s="514"/>
      <c r="OT41" s="546"/>
      <c r="OU41" s="546"/>
      <c r="OV41" s="546"/>
      <c r="OW41" s="546"/>
      <c r="OX41" s="546"/>
      <c r="OY41" s="546"/>
      <c r="OZ41" s="532"/>
      <c r="PA41" s="514"/>
      <c r="PB41" s="546"/>
      <c r="PC41" s="546"/>
      <c r="PD41" s="546"/>
      <c r="PE41" s="546"/>
      <c r="PF41" s="546"/>
      <c r="PG41" s="546"/>
      <c r="PH41" s="532"/>
      <c r="PI41" s="514"/>
      <c r="PJ41" s="546"/>
      <c r="PK41" s="546"/>
      <c r="PL41" s="546"/>
      <c r="PM41" s="546"/>
      <c r="PN41" s="546"/>
      <c r="PO41" s="546"/>
      <c r="PP41" s="532"/>
      <c r="PQ41" s="514"/>
      <c r="PR41" s="546"/>
      <c r="PS41" s="546"/>
      <c r="PT41" s="546"/>
      <c r="PU41" s="546"/>
      <c r="PV41" s="546"/>
      <c r="PW41" s="546"/>
      <c r="PX41" s="532"/>
      <c r="PY41" s="514"/>
      <c r="PZ41" s="546"/>
      <c r="QA41" s="546"/>
      <c r="QB41" s="546"/>
      <c r="QC41" s="546"/>
      <c r="QD41" s="546"/>
      <c r="QE41" s="546"/>
      <c r="QF41" s="532"/>
      <c r="QG41" s="514"/>
      <c r="QH41" s="546"/>
      <c r="QI41" s="546"/>
      <c r="QJ41" s="546"/>
      <c r="QK41" s="546"/>
      <c r="QL41" s="546"/>
      <c r="QM41" s="546"/>
      <c r="QN41" s="532"/>
      <c r="QO41" s="514"/>
      <c r="QP41" s="546"/>
      <c r="QQ41" s="546"/>
      <c r="QR41" s="546"/>
      <c r="QS41" s="546"/>
      <c r="QT41" s="546"/>
      <c r="QU41" s="546"/>
      <c r="QV41" s="532"/>
      <c r="QW41" s="514"/>
      <c r="QX41" s="546"/>
      <c r="QY41" s="546"/>
      <c r="QZ41" s="546"/>
      <c r="RA41" s="546"/>
      <c r="RB41" s="546"/>
      <c r="RC41" s="546"/>
      <c r="RD41" s="532"/>
      <c r="RE41" s="514"/>
      <c r="RF41" s="546"/>
      <c r="RG41" s="546"/>
      <c r="RH41" s="546"/>
      <c r="RI41" s="546"/>
      <c r="RJ41" s="546"/>
      <c r="RK41" s="546"/>
      <c r="RL41" s="532"/>
      <c r="RM41" s="514"/>
      <c r="RN41" s="546"/>
      <c r="RO41" s="546"/>
      <c r="RP41" s="546"/>
      <c r="RQ41" s="546"/>
      <c r="RR41" s="546"/>
      <c r="RS41" s="546"/>
      <c r="RT41" s="532"/>
      <c r="RU41" s="514"/>
      <c r="RV41" s="546"/>
      <c r="RW41" s="546"/>
      <c r="RX41" s="546"/>
      <c r="RY41" s="546"/>
      <c r="RZ41" s="546"/>
      <c r="SA41" s="546"/>
      <c r="SB41" s="532"/>
      <c r="SC41" s="514"/>
      <c r="SD41" s="546"/>
      <c r="SE41" s="546"/>
      <c r="SF41" s="546"/>
      <c r="SG41" s="546"/>
      <c r="SH41" s="546"/>
      <c r="SI41" s="546"/>
      <c r="SJ41" s="532"/>
      <c r="SK41" s="514"/>
      <c r="SL41" s="546"/>
      <c r="SM41" s="546"/>
      <c r="SN41" s="546"/>
      <c r="SO41" s="546"/>
      <c r="SP41" s="546"/>
      <c r="SQ41" s="546"/>
      <c r="SR41" s="532"/>
      <c r="SS41" s="514"/>
      <c r="ST41" s="546"/>
      <c r="SU41" s="546"/>
      <c r="SV41" s="546"/>
      <c r="SW41" s="546"/>
      <c r="SX41" s="546"/>
      <c r="SY41" s="546"/>
      <c r="SZ41" s="532"/>
      <c r="TA41" s="514"/>
      <c r="TB41" s="546"/>
      <c r="TC41" s="546"/>
      <c r="TD41" s="546"/>
      <c r="TE41" s="546"/>
      <c r="TF41" s="546"/>
      <c r="TG41" s="546"/>
      <c r="TH41" s="532"/>
      <c r="TI41" s="514"/>
      <c r="TJ41" s="546"/>
      <c r="TK41" s="546"/>
      <c r="TL41" s="546"/>
      <c r="TM41" s="546"/>
      <c r="TN41" s="546"/>
      <c r="TO41" s="546"/>
      <c r="TP41" s="532"/>
      <c r="TQ41" s="514"/>
      <c r="TR41" s="546"/>
      <c r="TS41" s="546"/>
      <c r="TT41" s="546"/>
      <c r="TU41" s="546"/>
      <c r="TV41" s="546"/>
      <c r="TW41" s="546"/>
      <c r="TX41" s="532"/>
      <c r="TY41" s="514"/>
      <c r="TZ41" s="546"/>
      <c r="UA41" s="546"/>
      <c r="UB41" s="546"/>
      <c r="UC41" s="546"/>
      <c r="UD41" s="546"/>
      <c r="UE41" s="546"/>
      <c r="UF41" s="532"/>
      <c r="UG41" s="514"/>
      <c r="UH41" s="546"/>
      <c r="UI41" s="546"/>
      <c r="UJ41" s="546"/>
      <c r="UK41" s="546"/>
      <c r="UL41" s="546"/>
      <c r="UM41" s="546"/>
      <c r="UN41" s="532"/>
      <c r="UO41" s="514"/>
      <c r="UP41" s="546"/>
      <c r="UQ41" s="546"/>
      <c r="UR41" s="546"/>
      <c r="US41" s="546"/>
      <c r="UT41" s="546"/>
      <c r="UU41" s="546"/>
      <c r="UV41" s="532"/>
      <c r="UW41" s="514"/>
      <c r="UX41" s="546"/>
      <c r="UY41" s="546"/>
      <c r="UZ41" s="546"/>
      <c r="VA41" s="546"/>
      <c r="VB41" s="546"/>
      <c r="VC41" s="546"/>
      <c r="VD41" s="532"/>
      <c r="VE41" s="514"/>
      <c r="VF41" s="546"/>
      <c r="VG41" s="546"/>
      <c r="VH41" s="546"/>
      <c r="VI41" s="546"/>
      <c r="VJ41" s="546"/>
      <c r="VK41" s="546"/>
      <c r="VL41" s="532"/>
      <c r="VM41" s="514"/>
      <c r="VN41" s="546"/>
      <c r="VO41" s="546"/>
      <c r="VP41" s="546"/>
      <c r="VQ41" s="546"/>
      <c r="VR41" s="546"/>
      <c r="VS41" s="546"/>
      <c r="VT41" s="532"/>
      <c r="VU41" s="514"/>
      <c r="VV41" s="546"/>
      <c r="VW41" s="546"/>
      <c r="VX41" s="546"/>
      <c r="VY41" s="546"/>
      <c r="VZ41" s="546"/>
      <c r="WA41" s="546"/>
      <c r="WB41" s="532"/>
      <c r="WC41" s="514"/>
      <c r="WD41" s="546"/>
      <c r="WE41" s="546"/>
      <c r="WF41" s="546"/>
      <c r="WG41" s="546"/>
      <c r="WH41" s="546"/>
      <c r="WI41" s="546"/>
      <c r="WJ41" s="532"/>
      <c r="WK41" s="514"/>
      <c r="WL41" s="546"/>
      <c r="WM41" s="546"/>
      <c r="WN41" s="546"/>
      <c r="WO41" s="546"/>
      <c r="WP41" s="546"/>
      <c r="WQ41" s="546"/>
      <c r="WR41" s="532"/>
      <c r="WS41" s="514"/>
      <c r="WT41" s="546"/>
      <c r="WU41" s="546"/>
      <c r="WV41" s="546"/>
      <c r="WW41" s="546"/>
      <c r="WX41" s="546"/>
      <c r="WY41" s="546"/>
      <c r="WZ41" s="532"/>
      <c r="XA41" s="514"/>
      <c r="XB41" s="546"/>
      <c r="XC41" s="546"/>
      <c r="XD41" s="546"/>
      <c r="XE41" s="546"/>
      <c r="XF41" s="546"/>
      <c r="XG41" s="546"/>
      <c r="XH41" s="532"/>
      <c r="XI41" s="514"/>
      <c r="XJ41" s="546"/>
      <c r="XK41" s="546"/>
      <c r="XL41" s="546"/>
      <c r="XM41" s="546"/>
      <c r="XN41" s="546"/>
      <c r="XO41" s="546"/>
      <c r="XP41" s="532"/>
      <c r="XQ41" s="514"/>
      <c r="XR41" s="546"/>
      <c r="XS41" s="546"/>
      <c r="XT41" s="546"/>
      <c r="XU41" s="546"/>
      <c r="XV41" s="546"/>
      <c r="XW41" s="546"/>
      <c r="XX41" s="532"/>
      <c r="XY41" s="514"/>
      <c r="XZ41" s="546"/>
      <c r="YA41" s="546"/>
      <c r="YB41" s="546"/>
      <c r="YC41" s="546"/>
      <c r="YD41" s="546"/>
      <c r="YE41" s="546"/>
      <c r="YF41" s="532"/>
      <c r="YG41" s="514"/>
      <c r="YH41" s="546"/>
      <c r="YI41" s="546"/>
      <c r="YJ41" s="546"/>
      <c r="YK41" s="546"/>
      <c r="YL41" s="546"/>
      <c r="YM41" s="546"/>
      <c r="YN41" s="532"/>
      <c r="YO41" s="514"/>
      <c r="YP41" s="546"/>
      <c r="YQ41" s="546"/>
      <c r="YR41" s="546"/>
      <c r="YS41" s="546"/>
      <c r="YT41" s="546"/>
      <c r="YU41" s="546"/>
      <c r="YV41" s="532"/>
      <c r="YW41" s="514"/>
      <c r="YX41" s="546"/>
      <c r="YY41" s="546"/>
      <c r="YZ41" s="546"/>
      <c r="ZA41" s="546"/>
      <c r="ZB41" s="546"/>
      <c r="ZC41" s="546"/>
      <c r="ZD41" s="532"/>
      <c r="ZE41" s="514"/>
      <c r="ZF41" s="546"/>
      <c r="ZG41" s="546"/>
      <c r="ZH41" s="546"/>
      <c r="ZI41" s="546"/>
      <c r="ZJ41" s="546"/>
      <c r="ZK41" s="546"/>
      <c r="ZL41" s="532"/>
      <c r="ZM41" s="514"/>
      <c r="ZN41" s="546"/>
      <c r="ZO41" s="546"/>
      <c r="ZP41" s="546"/>
      <c r="ZQ41" s="546"/>
      <c r="ZR41" s="546"/>
      <c r="ZS41" s="546"/>
      <c r="ZT41" s="532"/>
      <c r="ZU41" s="514"/>
      <c r="ZV41" s="546"/>
      <c r="ZW41" s="546"/>
      <c r="ZX41" s="546"/>
      <c r="ZY41" s="546"/>
      <c r="ZZ41" s="546"/>
      <c r="AAA41" s="546"/>
      <c r="AAB41" s="532"/>
      <c r="AAC41" s="514"/>
      <c r="AAD41" s="546"/>
      <c r="AAE41" s="546"/>
      <c r="AAF41" s="546"/>
      <c r="AAG41" s="546"/>
      <c r="AAH41" s="546"/>
      <c r="AAI41" s="546"/>
      <c r="AAJ41" s="532"/>
      <c r="AAK41" s="514"/>
      <c r="AAL41" s="546"/>
      <c r="AAM41" s="546"/>
      <c r="AAN41" s="546"/>
      <c r="AAO41" s="546"/>
      <c r="AAP41" s="546"/>
      <c r="AAQ41" s="546"/>
      <c r="AAR41" s="532"/>
      <c r="AAS41" s="514"/>
      <c r="AAT41" s="546"/>
      <c r="AAU41" s="546"/>
      <c r="AAV41" s="546"/>
      <c r="AAW41" s="546"/>
      <c r="AAX41" s="546"/>
      <c r="AAY41" s="546"/>
      <c r="AAZ41" s="532"/>
      <c r="ABA41" s="514"/>
      <c r="ABB41" s="546"/>
      <c r="ABC41" s="546"/>
      <c r="ABD41" s="546"/>
      <c r="ABE41" s="546"/>
      <c r="ABF41" s="546"/>
      <c r="ABG41" s="546"/>
      <c r="ABH41" s="532"/>
      <c r="ABI41" s="514"/>
      <c r="ABJ41" s="546"/>
      <c r="ABK41" s="546"/>
      <c r="ABL41" s="546"/>
      <c r="ABM41" s="546"/>
      <c r="ABN41" s="546"/>
      <c r="ABO41" s="546"/>
      <c r="ABP41" s="532"/>
      <c r="ABQ41" s="514"/>
      <c r="ABR41" s="546"/>
      <c r="ABS41" s="546"/>
      <c r="ABT41" s="546"/>
      <c r="ABU41" s="546"/>
      <c r="ABV41" s="546"/>
      <c r="ABW41" s="546"/>
      <c r="ABX41" s="532"/>
      <c r="ABY41" s="514"/>
      <c r="ABZ41" s="546"/>
      <c r="ACA41" s="546"/>
      <c r="ACB41" s="546"/>
      <c r="ACC41" s="546"/>
      <c r="ACD41" s="546"/>
      <c r="ACE41" s="546"/>
      <c r="ACF41" s="532"/>
      <c r="ACG41" s="514"/>
      <c r="ACH41" s="546"/>
      <c r="ACI41" s="546"/>
      <c r="ACJ41" s="546"/>
      <c r="ACK41" s="546"/>
      <c r="ACL41" s="546"/>
      <c r="ACM41" s="546"/>
      <c r="ACN41" s="532"/>
      <c r="ACO41" s="514"/>
      <c r="ACP41" s="546"/>
      <c r="ACQ41" s="546"/>
      <c r="ACR41" s="546"/>
      <c r="ACS41" s="546"/>
      <c r="ACT41" s="546"/>
      <c r="ACU41" s="546"/>
      <c r="ACV41" s="532"/>
      <c r="ACW41" s="514"/>
      <c r="ACX41" s="546"/>
      <c r="ACY41" s="546"/>
      <c r="ACZ41" s="546"/>
      <c r="ADA41" s="546"/>
      <c r="ADB41" s="546"/>
      <c r="ADC41" s="546"/>
      <c r="ADD41" s="532"/>
      <c r="ADE41" s="514"/>
      <c r="ADF41" s="546"/>
      <c r="ADG41" s="546"/>
      <c r="ADH41" s="546"/>
      <c r="ADI41" s="546"/>
      <c r="ADJ41" s="546"/>
      <c r="ADK41" s="546"/>
      <c r="ADL41" s="532"/>
      <c r="ADM41" s="514"/>
      <c r="ADN41" s="546"/>
      <c r="ADO41" s="546"/>
      <c r="ADP41" s="546"/>
      <c r="ADQ41" s="546"/>
      <c r="ADR41" s="546"/>
      <c r="ADS41" s="546"/>
      <c r="ADT41" s="532"/>
      <c r="ADU41" s="514"/>
      <c r="ADV41" s="546"/>
      <c r="ADW41" s="546"/>
      <c r="ADX41" s="546"/>
      <c r="ADY41" s="546"/>
      <c r="ADZ41" s="546"/>
      <c r="AEA41" s="546"/>
      <c r="AEB41" s="532"/>
      <c r="AEC41" s="514"/>
      <c r="AED41" s="546"/>
      <c r="AEE41" s="546"/>
      <c r="AEF41" s="546"/>
      <c r="AEG41" s="546"/>
      <c r="AEH41" s="546"/>
      <c r="AEI41" s="546"/>
      <c r="AEJ41" s="532"/>
      <c r="AEK41" s="514"/>
      <c r="AEL41" s="546"/>
      <c r="AEM41" s="546"/>
      <c r="AEN41" s="546"/>
      <c r="AEO41" s="546"/>
      <c r="AEP41" s="546"/>
      <c r="AEQ41" s="546"/>
      <c r="AER41" s="532"/>
      <c r="AES41" s="514"/>
      <c r="AET41" s="546"/>
      <c r="AEU41" s="546"/>
      <c r="AEV41" s="546"/>
      <c r="AEW41" s="546"/>
      <c r="AEX41" s="546"/>
      <c r="AEY41" s="546"/>
      <c r="AEZ41" s="532"/>
      <c r="AFA41" s="514"/>
      <c r="AFB41" s="546"/>
      <c r="AFC41" s="546"/>
      <c r="AFD41" s="546"/>
      <c r="AFE41" s="546"/>
      <c r="AFF41" s="546"/>
      <c r="AFG41" s="546"/>
      <c r="AFH41" s="532"/>
      <c r="AFI41" s="514"/>
      <c r="AFJ41" s="546"/>
      <c r="AFK41" s="546"/>
      <c r="AFL41" s="546"/>
      <c r="AFM41" s="546"/>
      <c r="AFN41" s="546"/>
      <c r="AFO41" s="546"/>
      <c r="AFP41" s="532"/>
      <c r="AFQ41" s="514"/>
      <c r="AFR41" s="546"/>
      <c r="AFS41" s="546"/>
      <c r="AFT41" s="546"/>
      <c r="AFU41" s="546"/>
      <c r="AFV41" s="546"/>
      <c r="AFW41" s="546"/>
      <c r="AFX41" s="532"/>
      <c r="AFY41" s="514"/>
      <c r="AFZ41" s="546"/>
      <c r="AGA41" s="546"/>
      <c r="AGB41" s="546"/>
      <c r="AGC41" s="546"/>
      <c r="AGD41" s="546"/>
      <c r="AGE41" s="546"/>
      <c r="AGF41" s="532"/>
      <c r="AGG41" s="514"/>
      <c r="AGH41" s="546"/>
      <c r="AGI41" s="546"/>
      <c r="AGJ41" s="546"/>
      <c r="AGK41" s="546"/>
      <c r="AGL41" s="546"/>
      <c r="AGM41" s="546"/>
      <c r="AGN41" s="532"/>
      <c r="AGO41" s="514"/>
      <c r="AGP41" s="546"/>
      <c r="AGQ41" s="546"/>
      <c r="AGR41" s="546"/>
      <c r="AGS41" s="546"/>
      <c r="AGT41" s="546"/>
      <c r="AGU41" s="546"/>
      <c r="AGV41" s="532"/>
      <c r="AGW41" s="514"/>
      <c r="AGX41" s="546"/>
      <c r="AGY41" s="546"/>
      <c r="AGZ41" s="546"/>
      <c r="AHA41" s="546"/>
      <c r="AHB41" s="546"/>
      <c r="AHC41" s="546"/>
      <c r="AHD41" s="532"/>
      <c r="AHE41" s="514"/>
      <c r="AHF41" s="546"/>
      <c r="AHG41" s="546"/>
      <c r="AHH41" s="546"/>
      <c r="AHI41" s="546"/>
      <c r="AHJ41" s="546"/>
      <c r="AHK41" s="546"/>
      <c r="AHL41" s="532"/>
      <c r="AHM41" s="514"/>
      <c r="AHN41" s="546"/>
      <c r="AHO41" s="546"/>
      <c r="AHP41" s="546"/>
      <c r="AHQ41" s="546"/>
      <c r="AHR41" s="546"/>
      <c r="AHS41" s="546"/>
      <c r="AHT41" s="532"/>
      <c r="AHU41" s="514"/>
      <c r="AHV41" s="546"/>
      <c r="AHW41" s="546"/>
      <c r="AHX41" s="546"/>
      <c r="AHY41" s="546"/>
      <c r="AHZ41" s="546"/>
      <c r="AIA41" s="546"/>
      <c r="AIB41" s="532"/>
      <c r="AIC41" s="514"/>
      <c r="AID41" s="546"/>
      <c r="AIE41" s="546"/>
      <c r="AIF41" s="546"/>
      <c r="AIG41" s="546"/>
      <c r="AIH41" s="546"/>
      <c r="AII41" s="546"/>
      <c r="AIJ41" s="532"/>
      <c r="AIK41" s="514"/>
      <c r="AIL41" s="546"/>
      <c r="AIM41" s="546"/>
      <c r="AIN41" s="546"/>
      <c r="AIO41" s="546"/>
      <c r="AIP41" s="546"/>
      <c r="AIQ41" s="546"/>
      <c r="AIR41" s="532"/>
      <c r="AIS41" s="514"/>
      <c r="AIT41" s="546"/>
      <c r="AIU41" s="546"/>
      <c r="AIV41" s="546"/>
      <c r="AIW41" s="546"/>
      <c r="AIX41" s="546"/>
      <c r="AIY41" s="546"/>
      <c r="AIZ41" s="532"/>
      <c r="AJA41" s="514"/>
      <c r="AJB41" s="546"/>
      <c r="AJC41" s="546"/>
      <c r="AJD41" s="546"/>
      <c r="AJE41" s="546"/>
      <c r="AJF41" s="546"/>
      <c r="AJG41" s="546"/>
      <c r="AJH41" s="532"/>
      <c r="AJI41" s="514"/>
      <c r="AJJ41" s="546"/>
      <c r="AJK41" s="546"/>
      <c r="AJL41" s="546"/>
      <c r="AJM41" s="546"/>
      <c r="AJN41" s="546"/>
      <c r="AJO41" s="546"/>
      <c r="AJP41" s="532"/>
      <c r="AJQ41" s="514"/>
      <c r="AJR41" s="546"/>
      <c r="AJS41" s="546"/>
      <c r="AJT41" s="546"/>
      <c r="AJU41" s="546"/>
      <c r="AJV41" s="546"/>
      <c r="AJW41" s="546"/>
      <c r="AJX41" s="532"/>
      <c r="AJY41" s="514"/>
      <c r="AJZ41" s="546"/>
      <c r="AKA41" s="546"/>
      <c r="AKB41" s="546"/>
      <c r="AKC41" s="546"/>
      <c r="AKD41" s="546"/>
      <c r="AKE41" s="546"/>
      <c r="AKF41" s="532"/>
      <c r="AKG41" s="514"/>
      <c r="AKH41" s="546"/>
      <c r="AKI41" s="546"/>
      <c r="AKJ41" s="546"/>
      <c r="AKK41" s="546"/>
      <c r="AKL41" s="546"/>
      <c r="AKM41" s="546"/>
      <c r="AKN41" s="532"/>
      <c r="AKO41" s="514"/>
      <c r="AKP41" s="546"/>
      <c r="AKQ41" s="546"/>
      <c r="AKR41" s="546"/>
      <c r="AKS41" s="546"/>
      <c r="AKT41" s="546"/>
      <c r="AKU41" s="546"/>
      <c r="AKV41" s="532"/>
      <c r="AKW41" s="514"/>
      <c r="AKX41" s="546"/>
      <c r="AKY41" s="546"/>
      <c r="AKZ41" s="546"/>
      <c r="ALA41" s="546"/>
      <c r="ALB41" s="546"/>
      <c r="ALC41" s="546"/>
      <c r="ALD41" s="532"/>
      <c r="ALE41" s="514"/>
      <c r="ALF41" s="546"/>
      <c r="ALG41" s="546"/>
      <c r="ALH41" s="546"/>
      <c r="ALI41" s="546"/>
      <c r="ALJ41" s="546"/>
      <c r="ALK41" s="546"/>
      <c r="ALL41" s="532"/>
      <c r="ALM41" s="514"/>
      <c r="ALN41" s="546"/>
      <c r="ALO41" s="546"/>
      <c r="ALP41" s="546"/>
      <c r="ALQ41" s="546"/>
      <c r="ALR41" s="546"/>
      <c r="ALS41" s="546"/>
      <c r="ALT41" s="532"/>
      <c r="ALU41" s="514"/>
      <c r="ALV41" s="546"/>
      <c r="ALW41" s="546"/>
      <c r="ALX41" s="546"/>
      <c r="ALY41" s="546"/>
      <c r="ALZ41" s="546"/>
      <c r="AMA41" s="546"/>
      <c r="AMB41" s="532"/>
      <c r="AMC41" s="514"/>
      <c r="AMD41" s="546"/>
      <c r="AME41" s="546"/>
      <c r="AMF41" s="546"/>
      <c r="AMG41" s="546"/>
      <c r="AMH41" s="546"/>
      <c r="AMI41" s="546"/>
      <c r="AMJ41" s="532"/>
      <c r="AMK41" s="514"/>
      <c r="AML41" s="546"/>
      <c r="AMM41" s="546"/>
      <c r="AMN41" s="546"/>
      <c r="AMO41" s="546"/>
      <c r="AMP41" s="546"/>
      <c r="AMQ41" s="546"/>
      <c r="AMR41" s="532"/>
      <c r="AMS41" s="514"/>
      <c r="AMT41" s="546"/>
      <c r="AMU41" s="546"/>
      <c r="AMV41" s="546"/>
      <c r="AMW41" s="546"/>
      <c r="AMX41" s="546"/>
      <c r="AMY41" s="546"/>
      <c r="AMZ41" s="532"/>
      <c r="ANA41" s="514"/>
      <c r="ANB41" s="546"/>
      <c r="ANC41" s="546"/>
      <c r="AND41" s="546"/>
      <c r="ANE41" s="546"/>
      <c r="ANF41" s="546"/>
      <c r="ANG41" s="546"/>
      <c r="ANH41" s="532"/>
      <c r="ANI41" s="514"/>
      <c r="ANJ41" s="546"/>
      <c r="ANK41" s="546"/>
      <c r="ANL41" s="546"/>
      <c r="ANM41" s="546"/>
      <c r="ANN41" s="546"/>
      <c r="ANO41" s="546"/>
      <c r="ANP41" s="532"/>
      <c r="ANQ41" s="514"/>
      <c r="ANR41" s="546"/>
      <c r="ANS41" s="546"/>
      <c r="ANT41" s="546"/>
      <c r="ANU41" s="546"/>
      <c r="ANV41" s="546"/>
      <c r="ANW41" s="546"/>
      <c r="ANX41" s="532"/>
      <c r="ANY41" s="514"/>
      <c r="ANZ41" s="546"/>
      <c r="AOA41" s="546"/>
      <c r="AOB41" s="546"/>
      <c r="AOC41" s="546"/>
      <c r="AOD41" s="546"/>
      <c r="AOE41" s="546"/>
      <c r="AOF41" s="532"/>
      <c r="AOG41" s="514"/>
      <c r="AOH41" s="546"/>
      <c r="AOI41" s="546"/>
      <c r="AOJ41" s="546"/>
      <c r="AOK41" s="546"/>
      <c r="AOL41" s="546"/>
      <c r="AOM41" s="546"/>
      <c r="AON41" s="532"/>
      <c r="AOO41" s="514"/>
      <c r="AOP41" s="546"/>
      <c r="AOQ41" s="546"/>
      <c r="AOR41" s="546"/>
      <c r="AOS41" s="546"/>
      <c r="AOT41" s="546"/>
      <c r="AOU41" s="546"/>
      <c r="AOV41" s="532"/>
      <c r="AOW41" s="514"/>
      <c r="AOX41" s="546"/>
      <c r="AOY41" s="546"/>
      <c r="AOZ41" s="546"/>
      <c r="APA41" s="546"/>
      <c r="APB41" s="546"/>
      <c r="APC41" s="546"/>
      <c r="APD41" s="532"/>
      <c r="APE41" s="514"/>
      <c r="APF41" s="546"/>
      <c r="APG41" s="546"/>
      <c r="APH41" s="546"/>
      <c r="API41" s="546"/>
      <c r="APJ41" s="546"/>
      <c r="APK41" s="546"/>
      <c r="APL41" s="532"/>
      <c r="APM41" s="514"/>
      <c r="APN41" s="546"/>
      <c r="APO41" s="546"/>
      <c r="APP41" s="546"/>
      <c r="APQ41" s="546"/>
      <c r="APR41" s="546"/>
      <c r="APS41" s="546"/>
      <c r="APT41" s="532"/>
      <c r="APU41" s="514"/>
      <c r="APV41" s="546"/>
      <c r="APW41" s="546"/>
      <c r="APX41" s="546"/>
      <c r="APY41" s="546"/>
      <c r="APZ41" s="546"/>
      <c r="AQA41" s="546"/>
      <c r="AQB41" s="532"/>
      <c r="AQC41" s="514"/>
      <c r="AQD41" s="546"/>
      <c r="AQE41" s="546"/>
      <c r="AQF41" s="546"/>
      <c r="AQG41" s="546"/>
      <c r="AQH41" s="546"/>
      <c r="AQI41" s="546"/>
      <c r="AQJ41" s="532"/>
      <c r="AQK41" s="514"/>
      <c r="AQL41" s="546"/>
      <c r="AQM41" s="546"/>
      <c r="AQN41" s="546"/>
      <c r="AQO41" s="546"/>
      <c r="AQP41" s="546"/>
      <c r="AQQ41" s="546"/>
      <c r="AQR41" s="532"/>
      <c r="AQS41" s="514"/>
      <c r="AQT41" s="546"/>
      <c r="AQU41" s="546"/>
      <c r="AQV41" s="546"/>
      <c r="AQW41" s="546"/>
      <c r="AQX41" s="546"/>
      <c r="AQY41" s="546"/>
      <c r="AQZ41" s="532"/>
      <c r="ARA41" s="514"/>
      <c r="ARB41" s="546"/>
      <c r="ARC41" s="546"/>
      <c r="ARD41" s="546"/>
      <c r="ARE41" s="546"/>
      <c r="ARF41" s="546"/>
      <c r="ARG41" s="546"/>
      <c r="ARH41" s="532"/>
      <c r="ARI41" s="514"/>
      <c r="ARJ41" s="546"/>
      <c r="ARK41" s="546"/>
      <c r="ARL41" s="546"/>
      <c r="ARM41" s="546"/>
      <c r="ARN41" s="546"/>
      <c r="ARO41" s="546"/>
      <c r="ARP41" s="532"/>
      <c r="ARQ41" s="514"/>
      <c r="ARR41" s="546"/>
      <c r="ARS41" s="546"/>
      <c r="ART41" s="546"/>
      <c r="ARU41" s="546"/>
      <c r="ARV41" s="546"/>
      <c r="ARW41" s="546"/>
      <c r="ARX41" s="532"/>
      <c r="ARY41" s="514"/>
      <c r="ARZ41" s="546"/>
      <c r="ASA41" s="546"/>
      <c r="ASB41" s="546"/>
      <c r="ASC41" s="546"/>
      <c r="ASD41" s="546"/>
      <c r="ASE41" s="546"/>
      <c r="ASF41" s="532"/>
      <c r="ASG41" s="514"/>
      <c r="ASH41" s="546"/>
      <c r="ASI41" s="546"/>
      <c r="ASJ41" s="546"/>
      <c r="ASK41" s="546"/>
      <c r="ASL41" s="546"/>
      <c r="ASM41" s="546"/>
      <c r="ASN41" s="532"/>
      <c r="ASO41" s="514"/>
      <c r="ASP41" s="546"/>
      <c r="ASQ41" s="546"/>
      <c r="ASR41" s="546"/>
      <c r="ASS41" s="546"/>
      <c r="AST41" s="546"/>
      <c r="ASU41" s="546"/>
      <c r="ASV41" s="532"/>
      <c r="ASW41" s="514"/>
      <c r="ASX41" s="546"/>
      <c r="ASY41" s="546"/>
      <c r="ASZ41" s="546"/>
      <c r="ATA41" s="546"/>
      <c r="ATB41" s="546"/>
      <c r="ATC41" s="546"/>
      <c r="ATD41" s="532"/>
      <c r="ATE41" s="514"/>
      <c r="ATF41" s="546"/>
      <c r="ATG41" s="546"/>
      <c r="ATH41" s="546"/>
      <c r="ATI41" s="546"/>
      <c r="ATJ41" s="546"/>
      <c r="ATK41" s="546"/>
      <c r="ATL41" s="532"/>
      <c r="ATM41" s="514"/>
      <c r="ATN41" s="546"/>
      <c r="ATO41" s="546"/>
      <c r="ATP41" s="546"/>
      <c r="ATQ41" s="546"/>
      <c r="ATR41" s="546"/>
      <c r="ATS41" s="546"/>
      <c r="ATT41" s="532"/>
      <c r="ATU41" s="514"/>
      <c r="ATV41" s="546"/>
      <c r="ATW41" s="546"/>
      <c r="ATX41" s="546"/>
      <c r="ATY41" s="546"/>
      <c r="ATZ41" s="546"/>
      <c r="AUA41" s="546"/>
      <c r="AUB41" s="532"/>
      <c r="AUC41" s="514"/>
      <c r="AUD41" s="546"/>
      <c r="AUE41" s="546"/>
      <c r="AUF41" s="546"/>
      <c r="AUG41" s="546"/>
      <c r="AUH41" s="546"/>
      <c r="AUI41" s="546"/>
      <c r="AUJ41" s="532"/>
      <c r="AUK41" s="514"/>
      <c r="AUL41" s="546"/>
      <c r="AUM41" s="546"/>
      <c r="AUN41" s="546"/>
      <c r="AUO41" s="546"/>
      <c r="AUP41" s="546"/>
      <c r="AUQ41" s="546"/>
      <c r="AUR41" s="532"/>
      <c r="AUS41" s="514"/>
      <c r="AUT41" s="546"/>
      <c r="AUU41" s="546"/>
      <c r="AUV41" s="546"/>
      <c r="AUW41" s="546"/>
      <c r="AUX41" s="546"/>
      <c r="AUY41" s="546"/>
      <c r="AUZ41" s="532"/>
      <c r="AVA41" s="514"/>
      <c r="AVB41" s="546"/>
      <c r="AVC41" s="546"/>
      <c r="AVD41" s="546"/>
      <c r="AVE41" s="546"/>
      <c r="AVF41" s="546"/>
      <c r="AVG41" s="546"/>
      <c r="AVH41" s="532"/>
      <c r="AVI41" s="514"/>
      <c r="AVJ41" s="546"/>
      <c r="AVK41" s="546"/>
      <c r="AVL41" s="546"/>
      <c r="AVM41" s="546"/>
      <c r="AVN41" s="546"/>
      <c r="AVO41" s="546"/>
      <c r="AVP41" s="532"/>
      <c r="AVQ41" s="514"/>
      <c r="AVR41" s="546"/>
      <c r="AVS41" s="546"/>
      <c r="AVT41" s="546"/>
      <c r="AVU41" s="546"/>
      <c r="AVV41" s="546"/>
      <c r="AVW41" s="546"/>
      <c r="AVX41" s="532"/>
      <c r="AVY41" s="514"/>
      <c r="AVZ41" s="546"/>
      <c r="AWA41" s="546"/>
      <c r="AWB41" s="546"/>
      <c r="AWC41" s="546"/>
      <c r="AWD41" s="546"/>
      <c r="AWE41" s="546"/>
      <c r="AWF41" s="532"/>
      <c r="AWG41" s="514"/>
      <c r="AWH41" s="546"/>
      <c r="AWI41" s="546"/>
      <c r="AWJ41" s="546"/>
      <c r="AWK41" s="546"/>
      <c r="AWL41" s="546"/>
      <c r="AWM41" s="546"/>
      <c r="AWN41" s="532"/>
      <c r="AWO41" s="514"/>
      <c r="AWP41" s="546"/>
      <c r="AWQ41" s="546"/>
      <c r="AWR41" s="546"/>
      <c r="AWS41" s="546"/>
      <c r="AWT41" s="546"/>
      <c r="AWU41" s="546"/>
      <c r="AWV41" s="532"/>
      <c r="AWW41" s="514"/>
      <c r="AWX41" s="546"/>
      <c r="AWY41" s="546"/>
      <c r="AWZ41" s="546"/>
      <c r="AXA41" s="546"/>
      <c r="AXB41" s="546"/>
      <c r="AXC41" s="546"/>
      <c r="AXD41" s="532"/>
      <c r="AXE41" s="514"/>
      <c r="AXF41" s="546"/>
      <c r="AXG41" s="546"/>
      <c r="AXH41" s="546"/>
      <c r="AXI41" s="546"/>
      <c r="AXJ41" s="546"/>
      <c r="AXK41" s="546"/>
      <c r="AXL41" s="532"/>
      <c r="AXM41" s="514"/>
      <c r="AXN41" s="546"/>
      <c r="AXO41" s="546"/>
      <c r="AXP41" s="546"/>
      <c r="AXQ41" s="546"/>
      <c r="AXR41" s="546"/>
      <c r="AXS41" s="546"/>
      <c r="AXT41" s="532"/>
      <c r="AXU41" s="514"/>
      <c r="AXV41" s="546"/>
      <c r="AXW41" s="546"/>
      <c r="AXX41" s="546"/>
      <c r="AXY41" s="546"/>
      <c r="AXZ41" s="546"/>
      <c r="AYA41" s="546"/>
      <c r="AYB41" s="532"/>
      <c r="AYC41" s="514"/>
      <c r="AYD41" s="546"/>
      <c r="AYE41" s="546"/>
      <c r="AYF41" s="546"/>
      <c r="AYG41" s="546"/>
      <c r="AYH41" s="546"/>
      <c r="AYI41" s="546"/>
      <c r="AYJ41" s="532"/>
      <c r="AYK41" s="514"/>
      <c r="AYL41" s="546"/>
      <c r="AYM41" s="546"/>
      <c r="AYN41" s="546"/>
      <c r="AYO41" s="546"/>
      <c r="AYP41" s="546"/>
      <c r="AYQ41" s="546"/>
      <c r="AYR41" s="532"/>
      <c r="AYS41" s="514"/>
      <c r="AYT41" s="546"/>
      <c r="AYU41" s="546"/>
      <c r="AYV41" s="546"/>
      <c r="AYW41" s="546"/>
      <c r="AYX41" s="546"/>
      <c r="AYY41" s="546"/>
      <c r="AYZ41" s="532"/>
      <c r="AZA41" s="514"/>
      <c r="AZB41" s="546"/>
      <c r="AZC41" s="546"/>
      <c r="AZD41" s="546"/>
      <c r="AZE41" s="546"/>
      <c r="AZF41" s="546"/>
      <c r="AZG41" s="546"/>
      <c r="AZH41" s="532"/>
      <c r="AZI41" s="514"/>
      <c r="AZJ41" s="546"/>
      <c r="AZK41" s="546"/>
      <c r="AZL41" s="546"/>
      <c r="AZM41" s="546"/>
      <c r="AZN41" s="546"/>
      <c r="AZO41" s="546"/>
      <c r="AZP41" s="532"/>
      <c r="AZQ41" s="514"/>
      <c r="AZR41" s="546"/>
      <c r="AZS41" s="546"/>
      <c r="AZT41" s="546"/>
      <c r="AZU41" s="546"/>
      <c r="AZV41" s="546"/>
      <c r="AZW41" s="546"/>
      <c r="AZX41" s="532"/>
      <c r="AZY41" s="514"/>
      <c r="AZZ41" s="546"/>
      <c r="BAA41" s="546"/>
      <c r="BAB41" s="546"/>
      <c r="BAC41" s="546"/>
      <c r="BAD41" s="546"/>
      <c r="BAE41" s="546"/>
      <c r="BAF41" s="532"/>
      <c r="BAG41" s="514"/>
      <c r="BAH41" s="546"/>
      <c r="BAI41" s="546"/>
      <c r="BAJ41" s="546"/>
      <c r="BAK41" s="546"/>
      <c r="BAL41" s="546"/>
      <c r="BAM41" s="546"/>
      <c r="BAN41" s="532"/>
      <c r="BAO41" s="514"/>
      <c r="BAP41" s="546"/>
      <c r="BAQ41" s="546"/>
      <c r="BAR41" s="546"/>
      <c r="BAS41" s="546"/>
      <c r="BAT41" s="546"/>
      <c r="BAU41" s="546"/>
      <c r="BAV41" s="532"/>
      <c r="BAW41" s="514"/>
      <c r="BAX41" s="546"/>
      <c r="BAY41" s="546"/>
      <c r="BAZ41" s="546"/>
      <c r="BBA41" s="546"/>
      <c r="BBB41" s="546"/>
      <c r="BBC41" s="546"/>
      <c r="BBD41" s="532"/>
      <c r="BBE41" s="514"/>
      <c r="BBF41" s="546"/>
      <c r="BBG41" s="546"/>
      <c r="BBH41" s="546"/>
      <c r="BBI41" s="546"/>
      <c r="BBJ41" s="546"/>
      <c r="BBK41" s="546"/>
      <c r="BBL41" s="532"/>
      <c r="BBM41" s="514"/>
      <c r="BBN41" s="546"/>
      <c r="BBO41" s="546"/>
      <c r="BBP41" s="546"/>
      <c r="BBQ41" s="546"/>
      <c r="BBR41" s="546"/>
      <c r="BBS41" s="546"/>
      <c r="BBT41" s="532"/>
      <c r="BBU41" s="514"/>
      <c r="BBV41" s="546"/>
      <c r="BBW41" s="546"/>
      <c r="BBX41" s="546"/>
      <c r="BBY41" s="546"/>
      <c r="BBZ41" s="546"/>
      <c r="BCA41" s="546"/>
      <c r="BCB41" s="532"/>
      <c r="BCC41" s="514"/>
      <c r="BCD41" s="546"/>
      <c r="BCE41" s="546"/>
      <c r="BCF41" s="546"/>
      <c r="BCG41" s="546"/>
      <c r="BCH41" s="546"/>
      <c r="BCI41" s="546"/>
      <c r="BCJ41" s="532"/>
      <c r="BCK41" s="514"/>
      <c r="BCL41" s="546"/>
      <c r="BCM41" s="546"/>
      <c r="BCN41" s="546"/>
      <c r="BCO41" s="546"/>
      <c r="BCP41" s="546"/>
      <c r="BCQ41" s="546"/>
      <c r="BCR41" s="532"/>
      <c r="BCS41" s="514"/>
      <c r="BCT41" s="546"/>
      <c r="BCU41" s="546"/>
      <c r="BCV41" s="546"/>
      <c r="BCW41" s="546"/>
      <c r="BCX41" s="546"/>
      <c r="BCY41" s="546"/>
      <c r="BCZ41" s="532"/>
      <c r="BDA41" s="514"/>
      <c r="BDB41" s="546"/>
      <c r="BDC41" s="546"/>
      <c r="BDD41" s="546"/>
      <c r="BDE41" s="546"/>
      <c r="BDF41" s="546"/>
      <c r="BDG41" s="546"/>
      <c r="BDH41" s="532"/>
      <c r="BDI41" s="514"/>
      <c r="BDJ41" s="546"/>
      <c r="BDK41" s="546"/>
      <c r="BDL41" s="546"/>
      <c r="BDM41" s="546"/>
      <c r="BDN41" s="546"/>
      <c r="BDO41" s="546"/>
      <c r="BDP41" s="532"/>
      <c r="BDQ41" s="514"/>
      <c r="BDR41" s="546"/>
      <c r="BDS41" s="546"/>
      <c r="BDT41" s="546"/>
      <c r="BDU41" s="546"/>
      <c r="BDV41" s="546"/>
      <c r="BDW41" s="546"/>
      <c r="BDX41" s="532"/>
      <c r="BDY41" s="514"/>
      <c r="BDZ41" s="546"/>
      <c r="BEA41" s="546"/>
      <c r="BEB41" s="546"/>
      <c r="BEC41" s="546"/>
      <c r="BED41" s="546"/>
      <c r="BEE41" s="546"/>
      <c r="BEF41" s="532"/>
      <c r="BEG41" s="514"/>
      <c r="BEH41" s="546"/>
      <c r="BEI41" s="546"/>
      <c r="BEJ41" s="546"/>
      <c r="BEK41" s="546"/>
      <c r="BEL41" s="546"/>
      <c r="BEM41" s="546"/>
      <c r="BEN41" s="532"/>
      <c r="BEO41" s="514"/>
      <c r="BEP41" s="546"/>
      <c r="BEQ41" s="546"/>
      <c r="BER41" s="546"/>
      <c r="BES41" s="546"/>
      <c r="BET41" s="546"/>
      <c r="BEU41" s="546"/>
      <c r="BEV41" s="532"/>
      <c r="BEW41" s="514"/>
      <c r="BEX41" s="546"/>
      <c r="BEY41" s="546"/>
      <c r="BEZ41" s="546"/>
      <c r="BFA41" s="546"/>
      <c r="BFB41" s="546"/>
      <c r="BFC41" s="546"/>
      <c r="BFD41" s="532"/>
      <c r="BFE41" s="514"/>
      <c r="BFF41" s="546"/>
      <c r="BFG41" s="546"/>
      <c r="BFH41" s="546"/>
      <c r="BFI41" s="546"/>
      <c r="BFJ41" s="546"/>
      <c r="BFK41" s="546"/>
      <c r="BFL41" s="532"/>
      <c r="BFM41" s="514"/>
      <c r="BFN41" s="546"/>
      <c r="BFO41" s="546"/>
      <c r="BFP41" s="546"/>
      <c r="BFQ41" s="546"/>
      <c r="BFR41" s="546"/>
      <c r="BFS41" s="546"/>
      <c r="BFT41" s="532"/>
      <c r="BFU41" s="514"/>
      <c r="BFV41" s="546"/>
      <c r="BFW41" s="546"/>
      <c r="BFX41" s="546"/>
      <c r="BFY41" s="546"/>
      <c r="BFZ41" s="546"/>
      <c r="BGA41" s="546"/>
      <c r="BGB41" s="532"/>
      <c r="BGC41" s="514"/>
      <c r="BGD41" s="546"/>
      <c r="BGE41" s="546"/>
      <c r="BGF41" s="546"/>
      <c r="BGG41" s="546"/>
      <c r="BGH41" s="546"/>
      <c r="BGI41" s="546"/>
      <c r="BGJ41" s="532"/>
      <c r="BGK41" s="514"/>
      <c r="BGL41" s="546"/>
      <c r="BGM41" s="546"/>
      <c r="BGN41" s="546"/>
      <c r="BGO41" s="546"/>
      <c r="BGP41" s="546"/>
      <c r="BGQ41" s="546"/>
      <c r="BGR41" s="532"/>
      <c r="BGS41" s="514"/>
      <c r="BGT41" s="546"/>
      <c r="BGU41" s="546"/>
      <c r="BGV41" s="546"/>
      <c r="BGW41" s="546"/>
      <c r="BGX41" s="546"/>
      <c r="BGY41" s="546"/>
      <c r="BGZ41" s="532"/>
      <c r="BHA41" s="514"/>
      <c r="BHB41" s="546"/>
      <c r="BHC41" s="546"/>
      <c r="BHD41" s="546"/>
      <c r="BHE41" s="546"/>
      <c r="BHF41" s="546"/>
      <c r="BHG41" s="546"/>
      <c r="BHH41" s="532"/>
      <c r="BHI41" s="514"/>
      <c r="BHJ41" s="546"/>
      <c r="BHK41" s="546"/>
      <c r="BHL41" s="546"/>
      <c r="BHM41" s="546"/>
      <c r="BHN41" s="546"/>
      <c r="BHO41" s="546"/>
      <c r="BHP41" s="532"/>
      <c r="BHQ41" s="514"/>
      <c r="BHR41" s="546"/>
      <c r="BHS41" s="546"/>
      <c r="BHT41" s="546"/>
      <c r="BHU41" s="546"/>
      <c r="BHV41" s="546"/>
      <c r="BHW41" s="546"/>
      <c r="BHX41" s="532"/>
      <c r="BHY41" s="514"/>
      <c r="BHZ41" s="546"/>
      <c r="BIA41" s="546"/>
      <c r="BIB41" s="546"/>
      <c r="BIC41" s="546"/>
      <c r="BID41" s="546"/>
      <c r="BIE41" s="546"/>
      <c r="BIF41" s="532"/>
      <c r="BIG41" s="514"/>
      <c r="BIH41" s="546"/>
      <c r="BII41" s="546"/>
      <c r="BIJ41" s="546"/>
      <c r="BIK41" s="546"/>
      <c r="BIL41" s="546"/>
      <c r="BIM41" s="546"/>
      <c r="BIN41" s="532"/>
      <c r="BIO41" s="514"/>
      <c r="BIP41" s="546"/>
      <c r="BIQ41" s="546"/>
      <c r="BIR41" s="546"/>
      <c r="BIS41" s="546"/>
      <c r="BIT41" s="546"/>
      <c r="BIU41" s="546"/>
      <c r="BIV41" s="532"/>
      <c r="BIW41" s="514"/>
      <c r="BIX41" s="546"/>
      <c r="BIY41" s="546"/>
      <c r="BIZ41" s="546"/>
      <c r="BJA41" s="546"/>
      <c r="BJB41" s="546"/>
      <c r="BJC41" s="546"/>
      <c r="BJD41" s="532"/>
      <c r="BJE41" s="514"/>
      <c r="BJF41" s="546"/>
      <c r="BJG41" s="546"/>
      <c r="BJH41" s="546"/>
      <c r="BJI41" s="546"/>
      <c r="BJJ41" s="546"/>
      <c r="BJK41" s="546"/>
      <c r="BJL41" s="532"/>
      <c r="BJM41" s="514"/>
      <c r="BJN41" s="546"/>
      <c r="BJO41" s="546"/>
      <c r="BJP41" s="546"/>
      <c r="BJQ41" s="546"/>
      <c r="BJR41" s="546"/>
      <c r="BJS41" s="546"/>
      <c r="BJT41" s="532"/>
      <c r="BJU41" s="514"/>
      <c r="BJV41" s="546"/>
      <c r="BJW41" s="546"/>
      <c r="BJX41" s="546"/>
      <c r="BJY41" s="546"/>
      <c r="BJZ41" s="546"/>
      <c r="BKA41" s="546"/>
      <c r="BKB41" s="532"/>
      <c r="BKC41" s="514"/>
      <c r="BKD41" s="546"/>
      <c r="BKE41" s="546"/>
      <c r="BKF41" s="546"/>
      <c r="BKG41" s="546"/>
      <c r="BKH41" s="546"/>
      <c r="BKI41" s="546"/>
      <c r="BKJ41" s="532"/>
      <c r="BKK41" s="514"/>
      <c r="BKL41" s="546"/>
      <c r="BKM41" s="546"/>
      <c r="BKN41" s="546"/>
      <c r="BKO41" s="546"/>
      <c r="BKP41" s="546"/>
      <c r="BKQ41" s="546"/>
      <c r="BKR41" s="532"/>
      <c r="BKS41" s="514"/>
      <c r="BKT41" s="546"/>
      <c r="BKU41" s="546"/>
      <c r="BKV41" s="546"/>
      <c r="BKW41" s="546"/>
      <c r="BKX41" s="546"/>
      <c r="BKY41" s="546"/>
      <c r="BKZ41" s="532"/>
      <c r="BLA41" s="514"/>
      <c r="BLB41" s="546"/>
      <c r="BLC41" s="546"/>
      <c r="BLD41" s="546"/>
      <c r="BLE41" s="546"/>
      <c r="BLF41" s="546"/>
      <c r="BLG41" s="546"/>
      <c r="BLH41" s="532"/>
      <c r="BLI41" s="514"/>
      <c r="BLJ41" s="546"/>
      <c r="BLK41" s="546"/>
      <c r="BLL41" s="546"/>
      <c r="BLM41" s="546"/>
      <c r="BLN41" s="546"/>
      <c r="BLO41" s="546"/>
      <c r="BLP41" s="532"/>
      <c r="BLQ41" s="514"/>
      <c r="BLR41" s="546"/>
      <c r="BLS41" s="546"/>
      <c r="BLT41" s="546"/>
      <c r="BLU41" s="546"/>
      <c r="BLV41" s="546"/>
      <c r="BLW41" s="546"/>
      <c r="BLX41" s="532"/>
      <c r="BLY41" s="514"/>
      <c r="BLZ41" s="546"/>
      <c r="BMA41" s="546"/>
      <c r="BMB41" s="546"/>
      <c r="BMC41" s="546"/>
      <c r="BMD41" s="546"/>
      <c r="BME41" s="546"/>
      <c r="BMF41" s="532"/>
      <c r="BMG41" s="514"/>
      <c r="BMH41" s="546"/>
      <c r="BMI41" s="546"/>
      <c r="BMJ41" s="546"/>
      <c r="BMK41" s="546"/>
      <c r="BML41" s="546"/>
      <c r="BMM41" s="546"/>
      <c r="BMN41" s="532"/>
      <c r="BMO41" s="514"/>
      <c r="BMP41" s="546"/>
      <c r="BMQ41" s="546"/>
      <c r="BMR41" s="546"/>
      <c r="BMS41" s="546"/>
      <c r="BMT41" s="546"/>
      <c r="BMU41" s="546"/>
      <c r="BMV41" s="532"/>
      <c r="BMW41" s="514"/>
      <c r="BMX41" s="546"/>
      <c r="BMY41" s="546"/>
      <c r="BMZ41" s="546"/>
      <c r="BNA41" s="546"/>
      <c r="BNB41" s="546"/>
      <c r="BNC41" s="546"/>
      <c r="BND41" s="532"/>
      <c r="BNE41" s="514"/>
      <c r="BNF41" s="546"/>
      <c r="BNG41" s="546"/>
      <c r="BNH41" s="546"/>
      <c r="BNI41" s="546"/>
      <c r="BNJ41" s="546"/>
      <c r="BNK41" s="546"/>
      <c r="BNL41" s="532"/>
      <c r="BNM41" s="514"/>
      <c r="BNN41" s="546"/>
      <c r="BNO41" s="546"/>
      <c r="BNP41" s="546"/>
      <c r="BNQ41" s="546"/>
      <c r="BNR41" s="546"/>
      <c r="BNS41" s="546"/>
      <c r="BNT41" s="532"/>
      <c r="BNU41" s="514"/>
      <c r="BNV41" s="546"/>
      <c r="BNW41" s="546"/>
      <c r="BNX41" s="546"/>
      <c r="BNY41" s="546"/>
      <c r="BNZ41" s="546"/>
      <c r="BOA41" s="546"/>
      <c r="BOB41" s="532"/>
      <c r="BOC41" s="514"/>
      <c r="BOD41" s="546"/>
      <c r="BOE41" s="546"/>
      <c r="BOF41" s="546"/>
      <c r="BOG41" s="546"/>
      <c r="BOH41" s="546"/>
      <c r="BOI41" s="546"/>
      <c r="BOJ41" s="532"/>
      <c r="BOK41" s="514"/>
      <c r="BOL41" s="546"/>
      <c r="BOM41" s="546"/>
      <c r="BON41" s="546"/>
      <c r="BOO41" s="546"/>
      <c r="BOP41" s="546"/>
      <c r="BOQ41" s="546"/>
      <c r="BOR41" s="532"/>
      <c r="BOS41" s="514"/>
      <c r="BOT41" s="546"/>
      <c r="BOU41" s="546"/>
      <c r="BOV41" s="546"/>
      <c r="BOW41" s="546"/>
      <c r="BOX41" s="546"/>
      <c r="BOY41" s="546"/>
      <c r="BOZ41" s="532"/>
      <c r="BPA41" s="514"/>
      <c r="BPB41" s="546"/>
      <c r="BPC41" s="546"/>
      <c r="BPD41" s="546"/>
      <c r="BPE41" s="546"/>
      <c r="BPF41" s="546"/>
      <c r="BPG41" s="546"/>
      <c r="BPH41" s="532"/>
      <c r="BPI41" s="514"/>
      <c r="BPJ41" s="546"/>
      <c r="BPK41" s="546"/>
      <c r="BPL41" s="546"/>
      <c r="BPM41" s="546"/>
      <c r="BPN41" s="546"/>
      <c r="BPO41" s="546"/>
      <c r="BPP41" s="532"/>
      <c r="BPQ41" s="514"/>
      <c r="BPR41" s="546"/>
      <c r="BPS41" s="546"/>
      <c r="BPT41" s="546"/>
      <c r="BPU41" s="546"/>
      <c r="BPV41" s="546"/>
      <c r="BPW41" s="546"/>
      <c r="BPX41" s="532"/>
      <c r="BPY41" s="514"/>
      <c r="BPZ41" s="546"/>
      <c r="BQA41" s="546"/>
      <c r="BQB41" s="546"/>
      <c r="BQC41" s="546"/>
      <c r="BQD41" s="546"/>
      <c r="BQE41" s="546"/>
      <c r="BQF41" s="532"/>
      <c r="BQG41" s="514"/>
      <c r="BQH41" s="546"/>
      <c r="BQI41" s="546"/>
      <c r="BQJ41" s="546"/>
      <c r="BQK41" s="546"/>
      <c r="BQL41" s="546"/>
      <c r="BQM41" s="546"/>
      <c r="BQN41" s="532"/>
      <c r="BQO41" s="514"/>
      <c r="BQP41" s="546"/>
      <c r="BQQ41" s="546"/>
      <c r="BQR41" s="546"/>
      <c r="BQS41" s="546"/>
      <c r="BQT41" s="546"/>
      <c r="BQU41" s="546"/>
      <c r="BQV41" s="532"/>
      <c r="BQW41" s="514"/>
      <c r="BQX41" s="546"/>
      <c r="BQY41" s="546"/>
      <c r="BQZ41" s="546"/>
      <c r="BRA41" s="546"/>
      <c r="BRB41" s="546"/>
      <c r="BRC41" s="546"/>
      <c r="BRD41" s="532"/>
      <c r="BRE41" s="514"/>
      <c r="BRF41" s="546"/>
      <c r="BRG41" s="546"/>
      <c r="BRH41" s="546"/>
      <c r="BRI41" s="546"/>
      <c r="BRJ41" s="546"/>
      <c r="BRK41" s="546"/>
      <c r="BRL41" s="532"/>
      <c r="BRM41" s="514"/>
      <c r="BRN41" s="546"/>
      <c r="BRO41" s="546"/>
      <c r="BRP41" s="546"/>
      <c r="BRQ41" s="546"/>
      <c r="BRR41" s="546"/>
      <c r="BRS41" s="546"/>
      <c r="BRT41" s="532"/>
      <c r="BRU41" s="514"/>
      <c r="BRV41" s="546"/>
      <c r="BRW41" s="546"/>
      <c r="BRX41" s="546"/>
      <c r="BRY41" s="546"/>
      <c r="BRZ41" s="546"/>
      <c r="BSA41" s="546"/>
      <c r="BSB41" s="532"/>
      <c r="BSC41" s="514"/>
      <c r="BSD41" s="546"/>
      <c r="BSE41" s="546"/>
      <c r="BSF41" s="546"/>
      <c r="BSG41" s="546"/>
      <c r="BSH41" s="546"/>
      <c r="BSI41" s="546"/>
      <c r="BSJ41" s="532"/>
      <c r="BSK41" s="514"/>
      <c r="BSL41" s="546"/>
      <c r="BSM41" s="546"/>
      <c r="BSN41" s="546"/>
      <c r="BSO41" s="546"/>
      <c r="BSP41" s="546"/>
      <c r="BSQ41" s="546"/>
      <c r="BSR41" s="532"/>
      <c r="BSS41" s="514"/>
      <c r="BST41" s="546"/>
      <c r="BSU41" s="546"/>
      <c r="BSV41" s="546"/>
      <c r="BSW41" s="546"/>
      <c r="BSX41" s="546"/>
      <c r="BSY41" s="546"/>
      <c r="BSZ41" s="532"/>
      <c r="BTA41" s="514"/>
      <c r="BTB41" s="546"/>
      <c r="BTC41" s="546"/>
      <c r="BTD41" s="546"/>
      <c r="BTE41" s="546"/>
      <c r="BTF41" s="546"/>
      <c r="BTG41" s="546"/>
      <c r="BTH41" s="532"/>
      <c r="BTI41" s="514"/>
      <c r="BTJ41" s="546"/>
      <c r="BTK41" s="546"/>
      <c r="BTL41" s="546"/>
      <c r="BTM41" s="546"/>
      <c r="BTN41" s="546"/>
      <c r="BTO41" s="546"/>
      <c r="BTP41" s="532"/>
      <c r="BTQ41" s="514"/>
      <c r="BTR41" s="546"/>
      <c r="BTS41" s="546"/>
      <c r="BTT41" s="546"/>
      <c r="BTU41" s="546"/>
      <c r="BTV41" s="546"/>
      <c r="BTW41" s="546"/>
      <c r="BTX41" s="532"/>
      <c r="BTY41" s="514"/>
      <c r="BTZ41" s="546"/>
      <c r="BUA41" s="546"/>
      <c r="BUB41" s="546"/>
      <c r="BUC41" s="546"/>
      <c r="BUD41" s="546"/>
      <c r="BUE41" s="546"/>
      <c r="BUF41" s="532"/>
      <c r="BUG41" s="514"/>
      <c r="BUH41" s="546"/>
      <c r="BUI41" s="546"/>
      <c r="BUJ41" s="546"/>
      <c r="BUK41" s="546"/>
      <c r="BUL41" s="546"/>
      <c r="BUM41" s="546"/>
      <c r="BUN41" s="532"/>
      <c r="BUO41" s="514"/>
      <c r="BUP41" s="546"/>
      <c r="BUQ41" s="546"/>
      <c r="BUR41" s="546"/>
      <c r="BUS41" s="546"/>
      <c r="BUT41" s="546"/>
      <c r="BUU41" s="546"/>
      <c r="BUV41" s="532"/>
      <c r="BUW41" s="514"/>
      <c r="BUX41" s="546"/>
      <c r="BUY41" s="546"/>
      <c r="BUZ41" s="546"/>
      <c r="BVA41" s="546"/>
      <c r="BVB41" s="546"/>
      <c r="BVC41" s="546"/>
      <c r="BVD41" s="532"/>
      <c r="BVE41" s="514"/>
      <c r="BVF41" s="546"/>
      <c r="BVG41" s="546"/>
      <c r="BVH41" s="546"/>
      <c r="BVI41" s="546"/>
      <c r="BVJ41" s="546"/>
      <c r="BVK41" s="546"/>
      <c r="BVL41" s="532"/>
      <c r="BVM41" s="514"/>
      <c r="BVN41" s="546"/>
      <c r="BVO41" s="546"/>
      <c r="BVP41" s="546"/>
      <c r="BVQ41" s="546"/>
      <c r="BVR41" s="546"/>
      <c r="BVS41" s="546"/>
      <c r="BVT41" s="532"/>
      <c r="BVU41" s="514"/>
      <c r="BVV41" s="546"/>
      <c r="BVW41" s="546"/>
      <c r="BVX41" s="546"/>
      <c r="BVY41" s="546"/>
      <c r="BVZ41" s="546"/>
      <c r="BWA41" s="546"/>
      <c r="BWB41" s="532"/>
      <c r="BWC41" s="514"/>
      <c r="BWD41" s="546"/>
      <c r="BWE41" s="546"/>
      <c r="BWF41" s="546"/>
      <c r="BWG41" s="546"/>
      <c r="BWH41" s="546"/>
      <c r="BWI41" s="546"/>
      <c r="BWJ41" s="532"/>
      <c r="BWK41" s="514"/>
      <c r="BWL41" s="546"/>
      <c r="BWM41" s="546"/>
      <c r="BWN41" s="546"/>
      <c r="BWO41" s="546"/>
      <c r="BWP41" s="546"/>
      <c r="BWQ41" s="546"/>
      <c r="BWR41" s="532"/>
      <c r="BWS41" s="514"/>
      <c r="BWT41" s="546"/>
      <c r="BWU41" s="546"/>
      <c r="BWV41" s="546"/>
      <c r="BWW41" s="546"/>
      <c r="BWX41" s="546"/>
      <c r="BWY41" s="546"/>
      <c r="BWZ41" s="532"/>
      <c r="BXA41" s="514"/>
      <c r="BXB41" s="546"/>
      <c r="BXC41" s="546"/>
      <c r="BXD41" s="546"/>
      <c r="BXE41" s="546"/>
      <c r="BXF41" s="546"/>
      <c r="BXG41" s="546"/>
      <c r="BXH41" s="532"/>
      <c r="BXI41" s="514"/>
      <c r="BXJ41" s="546"/>
      <c r="BXK41" s="546"/>
      <c r="BXL41" s="546"/>
      <c r="BXM41" s="546"/>
      <c r="BXN41" s="546"/>
      <c r="BXO41" s="546"/>
      <c r="BXP41" s="532"/>
      <c r="BXQ41" s="514"/>
      <c r="BXR41" s="546"/>
      <c r="BXS41" s="546"/>
      <c r="BXT41" s="546"/>
      <c r="BXU41" s="546"/>
      <c r="BXV41" s="546"/>
      <c r="BXW41" s="546"/>
      <c r="BXX41" s="532"/>
      <c r="BXY41" s="514"/>
      <c r="BXZ41" s="546"/>
      <c r="BYA41" s="546"/>
      <c r="BYB41" s="546"/>
      <c r="BYC41" s="546"/>
      <c r="BYD41" s="546"/>
      <c r="BYE41" s="546"/>
      <c r="BYF41" s="532"/>
      <c r="BYG41" s="514"/>
      <c r="BYH41" s="546"/>
      <c r="BYI41" s="546"/>
      <c r="BYJ41" s="546"/>
      <c r="BYK41" s="546"/>
      <c r="BYL41" s="546"/>
      <c r="BYM41" s="546"/>
      <c r="BYN41" s="532"/>
      <c r="BYO41" s="514"/>
      <c r="BYP41" s="546"/>
      <c r="BYQ41" s="546"/>
      <c r="BYR41" s="546"/>
      <c r="BYS41" s="546"/>
      <c r="BYT41" s="546"/>
      <c r="BYU41" s="546"/>
      <c r="BYV41" s="532"/>
      <c r="BYW41" s="514"/>
      <c r="BYX41" s="546"/>
      <c r="BYY41" s="546"/>
      <c r="BYZ41" s="546"/>
      <c r="BZA41" s="546"/>
      <c r="BZB41" s="546"/>
      <c r="BZC41" s="546"/>
      <c r="BZD41" s="532"/>
      <c r="BZE41" s="514"/>
      <c r="BZF41" s="546"/>
      <c r="BZG41" s="546"/>
      <c r="BZH41" s="546"/>
      <c r="BZI41" s="546"/>
      <c r="BZJ41" s="546"/>
      <c r="BZK41" s="546"/>
      <c r="BZL41" s="532"/>
      <c r="BZM41" s="514"/>
      <c r="BZN41" s="546"/>
      <c r="BZO41" s="546"/>
      <c r="BZP41" s="546"/>
      <c r="BZQ41" s="546"/>
      <c r="BZR41" s="546"/>
      <c r="BZS41" s="546"/>
      <c r="BZT41" s="532"/>
      <c r="BZU41" s="514"/>
      <c r="BZV41" s="546"/>
      <c r="BZW41" s="546"/>
      <c r="BZX41" s="546"/>
      <c r="BZY41" s="546"/>
      <c r="BZZ41" s="546"/>
      <c r="CAA41" s="546"/>
      <c r="CAB41" s="532"/>
      <c r="CAC41" s="514"/>
      <c r="CAD41" s="546"/>
      <c r="CAE41" s="546"/>
      <c r="CAF41" s="546"/>
      <c r="CAG41" s="546"/>
      <c r="CAH41" s="546"/>
      <c r="CAI41" s="546"/>
      <c r="CAJ41" s="532"/>
      <c r="CAK41" s="514"/>
      <c r="CAL41" s="546"/>
      <c r="CAM41" s="546"/>
      <c r="CAN41" s="546"/>
      <c r="CAO41" s="546"/>
      <c r="CAP41" s="546"/>
      <c r="CAQ41" s="546"/>
      <c r="CAR41" s="532"/>
      <c r="CAS41" s="514"/>
      <c r="CAT41" s="546"/>
      <c r="CAU41" s="546"/>
      <c r="CAV41" s="546"/>
      <c r="CAW41" s="546"/>
      <c r="CAX41" s="546"/>
      <c r="CAY41" s="546"/>
      <c r="CAZ41" s="532"/>
      <c r="CBA41" s="514"/>
      <c r="CBB41" s="546"/>
      <c r="CBC41" s="546"/>
      <c r="CBD41" s="546"/>
      <c r="CBE41" s="546"/>
      <c r="CBF41" s="546"/>
      <c r="CBG41" s="546"/>
      <c r="CBH41" s="532"/>
      <c r="CBI41" s="514"/>
      <c r="CBJ41" s="546"/>
      <c r="CBK41" s="546"/>
      <c r="CBL41" s="546"/>
      <c r="CBM41" s="546"/>
      <c r="CBN41" s="546"/>
      <c r="CBO41" s="546"/>
      <c r="CBP41" s="532"/>
      <c r="CBQ41" s="514"/>
      <c r="CBR41" s="546"/>
      <c r="CBS41" s="546"/>
      <c r="CBT41" s="546"/>
      <c r="CBU41" s="546"/>
      <c r="CBV41" s="546"/>
      <c r="CBW41" s="546"/>
      <c r="CBX41" s="532"/>
      <c r="CBY41" s="514"/>
      <c r="CBZ41" s="546"/>
      <c r="CCA41" s="546"/>
      <c r="CCB41" s="546"/>
      <c r="CCC41" s="546"/>
      <c r="CCD41" s="546"/>
      <c r="CCE41" s="546"/>
      <c r="CCF41" s="532"/>
      <c r="CCG41" s="514"/>
      <c r="CCH41" s="546"/>
      <c r="CCI41" s="546"/>
      <c r="CCJ41" s="546"/>
      <c r="CCK41" s="546"/>
      <c r="CCL41" s="546"/>
      <c r="CCM41" s="546"/>
      <c r="CCN41" s="532"/>
      <c r="CCO41" s="514"/>
      <c r="CCP41" s="546"/>
      <c r="CCQ41" s="546"/>
      <c r="CCR41" s="546"/>
      <c r="CCS41" s="546"/>
      <c r="CCT41" s="546"/>
      <c r="CCU41" s="546"/>
      <c r="CCV41" s="532"/>
      <c r="CCW41" s="514"/>
      <c r="CCX41" s="546"/>
      <c r="CCY41" s="546"/>
      <c r="CCZ41" s="546"/>
      <c r="CDA41" s="546"/>
      <c r="CDB41" s="546"/>
      <c r="CDC41" s="546"/>
      <c r="CDD41" s="532"/>
      <c r="CDE41" s="514"/>
      <c r="CDF41" s="546"/>
      <c r="CDG41" s="546"/>
      <c r="CDH41" s="546"/>
      <c r="CDI41" s="546"/>
      <c r="CDJ41" s="546"/>
      <c r="CDK41" s="546"/>
      <c r="CDL41" s="532"/>
      <c r="CDM41" s="514"/>
      <c r="CDN41" s="546"/>
      <c r="CDO41" s="546"/>
      <c r="CDP41" s="546"/>
      <c r="CDQ41" s="546"/>
      <c r="CDR41" s="546"/>
      <c r="CDS41" s="546"/>
      <c r="CDT41" s="532"/>
      <c r="CDU41" s="514"/>
      <c r="CDV41" s="546"/>
      <c r="CDW41" s="546"/>
      <c r="CDX41" s="546"/>
      <c r="CDY41" s="546"/>
      <c r="CDZ41" s="546"/>
      <c r="CEA41" s="546"/>
      <c r="CEB41" s="532"/>
      <c r="CEC41" s="514"/>
      <c r="CED41" s="546"/>
      <c r="CEE41" s="546"/>
      <c r="CEF41" s="546"/>
      <c r="CEG41" s="546"/>
      <c r="CEH41" s="546"/>
      <c r="CEI41" s="546"/>
      <c r="CEJ41" s="532"/>
      <c r="CEK41" s="514"/>
      <c r="CEL41" s="546"/>
      <c r="CEM41" s="546"/>
      <c r="CEN41" s="546"/>
      <c r="CEO41" s="546"/>
      <c r="CEP41" s="546"/>
      <c r="CEQ41" s="546"/>
      <c r="CER41" s="532"/>
      <c r="CES41" s="514"/>
      <c r="CET41" s="546"/>
      <c r="CEU41" s="546"/>
      <c r="CEV41" s="546"/>
      <c r="CEW41" s="546"/>
      <c r="CEX41" s="546"/>
      <c r="CEY41" s="546"/>
      <c r="CEZ41" s="532"/>
      <c r="CFA41" s="514"/>
      <c r="CFB41" s="546"/>
      <c r="CFC41" s="546"/>
      <c r="CFD41" s="546"/>
      <c r="CFE41" s="546"/>
      <c r="CFF41" s="546"/>
      <c r="CFG41" s="546"/>
      <c r="CFH41" s="532"/>
      <c r="CFI41" s="514"/>
      <c r="CFJ41" s="546"/>
      <c r="CFK41" s="546"/>
      <c r="CFL41" s="546"/>
      <c r="CFM41" s="546"/>
      <c r="CFN41" s="546"/>
      <c r="CFO41" s="546"/>
      <c r="CFP41" s="532"/>
      <c r="CFQ41" s="514"/>
      <c r="CFR41" s="546"/>
      <c r="CFS41" s="546"/>
      <c r="CFT41" s="546"/>
      <c r="CFU41" s="546"/>
      <c r="CFV41" s="546"/>
      <c r="CFW41" s="546"/>
      <c r="CFX41" s="532"/>
      <c r="CFY41" s="514"/>
      <c r="CFZ41" s="546"/>
      <c r="CGA41" s="546"/>
      <c r="CGB41" s="546"/>
      <c r="CGC41" s="546"/>
      <c r="CGD41" s="546"/>
      <c r="CGE41" s="546"/>
      <c r="CGF41" s="532"/>
      <c r="CGG41" s="514"/>
      <c r="CGH41" s="546"/>
      <c r="CGI41" s="546"/>
      <c r="CGJ41" s="546"/>
      <c r="CGK41" s="546"/>
      <c r="CGL41" s="546"/>
      <c r="CGM41" s="546"/>
      <c r="CGN41" s="532"/>
      <c r="CGO41" s="514"/>
      <c r="CGP41" s="546"/>
      <c r="CGQ41" s="546"/>
      <c r="CGR41" s="546"/>
      <c r="CGS41" s="546"/>
      <c r="CGT41" s="546"/>
      <c r="CGU41" s="546"/>
      <c r="CGV41" s="532"/>
      <c r="CGW41" s="514"/>
      <c r="CGX41" s="546"/>
      <c r="CGY41" s="546"/>
      <c r="CGZ41" s="546"/>
      <c r="CHA41" s="546"/>
      <c r="CHB41" s="546"/>
      <c r="CHC41" s="546"/>
      <c r="CHD41" s="532"/>
      <c r="CHE41" s="514"/>
      <c r="CHF41" s="546"/>
      <c r="CHG41" s="546"/>
      <c r="CHH41" s="546"/>
      <c r="CHI41" s="546"/>
      <c r="CHJ41" s="546"/>
      <c r="CHK41" s="546"/>
      <c r="CHL41" s="532"/>
      <c r="CHM41" s="514"/>
      <c r="CHN41" s="546"/>
      <c r="CHO41" s="546"/>
      <c r="CHP41" s="546"/>
      <c r="CHQ41" s="546"/>
      <c r="CHR41" s="546"/>
      <c r="CHS41" s="546"/>
      <c r="CHT41" s="532"/>
      <c r="CHU41" s="514"/>
      <c r="CHV41" s="546"/>
      <c r="CHW41" s="546"/>
      <c r="CHX41" s="546"/>
      <c r="CHY41" s="546"/>
      <c r="CHZ41" s="546"/>
      <c r="CIA41" s="546"/>
      <c r="CIB41" s="532"/>
      <c r="CIC41" s="514"/>
      <c r="CID41" s="546"/>
      <c r="CIE41" s="546"/>
      <c r="CIF41" s="546"/>
      <c r="CIG41" s="546"/>
      <c r="CIH41" s="546"/>
      <c r="CII41" s="546"/>
      <c r="CIJ41" s="532"/>
      <c r="CIK41" s="514"/>
      <c r="CIL41" s="546"/>
      <c r="CIM41" s="546"/>
      <c r="CIN41" s="546"/>
      <c r="CIO41" s="546"/>
      <c r="CIP41" s="546"/>
      <c r="CIQ41" s="546"/>
      <c r="CIR41" s="532"/>
      <c r="CIS41" s="514"/>
      <c r="CIT41" s="546"/>
      <c r="CIU41" s="546"/>
      <c r="CIV41" s="546"/>
      <c r="CIW41" s="546"/>
      <c r="CIX41" s="546"/>
      <c r="CIY41" s="546"/>
      <c r="CIZ41" s="532"/>
      <c r="CJA41" s="514"/>
      <c r="CJB41" s="546"/>
      <c r="CJC41" s="546"/>
      <c r="CJD41" s="546"/>
      <c r="CJE41" s="546"/>
      <c r="CJF41" s="546"/>
      <c r="CJG41" s="546"/>
      <c r="CJH41" s="532"/>
      <c r="CJI41" s="514"/>
      <c r="CJJ41" s="546"/>
      <c r="CJK41" s="546"/>
      <c r="CJL41" s="546"/>
      <c r="CJM41" s="546"/>
      <c r="CJN41" s="546"/>
      <c r="CJO41" s="546"/>
      <c r="CJP41" s="532"/>
      <c r="CJQ41" s="514"/>
      <c r="CJR41" s="546"/>
      <c r="CJS41" s="546"/>
      <c r="CJT41" s="546"/>
      <c r="CJU41" s="546"/>
      <c r="CJV41" s="546"/>
      <c r="CJW41" s="546"/>
      <c r="CJX41" s="532"/>
      <c r="CJY41" s="514"/>
      <c r="CJZ41" s="546"/>
      <c r="CKA41" s="546"/>
      <c r="CKB41" s="546"/>
      <c r="CKC41" s="546"/>
      <c r="CKD41" s="546"/>
      <c r="CKE41" s="546"/>
      <c r="CKF41" s="532"/>
      <c r="CKG41" s="514"/>
      <c r="CKH41" s="546"/>
      <c r="CKI41" s="546"/>
      <c r="CKJ41" s="546"/>
      <c r="CKK41" s="546"/>
      <c r="CKL41" s="546"/>
      <c r="CKM41" s="546"/>
      <c r="CKN41" s="532"/>
      <c r="CKO41" s="514"/>
      <c r="CKP41" s="546"/>
      <c r="CKQ41" s="546"/>
      <c r="CKR41" s="546"/>
      <c r="CKS41" s="546"/>
      <c r="CKT41" s="546"/>
      <c r="CKU41" s="546"/>
      <c r="CKV41" s="532"/>
      <c r="CKW41" s="514"/>
      <c r="CKX41" s="546"/>
      <c r="CKY41" s="546"/>
      <c r="CKZ41" s="546"/>
      <c r="CLA41" s="546"/>
      <c r="CLB41" s="546"/>
      <c r="CLC41" s="546"/>
      <c r="CLD41" s="532"/>
      <c r="CLE41" s="514"/>
      <c r="CLF41" s="546"/>
      <c r="CLG41" s="546"/>
      <c r="CLH41" s="546"/>
      <c r="CLI41" s="546"/>
      <c r="CLJ41" s="546"/>
      <c r="CLK41" s="546"/>
      <c r="CLL41" s="532"/>
      <c r="CLM41" s="514"/>
      <c r="CLN41" s="546"/>
      <c r="CLO41" s="546"/>
      <c r="CLP41" s="546"/>
      <c r="CLQ41" s="546"/>
      <c r="CLR41" s="546"/>
      <c r="CLS41" s="546"/>
      <c r="CLT41" s="532"/>
      <c r="CLU41" s="514"/>
      <c r="CLV41" s="546"/>
      <c r="CLW41" s="546"/>
      <c r="CLX41" s="546"/>
      <c r="CLY41" s="546"/>
      <c r="CLZ41" s="546"/>
      <c r="CMA41" s="546"/>
      <c r="CMB41" s="532"/>
      <c r="CMC41" s="514"/>
      <c r="CMD41" s="546"/>
      <c r="CME41" s="546"/>
      <c r="CMF41" s="546"/>
      <c r="CMG41" s="546"/>
      <c r="CMH41" s="546"/>
      <c r="CMI41" s="546"/>
      <c r="CMJ41" s="532"/>
      <c r="CMK41" s="514"/>
      <c r="CML41" s="546"/>
      <c r="CMM41" s="546"/>
      <c r="CMN41" s="546"/>
      <c r="CMO41" s="546"/>
      <c r="CMP41" s="546"/>
      <c r="CMQ41" s="546"/>
      <c r="CMR41" s="532"/>
      <c r="CMS41" s="514"/>
      <c r="CMT41" s="546"/>
      <c r="CMU41" s="546"/>
      <c r="CMV41" s="546"/>
      <c r="CMW41" s="546"/>
      <c r="CMX41" s="546"/>
      <c r="CMY41" s="546"/>
      <c r="CMZ41" s="532"/>
      <c r="CNA41" s="514"/>
      <c r="CNB41" s="546"/>
      <c r="CNC41" s="546"/>
      <c r="CND41" s="546"/>
      <c r="CNE41" s="546"/>
      <c r="CNF41" s="546"/>
      <c r="CNG41" s="546"/>
      <c r="CNH41" s="532"/>
      <c r="CNI41" s="514"/>
      <c r="CNJ41" s="546"/>
      <c r="CNK41" s="546"/>
      <c r="CNL41" s="546"/>
      <c r="CNM41" s="546"/>
      <c r="CNN41" s="546"/>
      <c r="CNO41" s="546"/>
      <c r="CNP41" s="532"/>
      <c r="CNQ41" s="514"/>
      <c r="CNR41" s="546"/>
      <c r="CNS41" s="546"/>
      <c r="CNT41" s="546"/>
      <c r="CNU41" s="546"/>
      <c r="CNV41" s="546"/>
      <c r="CNW41" s="546"/>
      <c r="CNX41" s="532"/>
      <c r="CNY41" s="514"/>
      <c r="CNZ41" s="546"/>
      <c r="COA41" s="546"/>
      <c r="COB41" s="546"/>
      <c r="COC41" s="546"/>
      <c r="COD41" s="546"/>
      <c r="COE41" s="546"/>
      <c r="COF41" s="532"/>
      <c r="COG41" s="514"/>
      <c r="COH41" s="546"/>
      <c r="COI41" s="546"/>
      <c r="COJ41" s="546"/>
      <c r="COK41" s="546"/>
      <c r="COL41" s="546"/>
      <c r="COM41" s="546"/>
      <c r="CON41" s="532"/>
      <c r="COO41" s="514"/>
      <c r="COP41" s="546"/>
      <c r="COQ41" s="546"/>
      <c r="COR41" s="546"/>
      <c r="COS41" s="546"/>
      <c r="COT41" s="546"/>
      <c r="COU41" s="546"/>
      <c r="COV41" s="532"/>
      <c r="COW41" s="514"/>
      <c r="COX41" s="546"/>
      <c r="COY41" s="546"/>
      <c r="COZ41" s="546"/>
      <c r="CPA41" s="546"/>
      <c r="CPB41" s="546"/>
      <c r="CPC41" s="546"/>
      <c r="CPD41" s="532"/>
      <c r="CPE41" s="514"/>
      <c r="CPF41" s="546"/>
      <c r="CPG41" s="546"/>
      <c r="CPH41" s="546"/>
      <c r="CPI41" s="546"/>
      <c r="CPJ41" s="546"/>
      <c r="CPK41" s="546"/>
      <c r="CPL41" s="532"/>
      <c r="CPM41" s="514"/>
      <c r="CPN41" s="546"/>
      <c r="CPO41" s="546"/>
      <c r="CPP41" s="546"/>
      <c r="CPQ41" s="546"/>
      <c r="CPR41" s="546"/>
      <c r="CPS41" s="546"/>
      <c r="CPT41" s="532"/>
      <c r="CPU41" s="514"/>
      <c r="CPV41" s="546"/>
      <c r="CPW41" s="546"/>
      <c r="CPX41" s="546"/>
      <c r="CPY41" s="546"/>
      <c r="CPZ41" s="546"/>
      <c r="CQA41" s="546"/>
      <c r="CQB41" s="532"/>
      <c r="CQC41" s="514"/>
      <c r="CQD41" s="546"/>
      <c r="CQE41" s="546"/>
      <c r="CQF41" s="546"/>
      <c r="CQG41" s="546"/>
      <c r="CQH41" s="546"/>
      <c r="CQI41" s="546"/>
      <c r="CQJ41" s="532"/>
      <c r="CQK41" s="514"/>
      <c r="CQL41" s="546"/>
      <c r="CQM41" s="546"/>
      <c r="CQN41" s="546"/>
      <c r="CQO41" s="546"/>
      <c r="CQP41" s="546"/>
      <c r="CQQ41" s="546"/>
      <c r="CQR41" s="532"/>
      <c r="CQS41" s="514"/>
      <c r="CQT41" s="546"/>
      <c r="CQU41" s="546"/>
      <c r="CQV41" s="546"/>
      <c r="CQW41" s="546"/>
      <c r="CQX41" s="546"/>
      <c r="CQY41" s="546"/>
      <c r="CQZ41" s="532"/>
      <c r="CRA41" s="514"/>
      <c r="CRB41" s="546"/>
      <c r="CRC41" s="546"/>
      <c r="CRD41" s="546"/>
      <c r="CRE41" s="546"/>
      <c r="CRF41" s="546"/>
      <c r="CRG41" s="546"/>
      <c r="CRH41" s="532"/>
      <c r="CRI41" s="514"/>
      <c r="CRJ41" s="546"/>
      <c r="CRK41" s="546"/>
      <c r="CRL41" s="546"/>
      <c r="CRM41" s="546"/>
      <c r="CRN41" s="546"/>
      <c r="CRO41" s="546"/>
      <c r="CRP41" s="532"/>
      <c r="CRQ41" s="514"/>
      <c r="CRR41" s="546"/>
      <c r="CRS41" s="546"/>
      <c r="CRT41" s="546"/>
      <c r="CRU41" s="546"/>
      <c r="CRV41" s="546"/>
      <c r="CRW41" s="546"/>
      <c r="CRX41" s="532"/>
      <c r="CRY41" s="514"/>
      <c r="CRZ41" s="546"/>
      <c r="CSA41" s="546"/>
      <c r="CSB41" s="546"/>
      <c r="CSC41" s="546"/>
      <c r="CSD41" s="546"/>
      <c r="CSE41" s="546"/>
      <c r="CSF41" s="532"/>
      <c r="CSG41" s="514"/>
      <c r="CSH41" s="546"/>
      <c r="CSI41" s="546"/>
      <c r="CSJ41" s="546"/>
      <c r="CSK41" s="546"/>
      <c r="CSL41" s="546"/>
      <c r="CSM41" s="546"/>
      <c r="CSN41" s="532"/>
      <c r="CSO41" s="514"/>
      <c r="CSP41" s="546"/>
      <c r="CSQ41" s="546"/>
      <c r="CSR41" s="546"/>
      <c r="CSS41" s="546"/>
      <c r="CST41" s="546"/>
      <c r="CSU41" s="546"/>
      <c r="CSV41" s="532"/>
      <c r="CSW41" s="514"/>
      <c r="CSX41" s="546"/>
      <c r="CSY41" s="546"/>
      <c r="CSZ41" s="546"/>
      <c r="CTA41" s="546"/>
      <c r="CTB41" s="546"/>
      <c r="CTC41" s="546"/>
      <c r="CTD41" s="532"/>
      <c r="CTE41" s="514"/>
      <c r="CTF41" s="546"/>
      <c r="CTG41" s="546"/>
      <c r="CTH41" s="546"/>
      <c r="CTI41" s="546"/>
      <c r="CTJ41" s="546"/>
      <c r="CTK41" s="546"/>
      <c r="CTL41" s="532"/>
      <c r="CTM41" s="514"/>
      <c r="CTN41" s="546"/>
      <c r="CTO41" s="546"/>
      <c r="CTP41" s="546"/>
      <c r="CTQ41" s="546"/>
      <c r="CTR41" s="546"/>
      <c r="CTS41" s="546"/>
      <c r="CTT41" s="532"/>
      <c r="CTU41" s="514"/>
      <c r="CTV41" s="546"/>
      <c r="CTW41" s="546"/>
      <c r="CTX41" s="546"/>
      <c r="CTY41" s="546"/>
      <c r="CTZ41" s="546"/>
      <c r="CUA41" s="546"/>
      <c r="CUB41" s="532"/>
      <c r="CUC41" s="514"/>
      <c r="CUD41" s="546"/>
      <c r="CUE41" s="546"/>
      <c r="CUF41" s="546"/>
      <c r="CUG41" s="546"/>
      <c r="CUH41" s="546"/>
      <c r="CUI41" s="546"/>
      <c r="CUJ41" s="532"/>
      <c r="CUK41" s="514"/>
      <c r="CUL41" s="546"/>
      <c r="CUM41" s="546"/>
      <c r="CUN41" s="546"/>
      <c r="CUO41" s="546"/>
      <c r="CUP41" s="546"/>
      <c r="CUQ41" s="546"/>
      <c r="CUR41" s="532"/>
      <c r="CUS41" s="514"/>
      <c r="CUT41" s="546"/>
      <c r="CUU41" s="546"/>
      <c r="CUV41" s="546"/>
      <c r="CUW41" s="546"/>
      <c r="CUX41" s="546"/>
      <c r="CUY41" s="546"/>
      <c r="CUZ41" s="532"/>
      <c r="CVA41" s="514"/>
      <c r="CVB41" s="546"/>
      <c r="CVC41" s="546"/>
      <c r="CVD41" s="546"/>
      <c r="CVE41" s="546"/>
      <c r="CVF41" s="546"/>
      <c r="CVG41" s="546"/>
      <c r="CVH41" s="532"/>
      <c r="CVI41" s="514"/>
      <c r="CVJ41" s="546"/>
      <c r="CVK41" s="546"/>
      <c r="CVL41" s="546"/>
      <c r="CVM41" s="546"/>
      <c r="CVN41" s="546"/>
      <c r="CVO41" s="546"/>
      <c r="CVP41" s="532"/>
      <c r="CVQ41" s="514"/>
      <c r="CVR41" s="546"/>
      <c r="CVS41" s="546"/>
      <c r="CVT41" s="546"/>
      <c r="CVU41" s="546"/>
      <c r="CVV41" s="546"/>
      <c r="CVW41" s="546"/>
      <c r="CVX41" s="532"/>
      <c r="CVY41" s="514"/>
      <c r="CVZ41" s="546"/>
      <c r="CWA41" s="546"/>
      <c r="CWB41" s="546"/>
      <c r="CWC41" s="546"/>
      <c r="CWD41" s="546"/>
      <c r="CWE41" s="546"/>
      <c r="CWF41" s="532"/>
      <c r="CWG41" s="514"/>
      <c r="CWH41" s="546"/>
      <c r="CWI41" s="546"/>
      <c r="CWJ41" s="546"/>
      <c r="CWK41" s="546"/>
      <c r="CWL41" s="546"/>
      <c r="CWM41" s="546"/>
      <c r="CWN41" s="532"/>
      <c r="CWO41" s="514"/>
      <c r="CWP41" s="546"/>
      <c r="CWQ41" s="546"/>
      <c r="CWR41" s="546"/>
      <c r="CWS41" s="546"/>
      <c r="CWT41" s="546"/>
      <c r="CWU41" s="546"/>
      <c r="CWV41" s="532"/>
      <c r="CWW41" s="514"/>
      <c r="CWX41" s="546"/>
      <c r="CWY41" s="546"/>
      <c r="CWZ41" s="546"/>
      <c r="CXA41" s="546"/>
      <c r="CXB41" s="546"/>
      <c r="CXC41" s="546"/>
      <c r="CXD41" s="532"/>
      <c r="CXE41" s="514"/>
      <c r="CXF41" s="546"/>
      <c r="CXG41" s="546"/>
      <c r="CXH41" s="546"/>
      <c r="CXI41" s="546"/>
      <c r="CXJ41" s="546"/>
      <c r="CXK41" s="546"/>
      <c r="CXL41" s="532"/>
      <c r="CXM41" s="514"/>
      <c r="CXN41" s="546"/>
      <c r="CXO41" s="546"/>
      <c r="CXP41" s="546"/>
      <c r="CXQ41" s="546"/>
      <c r="CXR41" s="546"/>
      <c r="CXS41" s="546"/>
      <c r="CXT41" s="532"/>
      <c r="CXU41" s="514"/>
      <c r="CXV41" s="546"/>
      <c r="CXW41" s="546"/>
      <c r="CXX41" s="546"/>
      <c r="CXY41" s="546"/>
      <c r="CXZ41" s="546"/>
      <c r="CYA41" s="546"/>
      <c r="CYB41" s="532"/>
      <c r="CYC41" s="514"/>
      <c r="CYD41" s="546"/>
      <c r="CYE41" s="546"/>
      <c r="CYF41" s="546"/>
      <c r="CYG41" s="546"/>
      <c r="CYH41" s="546"/>
      <c r="CYI41" s="546"/>
      <c r="CYJ41" s="532"/>
      <c r="CYK41" s="514"/>
      <c r="CYL41" s="546"/>
      <c r="CYM41" s="546"/>
      <c r="CYN41" s="546"/>
      <c r="CYO41" s="546"/>
      <c r="CYP41" s="546"/>
      <c r="CYQ41" s="546"/>
      <c r="CYR41" s="532"/>
      <c r="CYS41" s="514"/>
      <c r="CYT41" s="546"/>
      <c r="CYU41" s="546"/>
      <c r="CYV41" s="546"/>
      <c r="CYW41" s="546"/>
      <c r="CYX41" s="546"/>
      <c r="CYY41" s="546"/>
      <c r="CYZ41" s="532"/>
      <c r="CZA41" s="514"/>
      <c r="CZB41" s="546"/>
      <c r="CZC41" s="546"/>
      <c r="CZD41" s="546"/>
      <c r="CZE41" s="546"/>
      <c r="CZF41" s="546"/>
      <c r="CZG41" s="546"/>
      <c r="CZH41" s="532"/>
      <c r="CZI41" s="514"/>
      <c r="CZJ41" s="546"/>
      <c r="CZK41" s="546"/>
      <c r="CZL41" s="546"/>
      <c r="CZM41" s="546"/>
      <c r="CZN41" s="546"/>
      <c r="CZO41" s="546"/>
      <c r="CZP41" s="532"/>
      <c r="CZQ41" s="514"/>
      <c r="CZR41" s="546"/>
      <c r="CZS41" s="546"/>
      <c r="CZT41" s="546"/>
      <c r="CZU41" s="546"/>
      <c r="CZV41" s="546"/>
      <c r="CZW41" s="546"/>
      <c r="CZX41" s="532"/>
      <c r="CZY41" s="514"/>
      <c r="CZZ41" s="546"/>
      <c r="DAA41" s="546"/>
      <c r="DAB41" s="546"/>
      <c r="DAC41" s="546"/>
      <c r="DAD41" s="546"/>
      <c r="DAE41" s="546"/>
      <c r="DAF41" s="532"/>
      <c r="DAG41" s="514"/>
      <c r="DAH41" s="546"/>
      <c r="DAI41" s="546"/>
      <c r="DAJ41" s="546"/>
      <c r="DAK41" s="546"/>
      <c r="DAL41" s="546"/>
      <c r="DAM41" s="546"/>
      <c r="DAN41" s="532"/>
      <c r="DAO41" s="514"/>
      <c r="DAP41" s="546"/>
      <c r="DAQ41" s="546"/>
      <c r="DAR41" s="546"/>
      <c r="DAS41" s="546"/>
      <c r="DAT41" s="546"/>
      <c r="DAU41" s="546"/>
      <c r="DAV41" s="532"/>
      <c r="DAW41" s="514"/>
      <c r="DAX41" s="546"/>
      <c r="DAY41" s="546"/>
      <c r="DAZ41" s="546"/>
      <c r="DBA41" s="546"/>
      <c r="DBB41" s="546"/>
      <c r="DBC41" s="546"/>
      <c r="DBD41" s="532"/>
      <c r="DBE41" s="514"/>
      <c r="DBF41" s="546"/>
      <c r="DBG41" s="546"/>
      <c r="DBH41" s="546"/>
      <c r="DBI41" s="546"/>
      <c r="DBJ41" s="546"/>
      <c r="DBK41" s="546"/>
      <c r="DBL41" s="532"/>
      <c r="DBM41" s="514"/>
      <c r="DBN41" s="546"/>
      <c r="DBO41" s="546"/>
      <c r="DBP41" s="546"/>
      <c r="DBQ41" s="546"/>
      <c r="DBR41" s="546"/>
      <c r="DBS41" s="546"/>
      <c r="DBT41" s="532"/>
      <c r="DBU41" s="514"/>
      <c r="DBV41" s="546"/>
      <c r="DBW41" s="546"/>
      <c r="DBX41" s="546"/>
      <c r="DBY41" s="546"/>
      <c r="DBZ41" s="546"/>
      <c r="DCA41" s="546"/>
      <c r="DCB41" s="532"/>
      <c r="DCC41" s="514"/>
      <c r="DCD41" s="546"/>
      <c r="DCE41" s="546"/>
      <c r="DCF41" s="546"/>
      <c r="DCG41" s="546"/>
      <c r="DCH41" s="546"/>
      <c r="DCI41" s="546"/>
      <c r="DCJ41" s="532"/>
      <c r="DCK41" s="514"/>
      <c r="DCL41" s="546"/>
      <c r="DCM41" s="546"/>
      <c r="DCN41" s="546"/>
      <c r="DCO41" s="546"/>
      <c r="DCP41" s="546"/>
      <c r="DCQ41" s="546"/>
      <c r="DCR41" s="532"/>
      <c r="DCS41" s="514"/>
      <c r="DCT41" s="546"/>
      <c r="DCU41" s="546"/>
      <c r="DCV41" s="546"/>
      <c r="DCW41" s="546"/>
      <c r="DCX41" s="546"/>
      <c r="DCY41" s="546"/>
      <c r="DCZ41" s="532"/>
      <c r="DDA41" s="514"/>
      <c r="DDB41" s="546"/>
      <c r="DDC41" s="546"/>
      <c r="DDD41" s="546"/>
      <c r="DDE41" s="546"/>
      <c r="DDF41" s="546"/>
      <c r="DDG41" s="546"/>
      <c r="DDH41" s="532"/>
      <c r="DDI41" s="514"/>
      <c r="DDJ41" s="546"/>
      <c r="DDK41" s="546"/>
      <c r="DDL41" s="546"/>
      <c r="DDM41" s="546"/>
      <c r="DDN41" s="546"/>
      <c r="DDO41" s="546"/>
      <c r="DDP41" s="532"/>
      <c r="DDQ41" s="514"/>
      <c r="DDR41" s="546"/>
      <c r="DDS41" s="546"/>
      <c r="DDT41" s="546"/>
      <c r="DDU41" s="546"/>
      <c r="DDV41" s="546"/>
      <c r="DDW41" s="546"/>
      <c r="DDX41" s="532"/>
      <c r="DDY41" s="514"/>
      <c r="DDZ41" s="546"/>
      <c r="DEA41" s="546"/>
      <c r="DEB41" s="546"/>
      <c r="DEC41" s="546"/>
      <c r="DED41" s="546"/>
      <c r="DEE41" s="546"/>
      <c r="DEF41" s="532"/>
      <c r="DEG41" s="514"/>
      <c r="DEH41" s="546"/>
      <c r="DEI41" s="546"/>
      <c r="DEJ41" s="546"/>
      <c r="DEK41" s="546"/>
      <c r="DEL41" s="546"/>
      <c r="DEM41" s="546"/>
      <c r="DEN41" s="532"/>
      <c r="DEO41" s="514"/>
      <c r="DEP41" s="546"/>
      <c r="DEQ41" s="546"/>
      <c r="DER41" s="546"/>
      <c r="DES41" s="546"/>
      <c r="DET41" s="546"/>
      <c r="DEU41" s="546"/>
      <c r="DEV41" s="532"/>
      <c r="DEW41" s="514"/>
      <c r="DEX41" s="546"/>
      <c r="DEY41" s="546"/>
      <c r="DEZ41" s="546"/>
      <c r="DFA41" s="546"/>
      <c r="DFB41" s="546"/>
      <c r="DFC41" s="546"/>
      <c r="DFD41" s="532"/>
      <c r="DFE41" s="514"/>
      <c r="DFF41" s="546"/>
      <c r="DFG41" s="546"/>
      <c r="DFH41" s="546"/>
      <c r="DFI41" s="546"/>
      <c r="DFJ41" s="546"/>
      <c r="DFK41" s="546"/>
      <c r="DFL41" s="532"/>
      <c r="DFM41" s="514"/>
      <c r="DFN41" s="546"/>
      <c r="DFO41" s="546"/>
      <c r="DFP41" s="546"/>
      <c r="DFQ41" s="546"/>
      <c r="DFR41" s="546"/>
      <c r="DFS41" s="546"/>
      <c r="DFT41" s="532"/>
      <c r="DFU41" s="514"/>
      <c r="DFV41" s="546"/>
      <c r="DFW41" s="546"/>
      <c r="DFX41" s="546"/>
      <c r="DFY41" s="546"/>
      <c r="DFZ41" s="546"/>
      <c r="DGA41" s="546"/>
      <c r="DGB41" s="532"/>
      <c r="DGC41" s="514"/>
      <c r="DGD41" s="546"/>
      <c r="DGE41" s="546"/>
      <c r="DGF41" s="546"/>
      <c r="DGG41" s="546"/>
      <c r="DGH41" s="546"/>
      <c r="DGI41" s="546"/>
      <c r="DGJ41" s="532"/>
      <c r="DGK41" s="514"/>
      <c r="DGL41" s="546"/>
      <c r="DGM41" s="546"/>
      <c r="DGN41" s="546"/>
      <c r="DGO41" s="546"/>
      <c r="DGP41" s="546"/>
      <c r="DGQ41" s="546"/>
      <c r="DGR41" s="532"/>
      <c r="DGS41" s="514"/>
      <c r="DGT41" s="546"/>
      <c r="DGU41" s="546"/>
      <c r="DGV41" s="546"/>
      <c r="DGW41" s="546"/>
      <c r="DGX41" s="546"/>
      <c r="DGY41" s="546"/>
      <c r="DGZ41" s="532"/>
      <c r="DHA41" s="514"/>
      <c r="DHB41" s="546"/>
      <c r="DHC41" s="546"/>
      <c r="DHD41" s="546"/>
      <c r="DHE41" s="546"/>
      <c r="DHF41" s="546"/>
      <c r="DHG41" s="546"/>
      <c r="DHH41" s="532"/>
      <c r="DHI41" s="514"/>
      <c r="DHJ41" s="546"/>
      <c r="DHK41" s="546"/>
      <c r="DHL41" s="546"/>
      <c r="DHM41" s="546"/>
      <c r="DHN41" s="546"/>
      <c r="DHO41" s="546"/>
      <c r="DHP41" s="532"/>
      <c r="DHQ41" s="514"/>
      <c r="DHR41" s="546"/>
      <c r="DHS41" s="546"/>
      <c r="DHT41" s="546"/>
      <c r="DHU41" s="546"/>
      <c r="DHV41" s="546"/>
      <c r="DHW41" s="546"/>
      <c r="DHX41" s="532"/>
      <c r="DHY41" s="514"/>
      <c r="DHZ41" s="546"/>
      <c r="DIA41" s="546"/>
      <c r="DIB41" s="546"/>
      <c r="DIC41" s="546"/>
      <c r="DID41" s="546"/>
      <c r="DIE41" s="546"/>
      <c r="DIF41" s="532"/>
      <c r="DIG41" s="514"/>
      <c r="DIH41" s="546"/>
      <c r="DII41" s="546"/>
      <c r="DIJ41" s="546"/>
      <c r="DIK41" s="546"/>
      <c r="DIL41" s="546"/>
      <c r="DIM41" s="546"/>
      <c r="DIN41" s="532"/>
      <c r="DIO41" s="514"/>
      <c r="DIP41" s="546"/>
      <c r="DIQ41" s="546"/>
      <c r="DIR41" s="546"/>
      <c r="DIS41" s="546"/>
      <c r="DIT41" s="546"/>
      <c r="DIU41" s="546"/>
      <c r="DIV41" s="532"/>
      <c r="DIW41" s="514"/>
      <c r="DIX41" s="546"/>
      <c r="DIY41" s="546"/>
      <c r="DIZ41" s="546"/>
      <c r="DJA41" s="546"/>
      <c r="DJB41" s="546"/>
      <c r="DJC41" s="546"/>
      <c r="DJD41" s="532"/>
      <c r="DJE41" s="514"/>
      <c r="DJF41" s="546"/>
      <c r="DJG41" s="546"/>
      <c r="DJH41" s="546"/>
      <c r="DJI41" s="546"/>
      <c r="DJJ41" s="546"/>
      <c r="DJK41" s="546"/>
      <c r="DJL41" s="532"/>
      <c r="DJM41" s="514"/>
      <c r="DJN41" s="546"/>
      <c r="DJO41" s="546"/>
      <c r="DJP41" s="546"/>
      <c r="DJQ41" s="546"/>
      <c r="DJR41" s="546"/>
      <c r="DJS41" s="546"/>
      <c r="DJT41" s="532"/>
      <c r="DJU41" s="514"/>
      <c r="DJV41" s="546"/>
      <c r="DJW41" s="546"/>
      <c r="DJX41" s="546"/>
      <c r="DJY41" s="546"/>
      <c r="DJZ41" s="546"/>
      <c r="DKA41" s="546"/>
      <c r="DKB41" s="532"/>
      <c r="DKC41" s="514"/>
      <c r="DKD41" s="546"/>
      <c r="DKE41" s="546"/>
      <c r="DKF41" s="546"/>
      <c r="DKG41" s="546"/>
      <c r="DKH41" s="546"/>
      <c r="DKI41" s="546"/>
      <c r="DKJ41" s="532"/>
      <c r="DKK41" s="514"/>
      <c r="DKL41" s="546"/>
      <c r="DKM41" s="546"/>
      <c r="DKN41" s="546"/>
      <c r="DKO41" s="546"/>
      <c r="DKP41" s="546"/>
      <c r="DKQ41" s="546"/>
      <c r="DKR41" s="532"/>
      <c r="DKS41" s="514"/>
      <c r="DKT41" s="546"/>
      <c r="DKU41" s="546"/>
      <c r="DKV41" s="546"/>
      <c r="DKW41" s="546"/>
      <c r="DKX41" s="546"/>
      <c r="DKY41" s="546"/>
      <c r="DKZ41" s="532"/>
      <c r="DLA41" s="514"/>
      <c r="DLB41" s="546"/>
      <c r="DLC41" s="546"/>
      <c r="DLD41" s="546"/>
      <c r="DLE41" s="546"/>
      <c r="DLF41" s="546"/>
      <c r="DLG41" s="546"/>
      <c r="DLH41" s="532"/>
      <c r="DLI41" s="514"/>
      <c r="DLJ41" s="546"/>
      <c r="DLK41" s="546"/>
      <c r="DLL41" s="546"/>
      <c r="DLM41" s="546"/>
      <c r="DLN41" s="546"/>
      <c r="DLO41" s="546"/>
      <c r="DLP41" s="532"/>
      <c r="DLQ41" s="514"/>
      <c r="DLR41" s="546"/>
      <c r="DLS41" s="546"/>
      <c r="DLT41" s="546"/>
      <c r="DLU41" s="546"/>
      <c r="DLV41" s="546"/>
      <c r="DLW41" s="546"/>
      <c r="DLX41" s="532"/>
      <c r="DLY41" s="514"/>
      <c r="DLZ41" s="546"/>
      <c r="DMA41" s="546"/>
      <c r="DMB41" s="546"/>
      <c r="DMC41" s="546"/>
      <c r="DMD41" s="546"/>
      <c r="DME41" s="546"/>
      <c r="DMF41" s="532"/>
      <c r="DMG41" s="514"/>
      <c r="DMH41" s="546"/>
      <c r="DMI41" s="546"/>
      <c r="DMJ41" s="546"/>
      <c r="DMK41" s="546"/>
      <c r="DML41" s="546"/>
      <c r="DMM41" s="546"/>
      <c r="DMN41" s="532"/>
      <c r="DMO41" s="514"/>
      <c r="DMP41" s="546"/>
      <c r="DMQ41" s="546"/>
      <c r="DMR41" s="546"/>
      <c r="DMS41" s="546"/>
      <c r="DMT41" s="546"/>
      <c r="DMU41" s="546"/>
      <c r="DMV41" s="532"/>
      <c r="DMW41" s="514"/>
      <c r="DMX41" s="546"/>
      <c r="DMY41" s="546"/>
      <c r="DMZ41" s="546"/>
      <c r="DNA41" s="546"/>
      <c r="DNB41" s="546"/>
      <c r="DNC41" s="546"/>
      <c r="DND41" s="532"/>
      <c r="DNE41" s="514"/>
      <c r="DNF41" s="546"/>
      <c r="DNG41" s="546"/>
      <c r="DNH41" s="546"/>
      <c r="DNI41" s="546"/>
      <c r="DNJ41" s="546"/>
      <c r="DNK41" s="546"/>
      <c r="DNL41" s="532"/>
      <c r="DNM41" s="514"/>
      <c r="DNN41" s="546"/>
      <c r="DNO41" s="546"/>
      <c r="DNP41" s="546"/>
      <c r="DNQ41" s="546"/>
      <c r="DNR41" s="546"/>
      <c r="DNS41" s="546"/>
      <c r="DNT41" s="532"/>
      <c r="DNU41" s="514"/>
      <c r="DNV41" s="546"/>
      <c r="DNW41" s="546"/>
      <c r="DNX41" s="546"/>
      <c r="DNY41" s="546"/>
      <c r="DNZ41" s="546"/>
      <c r="DOA41" s="546"/>
      <c r="DOB41" s="532"/>
      <c r="DOC41" s="514"/>
      <c r="DOD41" s="546"/>
      <c r="DOE41" s="546"/>
      <c r="DOF41" s="546"/>
      <c r="DOG41" s="546"/>
      <c r="DOH41" s="546"/>
      <c r="DOI41" s="546"/>
      <c r="DOJ41" s="532"/>
      <c r="DOK41" s="514"/>
      <c r="DOL41" s="546"/>
      <c r="DOM41" s="546"/>
      <c r="DON41" s="546"/>
      <c r="DOO41" s="546"/>
      <c r="DOP41" s="546"/>
      <c r="DOQ41" s="546"/>
      <c r="DOR41" s="532"/>
      <c r="DOS41" s="514"/>
      <c r="DOT41" s="546"/>
      <c r="DOU41" s="546"/>
      <c r="DOV41" s="546"/>
      <c r="DOW41" s="546"/>
      <c r="DOX41" s="546"/>
      <c r="DOY41" s="546"/>
      <c r="DOZ41" s="532"/>
      <c r="DPA41" s="514"/>
      <c r="DPB41" s="546"/>
      <c r="DPC41" s="546"/>
      <c r="DPD41" s="546"/>
      <c r="DPE41" s="546"/>
      <c r="DPF41" s="546"/>
      <c r="DPG41" s="546"/>
      <c r="DPH41" s="532"/>
      <c r="DPI41" s="514"/>
      <c r="DPJ41" s="546"/>
      <c r="DPK41" s="546"/>
      <c r="DPL41" s="546"/>
      <c r="DPM41" s="546"/>
      <c r="DPN41" s="546"/>
      <c r="DPO41" s="546"/>
      <c r="DPP41" s="532"/>
      <c r="DPQ41" s="514"/>
      <c r="DPR41" s="546"/>
      <c r="DPS41" s="546"/>
      <c r="DPT41" s="546"/>
      <c r="DPU41" s="546"/>
      <c r="DPV41" s="546"/>
      <c r="DPW41" s="546"/>
      <c r="DPX41" s="532"/>
      <c r="DPY41" s="514"/>
      <c r="DPZ41" s="546"/>
      <c r="DQA41" s="546"/>
      <c r="DQB41" s="546"/>
      <c r="DQC41" s="546"/>
      <c r="DQD41" s="546"/>
      <c r="DQE41" s="546"/>
      <c r="DQF41" s="532"/>
      <c r="DQG41" s="514"/>
      <c r="DQH41" s="546"/>
      <c r="DQI41" s="546"/>
      <c r="DQJ41" s="546"/>
      <c r="DQK41" s="546"/>
      <c r="DQL41" s="546"/>
      <c r="DQM41" s="546"/>
      <c r="DQN41" s="532"/>
      <c r="DQO41" s="514"/>
      <c r="DQP41" s="546"/>
      <c r="DQQ41" s="546"/>
      <c r="DQR41" s="546"/>
      <c r="DQS41" s="546"/>
      <c r="DQT41" s="546"/>
      <c r="DQU41" s="546"/>
      <c r="DQV41" s="532"/>
      <c r="DQW41" s="514"/>
      <c r="DQX41" s="546"/>
      <c r="DQY41" s="546"/>
      <c r="DQZ41" s="546"/>
      <c r="DRA41" s="546"/>
      <c r="DRB41" s="546"/>
      <c r="DRC41" s="546"/>
      <c r="DRD41" s="532"/>
      <c r="DRE41" s="514"/>
      <c r="DRF41" s="546"/>
      <c r="DRG41" s="546"/>
      <c r="DRH41" s="546"/>
      <c r="DRI41" s="546"/>
      <c r="DRJ41" s="546"/>
      <c r="DRK41" s="546"/>
      <c r="DRL41" s="532"/>
      <c r="DRM41" s="514"/>
      <c r="DRN41" s="546"/>
      <c r="DRO41" s="546"/>
      <c r="DRP41" s="546"/>
      <c r="DRQ41" s="546"/>
      <c r="DRR41" s="546"/>
      <c r="DRS41" s="546"/>
      <c r="DRT41" s="532"/>
      <c r="DRU41" s="514"/>
      <c r="DRV41" s="546"/>
      <c r="DRW41" s="546"/>
      <c r="DRX41" s="546"/>
      <c r="DRY41" s="546"/>
      <c r="DRZ41" s="546"/>
      <c r="DSA41" s="546"/>
      <c r="DSB41" s="532"/>
      <c r="DSC41" s="514"/>
      <c r="DSD41" s="546"/>
      <c r="DSE41" s="546"/>
      <c r="DSF41" s="546"/>
      <c r="DSG41" s="546"/>
      <c r="DSH41" s="546"/>
      <c r="DSI41" s="546"/>
      <c r="DSJ41" s="532"/>
      <c r="DSK41" s="514"/>
      <c r="DSL41" s="546"/>
      <c r="DSM41" s="546"/>
      <c r="DSN41" s="546"/>
      <c r="DSO41" s="546"/>
      <c r="DSP41" s="546"/>
      <c r="DSQ41" s="546"/>
      <c r="DSR41" s="532"/>
      <c r="DSS41" s="514"/>
      <c r="DST41" s="546"/>
      <c r="DSU41" s="546"/>
      <c r="DSV41" s="546"/>
      <c r="DSW41" s="546"/>
      <c r="DSX41" s="546"/>
      <c r="DSY41" s="546"/>
      <c r="DSZ41" s="532"/>
      <c r="DTA41" s="514"/>
      <c r="DTB41" s="546"/>
      <c r="DTC41" s="546"/>
      <c r="DTD41" s="546"/>
      <c r="DTE41" s="546"/>
      <c r="DTF41" s="546"/>
      <c r="DTG41" s="546"/>
      <c r="DTH41" s="532"/>
      <c r="DTI41" s="514"/>
      <c r="DTJ41" s="546"/>
      <c r="DTK41" s="546"/>
      <c r="DTL41" s="546"/>
      <c r="DTM41" s="546"/>
      <c r="DTN41" s="546"/>
      <c r="DTO41" s="546"/>
      <c r="DTP41" s="532"/>
      <c r="DTQ41" s="514"/>
      <c r="DTR41" s="546"/>
      <c r="DTS41" s="546"/>
      <c r="DTT41" s="546"/>
      <c r="DTU41" s="546"/>
      <c r="DTV41" s="546"/>
      <c r="DTW41" s="546"/>
      <c r="DTX41" s="532"/>
      <c r="DTY41" s="514"/>
      <c r="DTZ41" s="546"/>
      <c r="DUA41" s="546"/>
      <c r="DUB41" s="546"/>
      <c r="DUC41" s="546"/>
      <c r="DUD41" s="546"/>
      <c r="DUE41" s="546"/>
      <c r="DUF41" s="532"/>
      <c r="DUG41" s="514"/>
      <c r="DUH41" s="546"/>
      <c r="DUI41" s="546"/>
      <c r="DUJ41" s="546"/>
      <c r="DUK41" s="546"/>
      <c r="DUL41" s="546"/>
      <c r="DUM41" s="546"/>
      <c r="DUN41" s="532"/>
      <c r="DUO41" s="514"/>
      <c r="DUP41" s="546"/>
      <c r="DUQ41" s="546"/>
      <c r="DUR41" s="546"/>
      <c r="DUS41" s="546"/>
      <c r="DUT41" s="546"/>
      <c r="DUU41" s="546"/>
      <c r="DUV41" s="532"/>
      <c r="DUW41" s="514"/>
      <c r="DUX41" s="546"/>
      <c r="DUY41" s="546"/>
      <c r="DUZ41" s="546"/>
      <c r="DVA41" s="546"/>
      <c r="DVB41" s="546"/>
      <c r="DVC41" s="546"/>
      <c r="DVD41" s="532"/>
      <c r="DVE41" s="514"/>
      <c r="DVF41" s="546"/>
      <c r="DVG41" s="546"/>
      <c r="DVH41" s="546"/>
      <c r="DVI41" s="546"/>
      <c r="DVJ41" s="546"/>
      <c r="DVK41" s="546"/>
      <c r="DVL41" s="532"/>
      <c r="DVM41" s="514"/>
      <c r="DVN41" s="546"/>
      <c r="DVO41" s="546"/>
      <c r="DVP41" s="546"/>
      <c r="DVQ41" s="546"/>
      <c r="DVR41" s="546"/>
      <c r="DVS41" s="546"/>
      <c r="DVT41" s="532"/>
      <c r="DVU41" s="514"/>
      <c r="DVV41" s="546"/>
      <c r="DVW41" s="546"/>
      <c r="DVX41" s="546"/>
      <c r="DVY41" s="546"/>
      <c r="DVZ41" s="546"/>
      <c r="DWA41" s="546"/>
      <c r="DWB41" s="532"/>
      <c r="DWC41" s="514"/>
      <c r="DWD41" s="546"/>
      <c r="DWE41" s="546"/>
      <c r="DWF41" s="546"/>
      <c r="DWG41" s="546"/>
      <c r="DWH41" s="546"/>
      <c r="DWI41" s="546"/>
      <c r="DWJ41" s="532"/>
      <c r="DWK41" s="514"/>
      <c r="DWL41" s="546"/>
      <c r="DWM41" s="546"/>
      <c r="DWN41" s="546"/>
      <c r="DWO41" s="546"/>
      <c r="DWP41" s="546"/>
      <c r="DWQ41" s="546"/>
      <c r="DWR41" s="532"/>
      <c r="DWS41" s="514"/>
      <c r="DWT41" s="546"/>
      <c r="DWU41" s="546"/>
      <c r="DWV41" s="546"/>
      <c r="DWW41" s="546"/>
      <c r="DWX41" s="546"/>
      <c r="DWY41" s="546"/>
      <c r="DWZ41" s="532"/>
      <c r="DXA41" s="514"/>
      <c r="DXB41" s="546"/>
      <c r="DXC41" s="546"/>
      <c r="DXD41" s="546"/>
      <c r="DXE41" s="546"/>
      <c r="DXF41" s="546"/>
      <c r="DXG41" s="546"/>
      <c r="DXH41" s="532"/>
      <c r="DXI41" s="514"/>
      <c r="DXJ41" s="546"/>
      <c r="DXK41" s="546"/>
      <c r="DXL41" s="546"/>
      <c r="DXM41" s="546"/>
      <c r="DXN41" s="546"/>
      <c r="DXO41" s="546"/>
      <c r="DXP41" s="532"/>
      <c r="DXQ41" s="514"/>
      <c r="DXR41" s="546"/>
      <c r="DXS41" s="546"/>
      <c r="DXT41" s="546"/>
      <c r="DXU41" s="546"/>
      <c r="DXV41" s="546"/>
      <c r="DXW41" s="546"/>
      <c r="DXX41" s="532"/>
      <c r="DXY41" s="514"/>
      <c r="DXZ41" s="546"/>
      <c r="DYA41" s="546"/>
      <c r="DYB41" s="546"/>
      <c r="DYC41" s="546"/>
      <c r="DYD41" s="546"/>
      <c r="DYE41" s="546"/>
      <c r="DYF41" s="532"/>
      <c r="DYG41" s="514"/>
      <c r="DYH41" s="546"/>
      <c r="DYI41" s="546"/>
      <c r="DYJ41" s="546"/>
      <c r="DYK41" s="546"/>
      <c r="DYL41" s="546"/>
      <c r="DYM41" s="546"/>
      <c r="DYN41" s="532"/>
      <c r="DYO41" s="514"/>
      <c r="DYP41" s="546"/>
      <c r="DYQ41" s="546"/>
      <c r="DYR41" s="546"/>
      <c r="DYS41" s="546"/>
      <c r="DYT41" s="546"/>
      <c r="DYU41" s="546"/>
      <c r="DYV41" s="532"/>
      <c r="DYW41" s="514"/>
      <c r="DYX41" s="546"/>
      <c r="DYY41" s="546"/>
      <c r="DYZ41" s="546"/>
      <c r="DZA41" s="546"/>
      <c r="DZB41" s="546"/>
      <c r="DZC41" s="546"/>
      <c r="DZD41" s="532"/>
      <c r="DZE41" s="514"/>
      <c r="DZF41" s="546"/>
      <c r="DZG41" s="546"/>
      <c r="DZH41" s="546"/>
      <c r="DZI41" s="546"/>
      <c r="DZJ41" s="546"/>
      <c r="DZK41" s="546"/>
      <c r="DZL41" s="532"/>
      <c r="DZM41" s="514"/>
      <c r="DZN41" s="546"/>
      <c r="DZO41" s="546"/>
      <c r="DZP41" s="546"/>
      <c r="DZQ41" s="546"/>
      <c r="DZR41" s="546"/>
      <c r="DZS41" s="546"/>
      <c r="DZT41" s="532"/>
      <c r="DZU41" s="514"/>
      <c r="DZV41" s="546"/>
      <c r="DZW41" s="546"/>
      <c r="DZX41" s="546"/>
      <c r="DZY41" s="546"/>
      <c r="DZZ41" s="546"/>
      <c r="EAA41" s="546"/>
      <c r="EAB41" s="532"/>
      <c r="EAC41" s="514"/>
      <c r="EAD41" s="546"/>
      <c r="EAE41" s="546"/>
      <c r="EAF41" s="546"/>
      <c r="EAG41" s="546"/>
      <c r="EAH41" s="546"/>
      <c r="EAI41" s="546"/>
      <c r="EAJ41" s="532"/>
      <c r="EAK41" s="514"/>
      <c r="EAL41" s="546"/>
      <c r="EAM41" s="546"/>
      <c r="EAN41" s="546"/>
      <c r="EAO41" s="546"/>
      <c r="EAP41" s="546"/>
      <c r="EAQ41" s="546"/>
      <c r="EAR41" s="532"/>
      <c r="EAS41" s="514"/>
      <c r="EAT41" s="546"/>
      <c r="EAU41" s="546"/>
      <c r="EAV41" s="546"/>
      <c r="EAW41" s="546"/>
      <c r="EAX41" s="546"/>
      <c r="EAY41" s="546"/>
      <c r="EAZ41" s="532"/>
      <c r="EBA41" s="514"/>
      <c r="EBB41" s="546"/>
      <c r="EBC41" s="546"/>
      <c r="EBD41" s="546"/>
      <c r="EBE41" s="546"/>
      <c r="EBF41" s="546"/>
      <c r="EBG41" s="546"/>
      <c r="EBH41" s="532"/>
      <c r="EBI41" s="514"/>
      <c r="EBJ41" s="546"/>
      <c r="EBK41" s="546"/>
      <c r="EBL41" s="546"/>
      <c r="EBM41" s="546"/>
      <c r="EBN41" s="546"/>
      <c r="EBO41" s="546"/>
      <c r="EBP41" s="532"/>
      <c r="EBQ41" s="514"/>
      <c r="EBR41" s="546"/>
      <c r="EBS41" s="546"/>
      <c r="EBT41" s="546"/>
      <c r="EBU41" s="546"/>
      <c r="EBV41" s="546"/>
      <c r="EBW41" s="546"/>
      <c r="EBX41" s="532"/>
      <c r="EBY41" s="514"/>
      <c r="EBZ41" s="546"/>
      <c r="ECA41" s="546"/>
      <c r="ECB41" s="546"/>
      <c r="ECC41" s="546"/>
      <c r="ECD41" s="546"/>
      <c r="ECE41" s="546"/>
      <c r="ECF41" s="532"/>
      <c r="ECG41" s="514"/>
      <c r="ECH41" s="546"/>
      <c r="ECI41" s="546"/>
      <c r="ECJ41" s="546"/>
      <c r="ECK41" s="546"/>
      <c r="ECL41" s="546"/>
      <c r="ECM41" s="546"/>
      <c r="ECN41" s="532"/>
      <c r="ECO41" s="514"/>
      <c r="ECP41" s="546"/>
      <c r="ECQ41" s="546"/>
      <c r="ECR41" s="546"/>
      <c r="ECS41" s="546"/>
      <c r="ECT41" s="546"/>
      <c r="ECU41" s="546"/>
      <c r="ECV41" s="532"/>
      <c r="ECW41" s="514"/>
      <c r="ECX41" s="546"/>
      <c r="ECY41" s="546"/>
      <c r="ECZ41" s="546"/>
      <c r="EDA41" s="546"/>
      <c r="EDB41" s="546"/>
      <c r="EDC41" s="546"/>
      <c r="EDD41" s="532"/>
      <c r="EDE41" s="514"/>
      <c r="EDF41" s="546"/>
      <c r="EDG41" s="546"/>
      <c r="EDH41" s="546"/>
      <c r="EDI41" s="546"/>
      <c r="EDJ41" s="546"/>
      <c r="EDK41" s="546"/>
      <c r="EDL41" s="532"/>
      <c r="EDM41" s="514"/>
      <c r="EDN41" s="546"/>
      <c r="EDO41" s="546"/>
      <c r="EDP41" s="546"/>
      <c r="EDQ41" s="546"/>
      <c r="EDR41" s="546"/>
      <c r="EDS41" s="546"/>
      <c r="EDT41" s="532"/>
      <c r="EDU41" s="514"/>
      <c r="EDV41" s="546"/>
      <c r="EDW41" s="546"/>
      <c r="EDX41" s="546"/>
      <c r="EDY41" s="546"/>
      <c r="EDZ41" s="546"/>
      <c r="EEA41" s="546"/>
      <c r="EEB41" s="532"/>
      <c r="EEC41" s="514"/>
      <c r="EED41" s="546"/>
      <c r="EEE41" s="546"/>
      <c r="EEF41" s="546"/>
      <c r="EEG41" s="546"/>
      <c r="EEH41" s="546"/>
      <c r="EEI41" s="546"/>
      <c r="EEJ41" s="532"/>
      <c r="EEK41" s="514"/>
      <c r="EEL41" s="546"/>
      <c r="EEM41" s="546"/>
      <c r="EEN41" s="546"/>
      <c r="EEO41" s="546"/>
      <c r="EEP41" s="546"/>
      <c r="EEQ41" s="546"/>
      <c r="EER41" s="532"/>
      <c r="EES41" s="514"/>
      <c r="EET41" s="546"/>
      <c r="EEU41" s="546"/>
      <c r="EEV41" s="546"/>
      <c r="EEW41" s="546"/>
      <c r="EEX41" s="546"/>
      <c r="EEY41" s="546"/>
      <c r="EEZ41" s="532"/>
      <c r="EFA41" s="514"/>
      <c r="EFB41" s="546"/>
      <c r="EFC41" s="546"/>
      <c r="EFD41" s="546"/>
      <c r="EFE41" s="546"/>
      <c r="EFF41" s="546"/>
      <c r="EFG41" s="546"/>
      <c r="EFH41" s="532"/>
      <c r="EFI41" s="514"/>
      <c r="EFJ41" s="546"/>
      <c r="EFK41" s="546"/>
      <c r="EFL41" s="546"/>
      <c r="EFM41" s="546"/>
      <c r="EFN41" s="546"/>
      <c r="EFO41" s="546"/>
      <c r="EFP41" s="532"/>
      <c r="EFQ41" s="514"/>
      <c r="EFR41" s="546"/>
      <c r="EFS41" s="546"/>
      <c r="EFT41" s="546"/>
      <c r="EFU41" s="546"/>
      <c r="EFV41" s="546"/>
      <c r="EFW41" s="546"/>
      <c r="EFX41" s="532"/>
      <c r="EFY41" s="514"/>
      <c r="EFZ41" s="546"/>
      <c r="EGA41" s="546"/>
      <c r="EGB41" s="546"/>
      <c r="EGC41" s="546"/>
      <c r="EGD41" s="546"/>
      <c r="EGE41" s="546"/>
      <c r="EGF41" s="532"/>
      <c r="EGG41" s="514"/>
      <c r="EGH41" s="546"/>
      <c r="EGI41" s="546"/>
      <c r="EGJ41" s="546"/>
      <c r="EGK41" s="546"/>
      <c r="EGL41" s="546"/>
      <c r="EGM41" s="546"/>
      <c r="EGN41" s="532"/>
      <c r="EGO41" s="514"/>
      <c r="EGP41" s="546"/>
      <c r="EGQ41" s="546"/>
      <c r="EGR41" s="546"/>
      <c r="EGS41" s="546"/>
      <c r="EGT41" s="546"/>
      <c r="EGU41" s="546"/>
      <c r="EGV41" s="532"/>
      <c r="EGW41" s="514"/>
      <c r="EGX41" s="546"/>
      <c r="EGY41" s="546"/>
      <c r="EGZ41" s="546"/>
      <c r="EHA41" s="546"/>
      <c r="EHB41" s="546"/>
      <c r="EHC41" s="546"/>
      <c r="EHD41" s="532"/>
      <c r="EHE41" s="514"/>
      <c r="EHF41" s="546"/>
      <c r="EHG41" s="546"/>
      <c r="EHH41" s="546"/>
      <c r="EHI41" s="546"/>
      <c r="EHJ41" s="546"/>
      <c r="EHK41" s="546"/>
      <c r="EHL41" s="532"/>
      <c r="EHM41" s="514"/>
      <c r="EHN41" s="546"/>
      <c r="EHO41" s="546"/>
      <c r="EHP41" s="546"/>
      <c r="EHQ41" s="546"/>
      <c r="EHR41" s="546"/>
      <c r="EHS41" s="546"/>
      <c r="EHT41" s="532"/>
      <c r="EHU41" s="514"/>
      <c r="EHV41" s="546"/>
      <c r="EHW41" s="546"/>
      <c r="EHX41" s="546"/>
      <c r="EHY41" s="546"/>
      <c r="EHZ41" s="546"/>
      <c r="EIA41" s="546"/>
      <c r="EIB41" s="532"/>
      <c r="EIC41" s="514"/>
      <c r="EID41" s="546"/>
      <c r="EIE41" s="546"/>
      <c r="EIF41" s="546"/>
      <c r="EIG41" s="546"/>
      <c r="EIH41" s="546"/>
      <c r="EII41" s="546"/>
      <c r="EIJ41" s="532"/>
      <c r="EIK41" s="514"/>
      <c r="EIL41" s="546"/>
      <c r="EIM41" s="546"/>
      <c r="EIN41" s="546"/>
      <c r="EIO41" s="546"/>
      <c r="EIP41" s="546"/>
      <c r="EIQ41" s="546"/>
      <c r="EIR41" s="532"/>
      <c r="EIS41" s="514"/>
      <c r="EIT41" s="546"/>
      <c r="EIU41" s="546"/>
      <c r="EIV41" s="546"/>
      <c r="EIW41" s="546"/>
      <c r="EIX41" s="546"/>
      <c r="EIY41" s="546"/>
      <c r="EIZ41" s="532"/>
      <c r="EJA41" s="514"/>
      <c r="EJB41" s="546"/>
      <c r="EJC41" s="546"/>
      <c r="EJD41" s="546"/>
      <c r="EJE41" s="546"/>
      <c r="EJF41" s="546"/>
      <c r="EJG41" s="546"/>
      <c r="EJH41" s="532"/>
      <c r="EJI41" s="514"/>
      <c r="EJJ41" s="546"/>
      <c r="EJK41" s="546"/>
      <c r="EJL41" s="546"/>
      <c r="EJM41" s="546"/>
      <c r="EJN41" s="546"/>
      <c r="EJO41" s="546"/>
      <c r="EJP41" s="532"/>
      <c r="EJQ41" s="514"/>
      <c r="EJR41" s="546"/>
      <c r="EJS41" s="546"/>
      <c r="EJT41" s="546"/>
      <c r="EJU41" s="546"/>
      <c r="EJV41" s="546"/>
      <c r="EJW41" s="546"/>
      <c r="EJX41" s="532"/>
      <c r="EJY41" s="514"/>
      <c r="EJZ41" s="546"/>
      <c r="EKA41" s="546"/>
      <c r="EKB41" s="546"/>
      <c r="EKC41" s="546"/>
      <c r="EKD41" s="546"/>
      <c r="EKE41" s="546"/>
      <c r="EKF41" s="532"/>
      <c r="EKG41" s="514"/>
      <c r="EKH41" s="546"/>
      <c r="EKI41" s="546"/>
      <c r="EKJ41" s="546"/>
      <c r="EKK41" s="546"/>
      <c r="EKL41" s="546"/>
      <c r="EKM41" s="546"/>
      <c r="EKN41" s="532"/>
      <c r="EKO41" s="514"/>
      <c r="EKP41" s="546"/>
      <c r="EKQ41" s="546"/>
      <c r="EKR41" s="546"/>
      <c r="EKS41" s="546"/>
      <c r="EKT41" s="546"/>
      <c r="EKU41" s="546"/>
      <c r="EKV41" s="532"/>
      <c r="EKW41" s="514"/>
      <c r="EKX41" s="546"/>
      <c r="EKY41" s="546"/>
      <c r="EKZ41" s="546"/>
      <c r="ELA41" s="546"/>
      <c r="ELB41" s="546"/>
      <c r="ELC41" s="546"/>
      <c r="ELD41" s="532"/>
      <c r="ELE41" s="514"/>
      <c r="ELF41" s="546"/>
      <c r="ELG41" s="546"/>
      <c r="ELH41" s="546"/>
      <c r="ELI41" s="546"/>
      <c r="ELJ41" s="546"/>
      <c r="ELK41" s="546"/>
      <c r="ELL41" s="532"/>
      <c r="ELM41" s="514"/>
      <c r="ELN41" s="546"/>
      <c r="ELO41" s="546"/>
      <c r="ELP41" s="546"/>
      <c r="ELQ41" s="546"/>
      <c r="ELR41" s="546"/>
      <c r="ELS41" s="546"/>
      <c r="ELT41" s="532"/>
      <c r="ELU41" s="514"/>
      <c r="ELV41" s="546"/>
      <c r="ELW41" s="546"/>
      <c r="ELX41" s="546"/>
      <c r="ELY41" s="546"/>
      <c r="ELZ41" s="546"/>
      <c r="EMA41" s="546"/>
      <c r="EMB41" s="532"/>
      <c r="EMC41" s="514"/>
      <c r="EMD41" s="546"/>
      <c r="EME41" s="546"/>
      <c r="EMF41" s="546"/>
      <c r="EMG41" s="546"/>
      <c r="EMH41" s="546"/>
      <c r="EMI41" s="546"/>
      <c r="EMJ41" s="532"/>
      <c r="EMK41" s="514"/>
      <c r="EML41" s="546"/>
      <c r="EMM41" s="546"/>
      <c r="EMN41" s="546"/>
      <c r="EMO41" s="546"/>
      <c r="EMP41" s="546"/>
      <c r="EMQ41" s="546"/>
      <c r="EMR41" s="532"/>
      <c r="EMS41" s="514"/>
      <c r="EMT41" s="546"/>
      <c r="EMU41" s="546"/>
      <c r="EMV41" s="546"/>
      <c r="EMW41" s="546"/>
      <c r="EMX41" s="546"/>
      <c r="EMY41" s="546"/>
      <c r="EMZ41" s="532"/>
      <c r="ENA41" s="514"/>
      <c r="ENB41" s="546"/>
      <c r="ENC41" s="546"/>
      <c r="END41" s="546"/>
      <c r="ENE41" s="546"/>
      <c r="ENF41" s="546"/>
      <c r="ENG41" s="546"/>
      <c r="ENH41" s="532"/>
      <c r="ENI41" s="514"/>
      <c r="ENJ41" s="546"/>
      <c r="ENK41" s="546"/>
      <c r="ENL41" s="546"/>
      <c r="ENM41" s="546"/>
      <c r="ENN41" s="546"/>
      <c r="ENO41" s="546"/>
      <c r="ENP41" s="532"/>
      <c r="ENQ41" s="514"/>
      <c r="ENR41" s="546"/>
      <c r="ENS41" s="546"/>
      <c r="ENT41" s="546"/>
      <c r="ENU41" s="546"/>
      <c r="ENV41" s="546"/>
      <c r="ENW41" s="546"/>
      <c r="ENX41" s="532"/>
      <c r="ENY41" s="514"/>
      <c r="ENZ41" s="546"/>
      <c r="EOA41" s="546"/>
      <c r="EOB41" s="546"/>
      <c r="EOC41" s="546"/>
      <c r="EOD41" s="546"/>
      <c r="EOE41" s="546"/>
      <c r="EOF41" s="532"/>
      <c r="EOG41" s="514"/>
      <c r="EOH41" s="546"/>
      <c r="EOI41" s="546"/>
      <c r="EOJ41" s="546"/>
      <c r="EOK41" s="546"/>
      <c r="EOL41" s="546"/>
      <c r="EOM41" s="546"/>
      <c r="EON41" s="532"/>
      <c r="EOO41" s="514"/>
      <c r="EOP41" s="546"/>
      <c r="EOQ41" s="546"/>
      <c r="EOR41" s="546"/>
      <c r="EOS41" s="546"/>
      <c r="EOT41" s="546"/>
      <c r="EOU41" s="546"/>
      <c r="EOV41" s="532"/>
      <c r="EOW41" s="514"/>
      <c r="EOX41" s="546"/>
      <c r="EOY41" s="546"/>
      <c r="EOZ41" s="546"/>
      <c r="EPA41" s="546"/>
      <c r="EPB41" s="546"/>
      <c r="EPC41" s="546"/>
      <c r="EPD41" s="532"/>
      <c r="EPE41" s="514"/>
      <c r="EPF41" s="546"/>
      <c r="EPG41" s="546"/>
      <c r="EPH41" s="546"/>
      <c r="EPI41" s="546"/>
      <c r="EPJ41" s="546"/>
      <c r="EPK41" s="546"/>
      <c r="EPL41" s="532"/>
      <c r="EPM41" s="514"/>
      <c r="EPN41" s="546"/>
      <c r="EPO41" s="546"/>
      <c r="EPP41" s="546"/>
      <c r="EPQ41" s="546"/>
      <c r="EPR41" s="546"/>
      <c r="EPS41" s="546"/>
      <c r="EPT41" s="532"/>
      <c r="EPU41" s="514"/>
      <c r="EPV41" s="546"/>
      <c r="EPW41" s="546"/>
      <c r="EPX41" s="546"/>
      <c r="EPY41" s="546"/>
      <c r="EPZ41" s="546"/>
      <c r="EQA41" s="546"/>
      <c r="EQB41" s="532"/>
      <c r="EQC41" s="514"/>
      <c r="EQD41" s="546"/>
      <c r="EQE41" s="546"/>
      <c r="EQF41" s="546"/>
      <c r="EQG41" s="546"/>
      <c r="EQH41" s="546"/>
      <c r="EQI41" s="546"/>
      <c r="EQJ41" s="532"/>
      <c r="EQK41" s="514"/>
      <c r="EQL41" s="546"/>
      <c r="EQM41" s="546"/>
      <c r="EQN41" s="546"/>
      <c r="EQO41" s="546"/>
      <c r="EQP41" s="546"/>
      <c r="EQQ41" s="546"/>
      <c r="EQR41" s="532"/>
      <c r="EQS41" s="514"/>
      <c r="EQT41" s="546"/>
      <c r="EQU41" s="546"/>
      <c r="EQV41" s="546"/>
      <c r="EQW41" s="546"/>
      <c r="EQX41" s="546"/>
      <c r="EQY41" s="546"/>
      <c r="EQZ41" s="532"/>
      <c r="ERA41" s="514"/>
      <c r="ERB41" s="546"/>
      <c r="ERC41" s="546"/>
      <c r="ERD41" s="546"/>
      <c r="ERE41" s="546"/>
      <c r="ERF41" s="546"/>
      <c r="ERG41" s="546"/>
      <c r="ERH41" s="532"/>
      <c r="ERI41" s="514"/>
      <c r="ERJ41" s="546"/>
      <c r="ERK41" s="546"/>
      <c r="ERL41" s="546"/>
      <c r="ERM41" s="546"/>
      <c r="ERN41" s="546"/>
      <c r="ERO41" s="546"/>
      <c r="ERP41" s="532"/>
      <c r="ERQ41" s="514"/>
      <c r="ERR41" s="546"/>
      <c r="ERS41" s="546"/>
      <c r="ERT41" s="546"/>
      <c r="ERU41" s="546"/>
      <c r="ERV41" s="546"/>
      <c r="ERW41" s="546"/>
      <c r="ERX41" s="532"/>
      <c r="ERY41" s="514"/>
      <c r="ERZ41" s="546"/>
      <c r="ESA41" s="546"/>
      <c r="ESB41" s="546"/>
      <c r="ESC41" s="546"/>
      <c r="ESD41" s="546"/>
      <c r="ESE41" s="546"/>
      <c r="ESF41" s="532"/>
      <c r="ESG41" s="514"/>
      <c r="ESH41" s="546"/>
      <c r="ESI41" s="546"/>
      <c r="ESJ41" s="546"/>
      <c r="ESK41" s="546"/>
      <c r="ESL41" s="546"/>
      <c r="ESM41" s="546"/>
      <c r="ESN41" s="532"/>
      <c r="ESO41" s="514"/>
      <c r="ESP41" s="546"/>
      <c r="ESQ41" s="546"/>
      <c r="ESR41" s="546"/>
      <c r="ESS41" s="546"/>
      <c r="EST41" s="546"/>
      <c r="ESU41" s="546"/>
      <c r="ESV41" s="532"/>
      <c r="ESW41" s="514"/>
      <c r="ESX41" s="546"/>
      <c r="ESY41" s="546"/>
      <c r="ESZ41" s="546"/>
      <c r="ETA41" s="546"/>
      <c r="ETB41" s="546"/>
      <c r="ETC41" s="546"/>
      <c r="ETD41" s="532"/>
      <c r="ETE41" s="514"/>
      <c r="ETF41" s="546"/>
      <c r="ETG41" s="546"/>
      <c r="ETH41" s="546"/>
      <c r="ETI41" s="546"/>
      <c r="ETJ41" s="546"/>
      <c r="ETK41" s="546"/>
      <c r="ETL41" s="532"/>
      <c r="ETM41" s="514"/>
      <c r="ETN41" s="546"/>
      <c r="ETO41" s="546"/>
      <c r="ETP41" s="546"/>
      <c r="ETQ41" s="546"/>
      <c r="ETR41" s="546"/>
      <c r="ETS41" s="546"/>
      <c r="ETT41" s="532"/>
      <c r="ETU41" s="514"/>
      <c r="ETV41" s="546"/>
      <c r="ETW41" s="546"/>
      <c r="ETX41" s="546"/>
      <c r="ETY41" s="546"/>
      <c r="ETZ41" s="546"/>
      <c r="EUA41" s="546"/>
      <c r="EUB41" s="532"/>
      <c r="EUC41" s="514"/>
      <c r="EUD41" s="546"/>
      <c r="EUE41" s="546"/>
      <c r="EUF41" s="546"/>
      <c r="EUG41" s="546"/>
      <c r="EUH41" s="546"/>
      <c r="EUI41" s="546"/>
      <c r="EUJ41" s="532"/>
      <c r="EUK41" s="514"/>
      <c r="EUL41" s="546"/>
      <c r="EUM41" s="546"/>
      <c r="EUN41" s="546"/>
      <c r="EUO41" s="546"/>
      <c r="EUP41" s="546"/>
      <c r="EUQ41" s="546"/>
      <c r="EUR41" s="532"/>
      <c r="EUS41" s="514"/>
      <c r="EUT41" s="546"/>
      <c r="EUU41" s="546"/>
      <c r="EUV41" s="546"/>
      <c r="EUW41" s="546"/>
      <c r="EUX41" s="546"/>
      <c r="EUY41" s="546"/>
      <c r="EUZ41" s="532"/>
      <c r="EVA41" s="514"/>
      <c r="EVB41" s="546"/>
      <c r="EVC41" s="546"/>
      <c r="EVD41" s="546"/>
      <c r="EVE41" s="546"/>
      <c r="EVF41" s="546"/>
      <c r="EVG41" s="546"/>
      <c r="EVH41" s="532"/>
      <c r="EVI41" s="514"/>
      <c r="EVJ41" s="546"/>
      <c r="EVK41" s="546"/>
      <c r="EVL41" s="546"/>
      <c r="EVM41" s="546"/>
      <c r="EVN41" s="546"/>
      <c r="EVO41" s="546"/>
      <c r="EVP41" s="532"/>
      <c r="EVQ41" s="514"/>
      <c r="EVR41" s="546"/>
      <c r="EVS41" s="546"/>
      <c r="EVT41" s="546"/>
      <c r="EVU41" s="546"/>
      <c r="EVV41" s="546"/>
      <c r="EVW41" s="546"/>
      <c r="EVX41" s="532"/>
      <c r="EVY41" s="514"/>
      <c r="EVZ41" s="546"/>
      <c r="EWA41" s="546"/>
      <c r="EWB41" s="546"/>
      <c r="EWC41" s="546"/>
      <c r="EWD41" s="546"/>
      <c r="EWE41" s="546"/>
      <c r="EWF41" s="532"/>
      <c r="EWG41" s="514"/>
      <c r="EWH41" s="546"/>
      <c r="EWI41" s="546"/>
      <c r="EWJ41" s="546"/>
      <c r="EWK41" s="546"/>
      <c r="EWL41" s="546"/>
      <c r="EWM41" s="546"/>
      <c r="EWN41" s="532"/>
      <c r="EWO41" s="514"/>
      <c r="EWP41" s="546"/>
      <c r="EWQ41" s="546"/>
      <c r="EWR41" s="546"/>
      <c r="EWS41" s="546"/>
      <c r="EWT41" s="546"/>
      <c r="EWU41" s="546"/>
      <c r="EWV41" s="532"/>
      <c r="EWW41" s="514"/>
      <c r="EWX41" s="546"/>
      <c r="EWY41" s="546"/>
      <c r="EWZ41" s="546"/>
      <c r="EXA41" s="546"/>
      <c r="EXB41" s="546"/>
      <c r="EXC41" s="546"/>
      <c r="EXD41" s="532"/>
      <c r="EXE41" s="514"/>
      <c r="EXF41" s="546"/>
      <c r="EXG41" s="546"/>
      <c r="EXH41" s="546"/>
      <c r="EXI41" s="546"/>
      <c r="EXJ41" s="546"/>
      <c r="EXK41" s="546"/>
      <c r="EXL41" s="532"/>
      <c r="EXM41" s="514"/>
      <c r="EXN41" s="546"/>
      <c r="EXO41" s="546"/>
      <c r="EXP41" s="546"/>
      <c r="EXQ41" s="546"/>
      <c r="EXR41" s="546"/>
      <c r="EXS41" s="546"/>
      <c r="EXT41" s="532"/>
      <c r="EXU41" s="514"/>
      <c r="EXV41" s="546"/>
      <c r="EXW41" s="546"/>
      <c r="EXX41" s="546"/>
      <c r="EXY41" s="546"/>
      <c r="EXZ41" s="546"/>
      <c r="EYA41" s="546"/>
      <c r="EYB41" s="532"/>
      <c r="EYC41" s="514"/>
      <c r="EYD41" s="546"/>
      <c r="EYE41" s="546"/>
      <c r="EYF41" s="546"/>
      <c r="EYG41" s="546"/>
      <c r="EYH41" s="546"/>
      <c r="EYI41" s="546"/>
      <c r="EYJ41" s="532"/>
      <c r="EYK41" s="514"/>
      <c r="EYL41" s="546"/>
      <c r="EYM41" s="546"/>
      <c r="EYN41" s="546"/>
      <c r="EYO41" s="546"/>
      <c r="EYP41" s="546"/>
      <c r="EYQ41" s="546"/>
      <c r="EYR41" s="532"/>
      <c r="EYS41" s="514"/>
      <c r="EYT41" s="546"/>
      <c r="EYU41" s="546"/>
      <c r="EYV41" s="546"/>
      <c r="EYW41" s="546"/>
      <c r="EYX41" s="546"/>
      <c r="EYY41" s="546"/>
      <c r="EYZ41" s="532"/>
      <c r="EZA41" s="514"/>
      <c r="EZB41" s="546"/>
      <c r="EZC41" s="546"/>
      <c r="EZD41" s="546"/>
      <c r="EZE41" s="546"/>
      <c r="EZF41" s="546"/>
      <c r="EZG41" s="546"/>
      <c r="EZH41" s="532"/>
      <c r="EZI41" s="514"/>
      <c r="EZJ41" s="546"/>
      <c r="EZK41" s="546"/>
      <c r="EZL41" s="546"/>
      <c r="EZM41" s="546"/>
      <c r="EZN41" s="546"/>
      <c r="EZO41" s="546"/>
      <c r="EZP41" s="532"/>
      <c r="EZQ41" s="514"/>
      <c r="EZR41" s="546"/>
      <c r="EZS41" s="546"/>
      <c r="EZT41" s="546"/>
      <c r="EZU41" s="546"/>
      <c r="EZV41" s="546"/>
      <c r="EZW41" s="546"/>
      <c r="EZX41" s="532"/>
      <c r="EZY41" s="514"/>
      <c r="EZZ41" s="546"/>
      <c r="FAA41" s="546"/>
      <c r="FAB41" s="546"/>
      <c r="FAC41" s="546"/>
      <c r="FAD41" s="546"/>
      <c r="FAE41" s="546"/>
      <c r="FAF41" s="532"/>
      <c r="FAG41" s="514"/>
      <c r="FAH41" s="546"/>
      <c r="FAI41" s="546"/>
      <c r="FAJ41" s="546"/>
      <c r="FAK41" s="546"/>
      <c r="FAL41" s="546"/>
      <c r="FAM41" s="546"/>
      <c r="FAN41" s="532"/>
      <c r="FAO41" s="514"/>
      <c r="FAP41" s="546"/>
      <c r="FAQ41" s="546"/>
      <c r="FAR41" s="546"/>
      <c r="FAS41" s="546"/>
      <c r="FAT41" s="546"/>
      <c r="FAU41" s="546"/>
      <c r="FAV41" s="532"/>
      <c r="FAW41" s="514"/>
      <c r="FAX41" s="546"/>
      <c r="FAY41" s="546"/>
      <c r="FAZ41" s="546"/>
      <c r="FBA41" s="546"/>
      <c r="FBB41" s="546"/>
      <c r="FBC41" s="546"/>
      <c r="FBD41" s="532"/>
      <c r="FBE41" s="514"/>
      <c r="FBF41" s="546"/>
      <c r="FBG41" s="546"/>
      <c r="FBH41" s="546"/>
      <c r="FBI41" s="546"/>
      <c r="FBJ41" s="546"/>
      <c r="FBK41" s="546"/>
      <c r="FBL41" s="532"/>
      <c r="FBM41" s="514"/>
      <c r="FBN41" s="546"/>
      <c r="FBO41" s="546"/>
      <c r="FBP41" s="546"/>
      <c r="FBQ41" s="546"/>
      <c r="FBR41" s="546"/>
      <c r="FBS41" s="546"/>
      <c r="FBT41" s="532"/>
      <c r="FBU41" s="514"/>
      <c r="FBV41" s="546"/>
      <c r="FBW41" s="546"/>
      <c r="FBX41" s="546"/>
      <c r="FBY41" s="546"/>
      <c r="FBZ41" s="546"/>
      <c r="FCA41" s="546"/>
      <c r="FCB41" s="532"/>
      <c r="FCC41" s="514"/>
      <c r="FCD41" s="546"/>
      <c r="FCE41" s="546"/>
      <c r="FCF41" s="546"/>
      <c r="FCG41" s="546"/>
      <c r="FCH41" s="546"/>
      <c r="FCI41" s="546"/>
      <c r="FCJ41" s="532"/>
      <c r="FCK41" s="514"/>
      <c r="FCL41" s="546"/>
      <c r="FCM41" s="546"/>
      <c r="FCN41" s="546"/>
      <c r="FCO41" s="546"/>
      <c r="FCP41" s="546"/>
      <c r="FCQ41" s="546"/>
      <c r="FCR41" s="532"/>
      <c r="FCS41" s="514"/>
      <c r="FCT41" s="546"/>
      <c r="FCU41" s="546"/>
      <c r="FCV41" s="546"/>
      <c r="FCW41" s="546"/>
      <c r="FCX41" s="546"/>
      <c r="FCY41" s="546"/>
      <c r="FCZ41" s="532"/>
      <c r="FDA41" s="514"/>
      <c r="FDB41" s="546"/>
      <c r="FDC41" s="546"/>
      <c r="FDD41" s="546"/>
      <c r="FDE41" s="546"/>
      <c r="FDF41" s="546"/>
      <c r="FDG41" s="546"/>
      <c r="FDH41" s="532"/>
      <c r="FDI41" s="514"/>
      <c r="FDJ41" s="546"/>
      <c r="FDK41" s="546"/>
      <c r="FDL41" s="546"/>
      <c r="FDM41" s="546"/>
      <c r="FDN41" s="546"/>
      <c r="FDO41" s="546"/>
      <c r="FDP41" s="532"/>
      <c r="FDQ41" s="514"/>
      <c r="FDR41" s="546"/>
      <c r="FDS41" s="546"/>
      <c r="FDT41" s="546"/>
      <c r="FDU41" s="546"/>
      <c r="FDV41" s="546"/>
      <c r="FDW41" s="546"/>
      <c r="FDX41" s="532"/>
      <c r="FDY41" s="514"/>
      <c r="FDZ41" s="546"/>
      <c r="FEA41" s="546"/>
      <c r="FEB41" s="546"/>
      <c r="FEC41" s="546"/>
      <c r="FED41" s="546"/>
      <c r="FEE41" s="546"/>
      <c r="FEF41" s="532"/>
      <c r="FEG41" s="514"/>
      <c r="FEH41" s="546"/>
      <c r="FEI41" s="546"/>
      <c r="FEJ41" s="546"/>
      <c r="FEK41" s="546"/>
      <c r="FEL41" s="546"/>
      <c r="FEM41" s="546"/>
      <c r="FEN41" s="532"/>
      <c r="FEO41" s="514"/>
      <c r="FEP41" s="546"/>
      <c r="FEQ41" s="546"/>
      <c r="FER41" s="546"/>
      <c r="FES41" s="546"/>
      <c r="FET41" s="546"/>
      <c r="FEU41" s="546"/>
      <c r="FEV41" s="532"/>
      <c r="FEW41" s="514"/>
      <c r="FEX41" s="546"/>
      <c r="FEY41" s="546"/>
      <c r="FEZ41" s="546"/>
      <c r="FFA41" s="546"/>
      <c r="FFB41" s="546"/>
      <c r="FFC41" s="546"/>
      <c r="FFD41" s="532"/>
      <c r="FFE41" s="514"/>
      <c r="FFF41" s="546"/>
      <c r="FFG41" s="546"/>
      <c r="FFH41" s="546"/>
      <c r="FFI41" s="546"/>
      <c r="FFJ41" s="546"/>
      <c r="FFK41" s="546"/>
      <c r="FFL41" s="532"/>
      <c r="FFM41" s="514"/>
      <c r="FFN41" s="546"/>
      <c r="FFO41" s="546"/>
      <c r="FFP41" s="546"/>
      <c r="FFQ41" s="546"/>
      <c r="FFR41" s="546"/>
      <c r="FFS41" s="546"/>
      <c r="FFT41" s="532"/>
      <c r="FFU41" s="514"/>
      <c r="FFV41" s="546"/>
      <c r="FFW41" s="546"/>
      <c r="FFX41" s="546"/>
      <c r="FFY41" s="546"/>
      <c r="FFZ41" s="546"/>
      <c r="FGA41" s="546"/>
      <c r="FGB41" s="532"/>
      <c r="FGC41" s="514"/>
      <c r="FGD41" s="546"/>
      <c r="FGE41" s="546"/>
      <c r="FGF41" s="546"/>
      <c r="FGG41" s="546"/>
      <c r="FGH41" s="546"/>
      <c r="FGI41" s="546"/>
      <c r="FGJ41" s="532"/>
      <c r="FGK41" s="514"/>
      <c r="FGL41" s="546"/>
      <c r="FGM41" s="546"/>
      <c r="FGN41" s="546"/>
      <c r="FGO41" s="546"/>
      <c r="FGP41" s="546"/>
      <c r="FGQ41" s="546"/>
      <c r="FGR41" s="532"/>
      <c r="FGS41" s="514"/>
      <c r="FGT41" s="546"/>
      <c r="FGU41" s="546"/>
      <c r="FGV41" s="546"/>
      <c r="FGW41" s="546"/>
      <c r="FGX41" s="546"/>
      <c r="FGY41" s="546"/>
      <c r="FGZ41" s="532"/>
      <c r="FHA41" s="514"/>
      <c r="FHB41" s="546"/>
      <c r="FHC41" s="546"/>
      <c r="FHD41" s="546"/>
      <c r="FHE41" s="546"/>
      <c r="FHF41" s="546"/>
      <c r="FHG41" s="546"/>
      <c r="FHH41" s="532"/>
      <c r="FHI41" s="514"/>
      <c r="FHJ41" s="546"/>
      <c r="FHK41" s="546"/>
      <c r="FHL41" s="546"/>
      <c r="FHM41" s="546"/>
      <c r="FHN41" s="546"/>
      <c r="FHO41" s="546"/>
      <c r="FHP41" s="532"/>
      <c r="FHQ41" s="514"/>
      <c r="FHR41" s="546"/>
      <c r="FHS41" s="546"/>
      <c r="FHT41" s="546"/>
      <c r="FHU41" s="546"/>
      <c r="FHV41" s="546"/>
      <c r="FHW41" s="546"/>
      <c r="FHX41" s="532"/>
      <c r="FHY41" s="514"/>
      <c r="FHZ41" s="546"/>
      <c r="FIA41" s="546"/>
      <c r="FIB41" s="546"/>
      <c r="FIC41" s="546"/>
      <c r="FID41" s="546"/>
      <c r="FIE41" s="546"/>
      <c r="FIF41" s="532"/>
      <c r="FIG41" s="514"/>
      <c r="FIH41" s="546"/>
      <c r="FII41" s="546"/>
      <c r="FIJ41" s="546"/>
      <c r="FIK41" s="546"/>
      <c r="FIL41" s="546"/>
      <c r="FIM41" s="546"/>
      <c r="FIN41" s="532"/>
      <c r="FIO41" s="514"/>
      <c r="FIP41" s="546"/>
      <c r="FIQ41" s="546"/>
      <c r="FIR41" s="546"/>
      <c r="FIS41" s="546"/>
      <c r="FIT41" s="546"/>
      <c r="FIU41" s="546"/>
      <c r="FIV41" s="532"/>
      <c r="FIW41" s="514"/>
      <c r="FIX41" s="546"/>
      <c r="FIY41" s="546"/>
      <c r="FIZ41" s="546"/>
      <c r="FJA41" s="546"/>
      <c r="FJB41" s="546"/>
      <c r="FJC41" s="546"/>
      <c r="FJD41" s="532"/>
      <c r="FJE41" s="514"/>
      <c r="FJF41" s="546"/>
      <c r="FJG41" s="546"/>
      <c r="FJH41" s="546"/>
      <c r="FJI41" s="546"/>
      <c r="FJJ41" s="546"/>
      <c r="FJK41" s="546"/>
      <c r="FJL41" s="532"/>
      <c r="FJM41" s="514"/>
      <c r="FJN41" s="546"/>
      <c r="FJO41" s="546"/>
      <c r="FJP41" s="546"/>
      <c r="FJQ41" s="546"/>
      <c r="FJR41" s="546"/>
      <c r="FJS41" s="546"/>
      <c r="FJT41" s="532"/>
      <c r="FJU41" s="514"/>
      <c r="FJV41" s="546"/>
      <c r="FJW41" s="546"/>
      <c r="FJX41" s="546"/>
      <c r="FJY41" s="546"/>
      <c r="FJZ41" s="546"/>
      <c r="FKA41" s="546"/>
      <c r="FKB41" s="532"/>
      <c r="FKC41" s="514"/>
      <c r="FKD41" s="546"/>
      <c r="FKE41" s="546"/>
      <c r="FKF41" s="546"/>
      <c r="FKG41" s="546"/>
      <c r="FKH41" s="546"/>
      <c r="FKI41" s="546"/>
      <c r="FKJ41" s="532"/>
      <c r="FKK41" s="514"/>
      <c r="FKL41" s="546"/>
      <c r="FKM41" s="546"/>
      <c r="FKN41" s="546"/>
      <c r="FKO41" s="546"/>
      <c r="FKP41" s="546"/>
      <c r="FKQ41" s="546"/>
      <c r="FKR41" s="532"/>
      <c r="FKS41" s="514"/>
      <c r="FKT41" s="546"/>
      <c r="FKU41" s="546"/>
      <c r="FKV41" s="546"/>
      <c r="FKW41" s="546"/>
      <c r="FKX41" s="546"/>
      <c r="FKY41" s="546"/>
      <c r="FKZ41" s="532"/>
      <c r="FLA41" s="514"/>
      <c r="FLB41" s="546"/>
      <c r="FLC41" s="546"/>
      <c r="FLD41" s="546"/>
      <c r="FLE41" s="546"/>
      <c r="FLF41" s="546"/>
      <c r="FLG41" s="546"/>
      <c r="FLH41" s="532"/>
      <c r="FLI41" s="514"/>
      <c r="FLJ41" s="546"/>
      <c r="FLK41" s="546"/>
      <c r="FLL41" s="546"/>
      <c r="FLM41" s="546"/>
      <c r="FLN41" s="546"/>
      <c r="FLO41" s="546"/>
      <c r="FLP41" s="532"/>
      <c r="FLQ41" s="514"/>
      <c r="FLR41" s="546"/>
      <c r="FLS41" s="546"/>
      <c r="FLT41" s="546"/>
      <c r="FLU41" s="546"/>
      <c r="FLV41" s="546"/>
      <c r="FLW41" s="546"/>
      <c r="FLX41" s="532"/>
      <c r="FLY41" s="514"/>
      <c r="FLZ41" s="546"/>
      <c r="FMA41" s="546"/>
      <c r="FMB41" s="546"/>
      <c r="FMC41" s="546"/>
      <c r="FMD41" s="546"/>
      <c r="FME41" s="546"/>
      <c r="FMF41" s="532"/>
      <c r="FMG41" s="514"/>
      <c r="FMH41" s="546"/>
      <c r="FMI41" s="546"/>
      <c r="FMJ41" s="546"/>
      <c r="FMK41" s="546"/>
      <c r="FML41" s="546"/>
      <c r="FMM41" s="546"/>
      <c r="FMN41" s="532"/>
      <c r="FMO41" s="514"/>
      <c r="FMP41" s="546"/>
      <c r="FMQ41" s="546"/>
      <c r="FMR41" s="546"/>
      <c r="FMS41" s="546"/>
      <c r="FMT41" s="546"/>
      <c r="FMU41" s="546"/>
      <c r="FMV41" s="532"/>
      <c r="FMW41" s="514"/>
      <c r="FMX41" s="546"/>
      <c r="FMY41" s="546"/>
      <c r="FMZ41" s="546"/>
      <c r="FNA41" s="546"/>
      <c r="FNB41" s="546"/>
      <c r="FNC41" s="546"/>
      <c r="FND41" s="532"/>
      <c r="FNE41" s="514"/>
      <c r="FNF41" s="546"/>
      <c r="FNG41" s="546"/>
      <c r="FNH41" s="546"/>
      <c r="FNI41" s="546"/>
      <c r="FNJ41" s="546"/>
      <c r="FNK41" s="546"/>
      <c r="FNL41" s="532"/>
      <c r="FNM41" s="514"/>
      <c r="FNN41" s="546"/>
      <c r="FNO41" s="546"/>
      <c r="FNP41" s="546"/>
      <c r="FNQ41" s="546"/>
      <c r="FNR41" s="546"/>
      <c r="FNS41" s="546"/>
      <c r="FNT41" s="532"/>
      <c r="FNU41" s="514"/>
      <c r="FNV41" s="546"/>
      <c r="FNW41" s="546"/>
      <c r="FNX41" s="546"/>
      <c r="FNY41" s="546"/>
      <c r="FNZ41" s="546"/>
      <c r="FOA41" s="546"/>
      <c r="FOB41" s="532"/>
      <c r="FOC41" s="514"/>
      <c r="FOD41" s="546"/>
      <c r="FOE41" s="546"/>
      <c r="FOF41" s="546"/>
      <c r="FOG41" s="546"/>
      <c r="FOH41" s="546"/>
      <c r="FOI41" s="546"/>
      <c r="FOJ41" s="532"/>
      <c r="FOK41" s="514"/>
      <c r="FOL41" s="546"/>
      <c r="FOM41" s="546"/>
      <c r="FON41" s="546"/>
      <c r="FOO41" s="546"/>
      <c r="FOP41" s="546"/>
      <c r="FOQ41" s="546"/>
      <c r="FOR41" s="532"/>
      <c r="FOS41" s="514"/>
      <c r="FOT41" s="546"/>
      <c r="FOU41" s="546"/>
      <c r="FOV41" s="546"/>
      <c r="FOW41" s="546"/>
      <c r="FOX41" s="546"/>
      <c r="FOY41" s="546"/>
      <c r="FOZ41" s="532"/>
      <c r="FPA41" s="514"/>
      <c r="FPB41" s="546"/>
      <c r="FPC41" s="546"/>
      <c r="FPD41" s="546"/>
      <c r="FPE41" s="546"/>
      <c r="FPF41" s="546"/>
      <c r="FPG41" s="546"/>
      <c r="FPH41" s="532"/>
      <c r="FPI41" s="514"/>
      <c r="FPJ41" s="546"/>
      <c r="FPK41" s="546"/>
      <c r="FPL41" s="546"/>
      <c r="FPM41" s="546"/>
      <c r="FPN41" s="546"/>
      <c r="FPO41" s="546"/>
      <c r="FPP41" s="532"/>
      <c r="FPQ41" s="514"/>
      <c r="FPR41" s="546"/>
      <c r="FPS41" s="546"/>
      <c r="FPT41" s="546"/>
      <c r="FPU41" s="546"/>
      <c r="FPV41" s="546"/>
      <c r="FPW41" s="546"/>
      <c r="FPX41" s="532"/>
      <c r="FPY41" s="514"/>
      <c r="FPZ41" s="546"/>
      <c r="FQA41" s="546"/>
      <c r="FQB41" s="546"/>
      <c r="FQC41" s="546"/>
      <c r="FQD41" s="546"/>
      <c r="FQE41" s="546"/>
      <c r="FQF41" s="532"/>
      <c r="FQG41" s="514"/>
      <c r="FQH41" s="546"/>
      <c r="FQI41" s="546"/>
      <c r="FQJ41" s="546"/>
      <c r="FQK41" s="546"/>
      <c r="FQL41" s="546"/>
      <c r="FQM41" s="546"/>
      <c r="FQN41" s="532"/>
      <c r="FQO41" s="514"/>
      <c r="FQP41" s="546"/>
      <c r="FQQ41" s="546"/>
      <c r="FQR41" s="546"/>
      <c r="FQS41" s="546"/>
      <c r="FQT41" s="546"/>
      <c r="FQU41" s="546"/>
      <c r="FQV41" s="532"/>
      <c r="FQW41" s="514"/>
      <c r="FQX41" s="546"/>
      <c r="FQY41" s="546"/>
      <c r="FQZ41" s="546"/>
      <c r="FRA41" s="546"/>
      <c r="FRB41" s="546"/>
      <c r="FRC41" s="546"/>
      <c r="FRD41" s="532"/>
      <c r="FRE41" s="514"/>
      <c r="FRF41" s="546"/>
      <c r="FRG41" s="546"/>
      <c r="FRH41" s="546"/>
      <c r="FRI41" s="546"/>
      <c r="FRJ41" s="546"/>
      <c r="FRK41" s="546"/>
      <c r="FRL41" s="532"/>
      <c r="FRM41" s="514"/>
      <c r="FRN41" s="546"/>
      <c r="FRO41" s="546"/>
      <c r="FRP41" s="546"/>
      <c r="FRQ41" s="546"/>
      <c r="FRR41" s="546"/>
      <c r="FRS41" s="546"/>
      <c r="FRT41" s="532"/>
      <c r="FRU41" s="514"/>
      <c r="FRV41" s="546"/>
      <c r="FRW41" s="546"/>
      <c r="FRX41" s="546"/>
      <c r="FRY41" s="546"/>
      <c r="FRZ41" s="546"/>
      <c r="FSA41" s="546"/>
      <c r="FSB41" s="532"/>
      <c r="FSC41" s="514"/>
      <c r="FSD41" s="546"/>
      <c r="FSE41" s="546"/>
      <c r="FSF41" s="546"/>
      <c r="FSG41" s="546"/>
      <c r="FSH41" s="546"/>
      <c r="FSI41" s="546"/>
      <c r="FSJ41" s="532"/>
      <c r="FSK41" s="514"/>
      <c r="FSL41" s="546"/>
      <c r="FSM41" s="546"/>
      <c r="FSN41" s="546"/>
      <c r="FSO41" s="546"/>
      <c r="FSP41" s="546"/>
      <c r="FSQ41" s="546"/>
      <c r="FSR41" s="532"/>
      <c r="FSS41" s="514"/>
      <c r="FST41" s="546"/>
      <c r="FSU41" s="546"/>
      <c r="FSV41" s="546"/>
      <c r="FSW41" s="546"/>
      <c r="FSX41" s="546"/>
      <c r="FSY41" s="546"/>
      <c r="FSZ41" s="532"/>
      <c r="FTA41" s="514"/>
      <c r="FTB41" s="546"/>
      <c r="FTC41" s="546"/>
      <c r="FTD41" s="546"/>
      <c r="FTE41" s="546"/>
      <c r="FTF41" s="546"/>
      <c r="FTG41" s="546"/>
      <c r="FTH41" s="532"/>
      <c r="FTI41" s="514"/>
      <c r="FTJ41" s="546"/>
      <c r="FTK41" s="546"/>
      <c r="FTL41" s="546"/>
      <c r="FTM41" s="546"/>
      <c r="FTN41" s="546"/>
      <c r="FTO41" s="546"/>
      <c r="FTP41" s="532"/>
      <c r="FTQ41" s="514"/>
      <c r="FTR41" s="546"/>
      <c r="FTS41" s="546"/>
      <c r="FTT41" s="546"/>
      <c r="FTU41" s="546"/>
      <c r="FTV41" s="546"/>
      <c r="FTW41" s="546"/>
      <c r="FTX41" s="532"/>
      <c r="FTY41" s="514"/>
      <c r="FTZ41" s="546"/>
      <c r="FUA41" s="546"/>
      <c r="FUB41" s="546"/>
      <c r="FUC41" s="546"/>
      <c r="FUD41" s="546"/>
      <c r="FUE41" s="546"/>
      <c r="FUF41" s="532"/>
      <c r="FUG41" s="514"/>
      <c r="FUH41" s="546"/>
      <c r="FUI41" s="546"/>
      <c r="FUJ41" s="546"/>
      <c r="FUK41" s="546"/>
      <c r="FUL41" s="546"/>
      <c r="FUM41" s="546"/>
      <c r="FUN41" s="532"/>
      <c r="FUO41" s="514"/>
      <c r="FUP41" s="546"/>
      <c r="FUQ41" s="546"/>
      <c r="FUR41" s="546"/>
      <c r="FUS41" s="546"/>
      <c r="FUT41" s="546"/>
      <c r="FUU41" s="546"/>
      <c r="FUV41" s="532"/>
      <c r="FUW41" s="514"/>
      <c r="FUX41" s="546"/>
      <c r="FUY41" s="546"/>
      <c r="FUZ41" s="546"/>
      <c r="FVA41" s="546"/>
      <c r="FVB41" s="546"/>
      <c r="FVC41" s="546"/>
      <c r="FVD41" s="532"/>
      <c r="FVE41" s="514"/>
      <c r="FVF41" s="546"/>
      <c r="FVG41" s="546"/>
      <c r="FVH41" s="546"/>
      <c r="FVI41" s="546"/>
      <c r="FVJ41" s="546"/>
      <c r="FVK41" s="546"/>
      <c r="FVL41" s="532"/>
      <c r="FVM41" s="514"/>
      <c r="FVN41" s="546"/>
      <c r="FVO41" s="546"/>
      <c r="FVP41" s="546"/>
      <c r="FVQ41" s="546"/>
      <c r="FVR41" s="546"/>
      <c r="FVS41" s="546"/>
      <c r="FVT41" s="532"/>
      <c r="FVU41" s="514"/>
      <c r="FVV41" s="546"/>
      <c r="FVW41" s="546"/>
      <c r="FVX41" s="546"/>
      <c r="FVY41" s="546"/>
      <c r="FVZ41" s="546"/>
      <c r="FWA41" s="546"/>
      <c r="FWB41" s="532"/>
      <c r="FWC41" s="514"/>
      <c r="FWD41" s="546"/>
      <c r="FWE41" s="546"/>
      <c r="FWF41" s="546"/>
      <c r="FWG41" s="546"/>
      <c r="FWH41" s="546"/>
      <c r="FWI41" s="546"/>
      <c r="FWJ41" s="532"/>
      <c r="FWK41" s="514"/>
      <c r="FWL41" s="546"/>
      <c r="FWM41" s="546"/>
      <c r="FWN41" s="546"/>
      <c r="FWO41" s="546"/>
      <c r="FWP41" s="546"/>
      <c r="FWQ41" s="546"/>
      <c r="FWR41" s="532"/>
      <c r="FWS41" s="514"/>
      <c r="FWT41" s="546"/>
      <c r="FWU41" s="546"/>
      <c r="FWV41" s="546"/>
      <c r="FWW41" s="546"/>
      <c r="FWX41" s="546"/>
      <c r="FWY41" s="546"/>
      <c r="FWZ41" s="532"/>
      <c r="FXA41" s="514"/>
      <c r="FXB41" s="546"/>
      <c r="FXC41" s="546"/>
      <c r="FXD41" s="546"/>
      <c r="FXE41" s="546"/>
      <c r="FXF41" s="546"/>
      <c r="FXG41" s="546"/>
      <c r="FXH41" s="532"/>
      <c r="FXI41" s="514"/>
      <c r="FXJ41" s="546"/>
      <c r="FXK41" s="546"/>
      <c r="FXL41" s="546"/>
      <c r="FXM41" s="546"/>
      <c r="FXN41" s="546"/>
      <c r="FXO41" s="546"/>
      <c r="FXP41" s="532"/>
      <c r="FXQ41" s="514"/>
      <c r="FXR41" s="546"/>
      <c r="FXS41" s="546"/>
      <c r="FXT41" s="546"/>
      <c r="FXU41" s="546"/>
      <c r="FXV41" s="546"/>
      <c r="FXW41" s="546"/>
      <c r="FXX41" s="532"/>
      <c r="FXY41" s="514"/>
      <c r="FXZ41" s="546"/>
      <c r="FYA41" s="546"/>
      <c r="FYB41" s="546"/>
      <c r="FYC41" s="546"/>
      <c r="FYD41" s="546"/>
      <c r="FYE41" s="546"/>
      <c r="FYF41" s="532"/>
      <c r="FYG41" s="514"/>
      <c r="FYH41" s="546"/>
      <c r="FYI41" s="546"/>
      <c r="FYJ41" s="546"/>
      <c r="FYK41" s="546"/>
      <c r="FYL41" s="546"/>
      <c r="FYM41" s="546"/>
      <c r="FYN41" s="532"/>
      <c r="FYO41" s="514"/>
      <c r="FYP41" s="546"/>
      <c r="FYQ41" s="546"/>
      <c r="FYR41" s="546"/>
      <c r="FYS41" s="546"/>
      <c r="FYT41" s="546"/>
      <c r="FYU41" s="546"/>
      <c r="FYV41" s="532"/>
      <c r="FYW41" s="514"/>
      <c r="FYX41" s="546"/>
      <c r="FYY41" s="546"/>
      <c r="FYZ41" s="546"/>
      <c r="FZA41" s="546"/>
      <c r="FZB41" s="546"/>
      <c r="FZC41" s="546"/>
      <c r="FZD41" s="532"/>
      <c r="FZE41" s="514"/>
      <c r="FZF41" s="546"/>
      <c r="FZG41" s="546"/>
      <c r="FZH41" s="546"/>
      <c r="FZI41" s="546"/>
      <c r="FZJ41" s="546"/>
      <c r="FZK41" s="546"/>
      <c r="FZL41" s="532"/>
      <c r="FZM41" s="514"/>
      <c r="FZN41" s="546"/>
      <c r="FZO41" s="546"/>
      <c r="FZP41" s="546"/>
      <c r="FZQ41" s="546"/>
      <c r="FZR41" s="546"/>
      <c r="FZS41" s="546"/>
      <c r="FZT41" s="532"/>
      <c r="FZU41" s="514"/>
      <c r="FZV41" s="546"/>
      <c r="FZW41" s="546"/>
      <c r="FZX41" s="546"/>
      <c r="FZY41" s="546"/>
      <c r="FZZ41" s="546"/>
      <c r="GAA41" s="546"/>
      <c r="GAB41" s="532"/>
      <c r="GAC41" s="514"/>
      <c r="GAD41" s="546"/>
      <c r="GAE41" s="546"/>
      <c r="GAF41" s="546"/>
      <c r="GAG41" s="546"/>
      <c r="GAH41" s="546"/>
      <c r="GAI41" s="546"/>
      <c r="GAJ41" s="532"/>
      <c r="GAK41" s="514"/>
      <c r="GAL41" s="546"/>
      <c r="GAM41" s="546"/>
      <c r="GAN41" s="546"/>
      <c r="GAO41" s="546"/>
      <c r="GAP41" s="546"/>
      <c r="GAQ41" s="546"/>
      <c r="GAR41" s="532"/>
      <c r="GAS41" s="514"/>
      <c r="GAT41" s="546"/>
      <c r="GAU41" s="546"/>
      <c r="GAV41" s="546"/>
      <c r="GAW41" s="546"/>
      <c r="GAX41" s="546"/>
      <c r="GAY41" s="546"/>
      <c r="GAZ41" s="532"/>
      <c r="GBA41" s="514"/>
      <c r="GBB41" s="546"/>
      <c r="GBC41" s="546"/>
      <c r="GBD41" s="546"/>
      <c r="GBE41" s="546"/>
      <c r="GBF41" s="546"/>
      <c r="GBG41" s="546"/>
      <c r="GBH41" s="532"/>
      <c r="GBI41" s="514"/>
      <c r="GBJ41" s="546"/>
      <c r="GBK41" s="546"/>
      <c r="GBL41" s="546"/>
      <c r="GBM41" s="546"/>
      <c r="GBN41" s="546"/>
      <c r="GBO41" s="546"/>
      <c r="GBP41" s="532"/>
      <c r="GBQ41" s="514"/>
      <c r="GBR41" s="546"/>
      <c r="GBS41" s="546"/>
      <c r="GBT41" s="546"/>
      <c r="GBU41" s="546"/>
      <c r="GBV41" s="546"/>
      <c r="GBW41" s="546"/>
      <c r="GBX41" s="532"/>
      <c r="GBY41" s="514"/>
      <c r="GBZ41" s="546"/>
      <c r="GCA41" s="546"/>
      <c r="GCB41" s="546"/>
      <c r="GCC41" s="546"/>
      <c r="GCD41" s="546"/>
      <c r="GCE41" s="546"/>
      <c r="GCF41" s="532"/>
      <c r="GCG41" s="514"/>
      <c r="GCH41" s="546"/>
      <c r="GCI41" s="546"/>
      <c r="GCJ41" s="546"/>
      <c r="GCK41" s="546"/>
      <c r="GCL41" s="546"/>
      <c r="GCM41" s="546"/>
      <c r="GCN41" s="532"/>
      <c r="GCO41" s="514"/>
      <c r="GCP41" s="546"/>
      <c r="GCQ41" s="546"/>
      <c r="GCR41" s="546"/>
      <c r="GCS41" s="546"/>
      <c r="GCT41" s="546"/>
      <c r="GCU41" s="546"/>
      <c r="GCV41" s="532"/>
      <c r="GCW41" s="514"/>
      <c r="GCX41" s="546"/>
      <c r="GCY41" s="546"/>
      <c r="GCZ41" s="546"/>
      <c r="GDA41" s="546"/>
      <c r="GDB41" s="546"/>
      <c r="GDC41" s="546"/>
      <c r="GDD41" s="532"/>
      <c r="GDE41" s="514"/>
      <c r="GDF41" s="546"/>
      <c r="GDG41" s="546"/>
      <c r="GDH41" s="546"/>
      <c r="GDI41" s="546"/>
      <c r="GDJ41" s="546"/>
      <c r="GDK41" s="546"/>
      <c r="GDL41" s="532"/>
      <c r="GDM41" s="514"/>
      <c r="GDN41" s="546"/>
      <c r="GDO41" s="546"/>
      <c r="GDP41" s="546"/>
      <c r="GDQ41" s="546"/>
      <c r="GDR41" s="546"/>
      <c r="GDS41" s="546"/>
      <c r="GDT41" s="532"/>
      <c r="GDU41" s="514"/>
      <c r="GDV41" s="546"/>
      <c r="GDW41" s="546"/>
      <c r="GDX41" s="546"/>
      <c r="GDY41" s="546"/>
      <c r="GDZ41" s="546"/>
      <c r="GEA41" s="546"/>
      <c r="GEB41" s="532"/>
      <c r="GEC41" s="514"/>
      <c r="GED41" s="546"/>
      <c r="GEE41" s="546"/>
      <c r="GEF41" s="546"/>
      <c r="GEG41" s="546"/>
      <c r="GEH41" s="546"/>
      <c r="GEI41" s="546"/>
      <c r="GEJ41" s="532"/>
      <c r="GEK41" s="514"/>
      <c r="GEL41" s="546"/>
      <c r="GEM41" s="546"/>
      <c r="GEN41" s="546"/>
      <c r="GEO41" s="546"/>
      <c r="GEP41" s="546"/>
      <c r="GEQ41" s="546"/>
      <c r="GER41" s="532"/>
      <c r="GES41" s="514"/>
      <c r="GET41" s="546"/>
      <c r="GEU41" s="546"/>
      <c r="GEV41" s="546"/>
      <c r="GEW41" s="546"/>
      <c r="GEX41" s="546"/>
      <c r="GEY41" s="546"/>
      <c r="GEZ41" s="532"/>
      <c r="GFA41" s="514"/>
      <c r="GFB41" s="546"/>
      <c r="GFC41" s="546"/>
      <c r="GFD41" s="546"/>
      <c r="GFE41" s="546"/>
      <c r="GFF41" s="546"/>
      <c r="GFG41" s="546"/>
      <c r="GFH41" s="532"/>
      <c r="GFI41" s="514"/>
      <c r="GFJ41" s="546"/>
      <c r="GFK41" s="546"/>
      <c r="GFL41" s="546"/>
      <c r="GFM41" s="546"/>
      <c r="GFN41" s="546"/>
      <c r="GFO41" s="546"/>
      <c r="GFP41" s="532"/>
      <c r="GFQ41" s="514"/>
      <c r="GFR41" s="546"/>
      <c r="GFS41" s="546"/>
      <c r="GFT41" s="546"/>
      <c r="GFU41" s="546"/>
      <c r="GFV41" s="546"/>
      <c r="GFW41" s="546"/>
      <c r="GFX41" s="532"/>
      <c r="GFY41" s="514"/>
      <c r="GFZ41" s="546"/>
      <c r="GGA41" s="546"/>
      <c r="GGB41" s="546"/>
      <c r="GGC41" s="546"/>
      <c r="GGD41" s="546"/>
      <c r="GGE41" s="546"/>
      <c r="GGF41" s="532"/>
      <c r="GGG41" s="514"/>
      <c r="GGH41" s="546"/>
      <c r="GGI41" s="546"/>
      <c r="GGJ41" s="546"/>
      <c r="GGK41" s="546"/>
      <c r="GGL41" s="546"/>
      <c r="GGM41" s="546"/>
      <c r="GGN41" s="532"/>
      <c r="GGO41" s="514"/>
      <c r="GGP41" s="546"/>
      <c r="GGQ41" s="546"/>
      <c r="GGR41" s="546"/>
      <c r="GGS41" s="546"/>
      <c r="GGT41" s="546"/>
      <c r="GGU41" s="546"/>
      <c r="GGV41" s="532"/>
      <c r="GGW41" s="514"/>
      <c r="GGX41" s="546"/>
      <c r="GGY41" s="546"/>
      <c r="GGZ41" s="546"/>
      <c r="GHA41" s="546"/>
      <c r="GHB41" s="546"/>
      <c r="GHC41" s="546"/>
      <c r="GHD41" s="532"/>
      <c r="GHE41" s="514"/>
      <c r="GHF41" s="546"/>
      <c r="GHG41" s="546"/>
      <c r="GHH41" s="546"/>
      <c r="GHI41" s="546"/>
      <c r="GHJ41" s="546"/>
      <c r="GHK41" s="546"/>
      <c r="GHL41" s="532"/>
      <c r="GHM41" s="514"/>
      <c r="GHN41" s="546"/>
      <c r="GHO41" s="546"/>
      <c r="GHP41" s="546"/>
      <c r="GHQ41" s="546"/>
      <c r="GHR41" s="546"/>
      <c r="GHS41" s="546"/>
      <c r="GHT41" s="532"/>
      <c r="GHU41" s="514"/>
      <c r="GHV41" s="546"/>
      <c r="GHW41" s="546"/>
      <c r="GHX41" s="546"/>
      <c r="GHY41" s="546"/>
      <c r="GHZ41" s="546"/>
      <c r="GIA41" s="546"/>
      <c r="GIB41" s="532"/>
      <c r="GIC41" s="514"/>
      <c r="GID41" s="546"/>
      <c r="GIE41" s="546"/>
      <c r="GIF41" s="546"/>
      <c r="GIG41" s="546"/>
      <c r="GIH41" s="546"/>
      <c r="GII41" s="546"/>
      <c r="GIJ41" s="532"/>
      <c r="GIK41" s="514"/>
      <c r="GIL41" s="546"/>
      <c r="GIM41" s="546"/>
      <c r="GIN41" s="546"/>
      <c r="GIO41" s="546"/>
      <c r="GIP41" s="546"/>
      <c r="GIQ41" s="546"/>
      <c r="GIR41" s="532"/>
      <c r="GIS41" s="514"/>
      <c r="GIT41" s="546"/>
      <c r="GIU41" s="546"/>
      <c r="GIV41" s="546"/>
      <c r="GIW41" s="546"/>
      <c r="GIX41" s="546"/>
      <c r="GIY41" s="546"/>
      <c r="GIZ41" s="532"/>
      <c r="GJA41" s="514"/>
      <c r="GJB41" s="546"/>
      <c r="GJC41" s="546"/>
      <c r="GJD41" s="546"/>
      <c r="GJE41" s="546"/>
      <c r="GJF41" s="546"/>
      <c r="GJG41" s="546"/>
      <c r="GJH41" s="532"/>
      <c r="GJI41" s="514"/>
      <c r="GJJ41" s="546"/>
      <c r="GJK41" s="546"/>
      <c r="GJL41" s="546"/>
      <c r="GJM41" s="546"/>
      <c r="GJN41" s="546"/>
      <c r="GJO41" s="546"/>
      <c r="GJP41" s="532"/>
      <c r="GJQ41" s="514"/>
      <c r="GJR41" s="546"/>
      <c r="GJS41" s="546"/>
      <c r="GJT41" s="546"/>
      <c r="GJU41" s="546"/>
      <c r="GJV41" s="546"/>
      <c r="GJW41" s="546"/>
      <c r="GJX41" s="532"/>
      <c r="GJY41" s="514"/>
      <c r="GJZ41" s="546"/>
      <c r="GKA41" s="546"/>
      <c r="GKB41" s="546"/>
      <c r="GKC41" s="546"/>
      <c r="GKD41" s="546"/>
      <c r="GKE41" s="546"/>
      <c r="GKF41" s="532"/>
      <c r="GKG41" s="514"/>
      <c r="GKH41" s="546"/>
      <c r="GKI41" s="546"/>
      <c r="GKJ41" s="546"/>
      <c r="GKK41" s="546"/>
      <c r="GKL41" s="546"/>
      <c r="GKM41" s="546"/>
      <c r="GKN41" s="532"/>
      <c r="GKO41" s="514"/>
      <c r="GKP41" s="546"/>
      <c r="GKQ41" s="546"/>
      <c r="GKR41" s="546"/>
      <c r="GKS41" s="546"/>
      <c r="GKT41" s="546"/>
      <c r="GKU41" s="546"/>
      <c r="GKV41" s="532"/>
      <c r="GKW41" s="514"/>
      <c r="GKX41" s="546"/>
      <c r="GKY41" s="546"/>
      <c r="GKZ41" s="546"/>
      <c r="GLA41" s="546"/>
      <c r="GLB41" s="546"/>
      <c r="GLC41" s="546"/>
      <c r="GLD41" s="532"/>
      <c r="GLE41" s="514"/>
      <c r="GLF41" s="546"/>
      <c r="GLG41" s="546"/>
      <c r="GLH41" s="546"/>
      <c r="GLI41" s="546"/>
      <c r="GLJ41" s="546"/>
      <c r="GLK41" s="546"/>
      <c r="GLL41" s="532"/>
      <c r="GLM41" s="514"/>
      <c r="GLN41" s="546"/>
      <c r="GLO41" s="546"/>
      <c r="GLP41" s="546"/>
      <c r="GLQ41" s="546"/>
      <c r="GLR41" s="546"/>
      <c r="GLS41" s="546"/>
      <c r="GLT41" s="532"/>
      <c r="GLU41" s="514"/>
      <c r="GLV41" s="546"/>
      <c r="GLW41" s="546"/>
      <c r="GLX41" s="546"/>
      <c r="GLY41" s="546"/>
      <c r="GLZ41" s="546"/>
      <c r="GMA41" s="546"/>
      <c r="GMB41" s="532"/>
      <c r="GMC41" s="514"/>
      <c r="GMD41" s="546"/>
      <c r="GME41" s="546"/>
      <c r="GMF41" s="546"/>
      <c r="GMG41" s="546"/>
      <c r="GMH41" s="546"/>
      <c r="GMI41" s="546"/>
      <c r="GMJ41" s="532"/>
      <c r="GMK41" s="514"/>
      <c r="GML41" s="546"/>
      <c r="GMM41" s="546"/>
      <c r="GMN41" s="546"/>
      <c r="GMO41" s="546"/>
      <c r="GMP41" s="546"/>
      <c r="GMQ41" s="546"/>
      <c r="GMR41" s="532"/>
      <c r="GMS41" s="514"/>
      <c r="GMT41" s="546"/>
      <c r="GMU41" s="546"/>
      <c r="GMV41" s="546"/>
      <c r="GMW41" s="546"/>
      <c r="GMX41" s="546"/>
      <c r="GMY41" s="546"/>
      <c r="GMZ41" s="532"/>
      <c r="GNA41" s="514"/>
      <c r="GNB41" s="546"/>
      <c r="GNC41" s="546"/>
      <c r="GND41" s="546"/>
      <c r="GNE41" s="546"/>
      <c r="GNF41" s="546"/>
      <c r="GNG41" s="546"/>
      <c r="GNH41" s="532"/>
      <c r="GNI41" s="514"/>
      <c r="GNJ41" s="546"/>
      <c r="GNK41" s="546"/>
      <c r="GNL41" s="546"/>
      <c r="GNM41" s="546"/>
      <c r="GNN41" s="546"/>
      <c r="GNO41" s="546"/>
      <c r="GNP41" s="532"/>
      <c r="GNQ41" s="514"/>
      <c r="GNR41" s="546"/>
      <c r="GNS41" s="546"/>
      <c r="GNT41" s="546"/>
      <c r="GNU41" s="546"/>
      <c r="GNV41" s="546"/>
      <c r="GNW41" s="546"/>
      <c r="GNX41" s="532"/>
      <c r="GNY41" s="514"/>
      <c r="GNZ41" s="546"/>
      <c r="GOA41" s="546"/>
      <c r="GOB41" s="546"/>
      <c r="GOC41" s="546"/>
      <c r="GOD41" s="546"/>
      <c r="GOE41" s="546"/>
      <c r="GOF41" s="532"/>
      <c r="GOG41" s="514"/>
      <c r="GOH41" s="546"/>
      <c r="GOI41" s="546"/>
      <c r="GOJ41" s="546"/>
      <c r="GOK41" s="546"/>
      <c r="GOL41" s="546"/>
      <c r="GOM41" s="546"/>
      <c r="GON41" s="532"/>
      <c r="GOO41" s="514"/>
      <c r="GOP41" s="546"/>
      <c r="GOQ41" s="546"/>
      <c r="GOR41" s="546"/>
      <c r="GOS41" s="546"/>
      <c r="GOT41" s="546"/>
      <c r="GOU41" s="546"/>
      <c r="GOV41" s="532"/>
      <c r="GOW41" s="514"/>
      <c r="GOX41" s="546"/>
      <c r="GOY41" s="546"/>
      <c r="GOZ41" s="546"/>
      <c r="GPA41" s="546"/>
      <c r="GPB41" s="546"/>
      <c r="GPC41" s="546"/>
      <c r="GPD41" s="532"/>
      <c r="GPE41" s="514"/>
      <c r="GPF41" s="546"/>
      <c r="GPG41" s="546"/>
      <c r="GPH41" s="546"/>
      <c r="GPI41" s="546"/>
      <c r="GPJ41" s="546"/>
      <c r="GPK41" s="546"/>
      <c r="GPL41" s="532"/>
      <c r="GPM41" s="514"/>
      <c r="GPN41" s="546"/>
      <c r="GPO41" s="546"/>
      <c r="GPP41" s="546"/>
      <c r="GPQ41" s="546"/>
      <c r="GPR41" s="546"/>
      <c r="GPS41" s="546"/>
      <c r="GPT41" s="532"/>
      <c r="GPU41" s="514"/>
      <c r="GPV41" s="546"/>
      <c r="GPW41" s="546"/>
      <c r="GPX41" s="546"/>
      <c r="GPY41" s="546"/>
      <c r="GPZ41" s="546"/>
      <c r="GQA41" s="546"/>
      <c r="GQB41" s="532"/>
      <c r="GQC41" s="514"/>
      <c r="GQD41" s="546"/>
      <c r="GQE41" s="546"/>
      <c r="GQF41" s="546"/>
      <c r="GQG41" s="546"/>
      <c r="GQH41" s="546"/>
      <c r="GQI41" s="546"/>
      <c r="GQJ41" s="532"/>
      <c r="GQK41" s="514"/>
      <c r="GQL41" s="546"/>
      <c r="GQM41" s="546"/>
      <c r="GQN41" s="546"/>
      <c r="GQO41" s="546"/>
      <c r="GQP41" s="546"/>
      <c r="GQQ41" s="546"/>
      <c r="GQR41" s="532"/>
      <c r="GQS41" s="514"/>
      <c r="GQT41" s="546"/>
      <c r="GQU41" s="546"/>
      <c r="GQV41" s="546"/>
      <c r="GQW41" s="546"/>
      <c r="GQX41" s="546"/>
      <c r="GQY41" s="546"/>
      <c r="GQZ41" s="532"/>
      <c r="GRA41" s="514"/>
      <c r="GRB41" s="546"/>
      <c r="GRC41" s="546"/>
      <c r="GRD41" s="546"/>
      <c r="GRE41" s="546"/>
      <c r="GRF41" s="546"/>
      <c r="GRG41" s="546"/>
      <c r="GRH41" s="532"/>
      <c r="GRI41" s="514"/>
      <c r="GRJ41" s="546"/>
      <c r="GRK41" s="546"/>
      <c r="GRL41" s="546"/>
      <c r="GRM41" s="546"/>
      <c r="GRN41" s="546"/>
      <c r="GRO41" s="546"/>
      <c r="GRP41" s="532"/>
      <c r="GRQ41" s="514"/>
      <c r="GRR41" s="546"/>
      <c r="GRS41" s="546"/>
      <c r="GRT41" s="546"/>
      <c r="GRU41" s="546"/>
      <c r="GRV41" s="546"/>
      <c r="GRW41" s="546"/>
      <c r="GRX41" s="532"/>
      <c r="GRY41" s="514"/>
      <c r="GRZ41" s="546"/>
      <c r="GSA41" s="546"/>
      <c r="GSB41" s="546"/>
      <c r="GSC41" s="546"/>
      <c r="GSD41" s="546"/>
      <c r="GSE41" s="546"/>
      <c r="GSF41" s="532"/>
      <c r="GSG41" s="514"/>
      <c r="GSH41" s="546"/>
      <c r="GSI41" s="546"/>
      <c r="GSJ41" s="546"/>
      <c r="GSK41" s="546"/>
      <c r="GSL41" s="546"/>
      <c r="GSM41" s="546"/>
      <c r="GSN41" s="532"/>
      <c r="GSO41" s="514"/>
      <c r="GSP41" s="546"/>
      <c r="GSQ41" s="546"/>
      <c r="GSR41" s="546"/>
      <c r="GSS41" s="546"/>
      <c r="GST41" s="546"/>
      <c r="GSU41" s="546"/>
      <c r="GSV41" s="532"/>
      <c r="GSW41" s="514"/>
      <c r="GSX41" s="546"/>
      <c r="GSY41" s="546"/>
      <c r="GSZ41" s="546"/>
      <c r="GTA41" s="546"/>
      <c r="GTB41" s="546"/>
      <c r="GTC41" s="546"/>
      <c r="GTD41" s="532"/>
      <c r="GTE41" s="514"/>
      <c r="GTF41" s="546"/>
      <c r="GTG41" s="546"/>
      <c r="GTH41" s="546"/>
      <c r="GTI41" s="546"/>
      <c r="GTJ41" s="546"/>
      <c r="GTK41" s="546"/>
      <c r="GTL41" s="532"/>
      <c r="GTM41" s="514"/>
      <c r="GTN41" s="546"/>
      <c r="GTO41" s="546"/>
      <c r="GTP41" s="546"/>
      <c r="GTQ41" s="546"/>
      <c r="GTR41" s="546"/>
      <c r="GTS41" s="546"/>
      <c r="GTT41" s="532"/>
      <c r="GTU41" s="514"/>
      <c r="GTV41" s="546"/>
      <c r="GTW41" s="546"/>
      <c r="GTX41" s="546"/>
      <c r="GTY41" s="546"/>
      <c r="GTZ41" s="546"/>
      <c r="GUA41" s="546"/>
      <c r="GUB41" s="532"/>
      <c r="GUC41" s="514"/>
      <c r="GUD41" s="546"/>
      <c r="GUE41" s="546"/>
      <c r="GUF41" s="546"/>
      <c r="GUG41" s="546"/>
      <c r="GUH41" s="546"/>
      <c r="GUI41" s="546"/>
      <c r="GUJ41" s="532"/>
      <c r="GUK41" s="514"/>
      <c r="GUL41" s="546"/>
      <c r="GUM41" s="546"/>
      <c r="GUN41" s="546"/>
      <c r="GUO41" s="546"/>
      <c r="GUP41" s="546"/>
      <c r="GUQ41" s="546"/>
      <c r="GUR41" s="532"/>
      <c r="GUS41" s="514"/>
      <c r="GUT41" s="546"/>
      <c r="GUU41" s="546"/>
      <c r="GUV41" s="546"/>
      <c r="GUW41" s="546"/>
      <c r="GUX41" s="546"/>
      <c r="GUY41" s="546"/>
      <c r="GUZ41" s="532"/>
      <c r="GVA41" s="514"/>
      <c r="GVB41" s="546"/>
      <c r="GVC41" s="546"/>
      <c r="GVD41" s="546"/>
      <c r="GVE41" s="546"/>
      <c r="GVF41" s="546"/>
      <c r="GVG41" s="546"/>
      <c r="GVH41" s="532"/>
      <c r="GVI41" s="514"/>
      <c r="GVJ41" s="546"/>
      <c r="GVK41" s="546"/>
      <c r="GVL41" s="546"/>
      <c r="GVM41" s="546"/>
      <c r="GVN41" s="546"/>
      <c r="GVO41" s="546"/>
      <c r="GVP41" s="532"/>
      <c r="GVQ41" s="514"/>
      <c r="GVR41" s="546"/>
      <c r="GVS41" s="546"/>
      <c r="GVT41" s="546"/>
      <c r="GVU41" s="546"/>
      <c r="GVV41" s="546"/>
      <c r="GVW41" s="546"/>
      <c r="GVX41" s="532"/>
      <c r="GVY41" s="514"/>
      <c r="GVZ41" s="546"/>
      <c r="GWA41" s="546"/>
      <c r="GWB41" s="546"/>
      <c r="GWC41" s="546"/>
      <c r="GWD41" s="546"/>
      <c r="GWE41" s="546"/>
      <c r="GWF41" s="532"/>
      <c r="GWG41" s="514"/>
      <c r="GWH41" s="546"/>
      <c r="GWI41" s="546"/>
      <c r="GWJ41" s="546"/>
      <c r="GWK41" s="546"/>
      <c r="GWL41" s="546"/>
      <c r="GWM41" s="546"/>
      <c r="GWN41" s="532"/>
      <c r="GWO41" s="514"/>
      <c r="GWP41" s="546"/>
      <c r="GWQ41" s="546"/>
      <c r="GWR41" s="546"/>
      <c r="GWS41" s="546"/>
      <c r="GWT41" s="546"/>
      <c r="GWU41" s="546"/>
      <c r="GWV41" s="532"/>
      <c r="GWW41" s="514"/>
      <c r="GWX41" s="546"/>
      <c r="GWY41" s="546"/>
      <c r="GWZ41" s="546"/>
      <c r="GXA41" s="546"/>
      <c r="GXB41" s="546"/>
      <c r="GXC41" s="546"/>
      <c r="GXD41" s="532"/>
      <c r="GXE41" s="514"/>
      <c r="GXF41" s="546"/>
      <c r="GXG41" s="546"/>
      <c r="GXH41" s="546"/>
      <c r="GXI41" s="546"/>
      <c r="GXJ41" s="546"/>
      <c r="GXK41" s="546"/>
      <c r="GXL41" s="532"/>
      <c r="GXM41" s="514"/>
      <c r="GXN41" s="546"/>
      <c r="GXO41" s="546"/>
      <c r="GXP41" s="546"/>
      <c r="GXQ41" s="546"/>
      <c r="GXR41" s="546"/>
      <c r="GXS41" s="546"/>
      <c r="GXT41" s="532"/>
      <c r="GXU41" s="514"/>
      <c r="GXV41" s="546"/>
      <c r="GXW41" s="546"/>
      <c r="GXX41" s="546"/>
      <c r="GXY41" s="546"/>
      <c r="GXZ41" s="546"/>
      <c r="GYA41" s="546"/>
      <c r="GYB41" s="532"/>
      <c r="GYC41" s="514"/>
      <c r="GYD41" s="546"/>
      <c r="GYE41" s="546"/>
      <c r="GYF41" s="546"/>
      <c r="GYG41" s="546"/>
      <c r="GYH41" s="546"/>
      <c r="GYI41" s="546"/>
      <c r="GYJ41" s="532"/>
      <c r="GYK41" s="514"/>
      <c r="GYL41" s="546"/>
      <c r="GYM41" s="546"/>
      <c r="GYN41" s="546"/>
      <c r="GYO41" s="546"/>
      <c r="GYP41" s="546"/>
      <c r="GYQ41" s="546"/>
      <c r="GYR41" s="532"/>
      <c r="GYS41" s="514"/>
      <c r="GYT41" s="546"/>
      <c r="GYU41" s="546"/>
      <c r="GYV41" s="546"/>
      <c r="GYW41" s="546"/>
      <c r="GYX41" s="546"/>
      <c r="GYY41" s="546"/>
      <c r="GYZ41" s="532"/>
      <c r="GZA41" s="514"/>
      <c r="GZB41" s="546"/>
      <c r="GZC41" s="546"/>
      <c r="GZD41" s="546"/>
      <c r="GZE41" s="546"/>
      <c r="GZF41" s="546"/>
      <c r="GZG41" s="546"/>
      <c r="GZH41" s="532"/>
      <c r="GZI41" s="514"/>
      <c r="GZJ41" s="546"/>
      <c r="GZK41" s="546"/>
      <c r="GZL41" s="546"/>
      <c r="GZM41" s="546"/>
      <c r="GZN41" s="546"/>
      <c r="GZO41" s="546"/>
      <c r="GZP41" s="532"/>
      <c r="GZQ41" s="514"/>
      <c r="GZR41" s="546"/>
      <c r="GZS41" s="546"/>
      <c r="GZT41" s="546"/>
      <c r="GZU41" s="546"/>
      <c r="GZV41" s="546"/>
      <c r="GZW41" s="546"/>
      <c r="GZX41" s="532"/>
      <c r="GZY41" s="514"/>
      <c r="GZZ41" s="546"/>
      <c r="HAA41" s="546"/>
      <c r="HAB41" s="546"/>
      <c r="HAC41" s="546"/>
      <c r="HAD41" s="546"/>
      <c r="HAE41" s="546"/>
      <c r="HAF41" s="532"/>
      <c r="HAG41" s="514"/>
      <c r="HAH41" s="546"/>
      <c r="HAI41" s="546"/>
      <c r="HAJ41" s="546"/>
      <c r="HAK41" s="546"/>
      <c r="HAL41" s="546"/>
      <c r="HAM41" s="546"/>
      <c r="HAN41" s="532"/>
      <c r="HAO41" s="514"/>
      <c r="HAP41" s="546"/>
      <c r="HAQ41" s="546"/>
      <c r="HAR41" s="546"/>
      <c r="HAS41" s="546"/>
      <c r="HAT41" s="546"/>
      <c r="HAU41" s="546"/>
      <c r="HAV41" s="532"/>
      <c r="HAW41" s="514"/>
      <c r="HAX41" s="546"/>
      <c r="HAY41" s="546"/>
      <c r="HAZ41" s="546"/>
      <c r="HBA41" s="546"/>
      <c r="HBB41" s="546"/>
      <c r="HBC41" s="546"/>
      <c r="HBD41" s="532"/>
      <c r="HBE41" s="514"/>
      <c r="HBF41" s="546"/>
      <c r="HBG41" s="546"/>
      <c r="HBH41" s="546"/>
      <c r="HBI41" s="546"/>
      <c r="HBJ41" s="546"/>
      <c r="HBK41" s="546"/>
      <c r="HBL41" s="532"/>
      <c r="HBM41" s="514"/>
      <c r="HBN41" s="546"/>
      <c r="HBO41" s="546"/>
      <c r="HBP41" s="546"/>
      <c r="HBQ41" s="546"/>
      <c r="HBR41" s="546"/>
      <c r="HBS41" s="546"/>
      <c r="HBT41" s="532"/>
      <c r="HBU41" s="514"/>
      <c r="HBV41" s="546"/>
      <c r="HBW41" s="546"/>
      <c r="HBX41" s="546"/>
      <c r="HBY41" s="546"/>
      <c r="HBZ41" s="546"/>
      <c r="HCA41" s="546"/>
      <c r="HCB41" s="532"/>
      <c r="HCC41" s="514"/>
      <c r="HCD41" s="546"/>
      <c r="HCE41" s="546"/>
      <c r="HCF41" s="546"/>
      <c r="HCG41" s="546"/>
      <c r="HCH41" s="546"/>
      <c r="HCI41" s="546"/>
      <c r="HCJ41" s="532"/>
      <c r="HCK41" s="514"/>
      <c r="HCL41" s="546"/>
      <c r="HCM41" s="546"/>
      <c r="HCN41" s="546"/>
      <c r="HCO41" s="546"/>
      <c r="HCP41" s="546"/>
      <c r="HCQ41" s="546"/>
      <c r="HCR41" s="532"/>
      <c r="HCS41" s="514"/>
      <c r="HCT41" s="546"/>
      <c r="HCU41" s="546"/>
      <c r="HCV41" s="546"/>
      <c r="HCW41" s="546"/>
      <c r="HCX41" s="546"/>
      <c r="HCY41" s="546"/>
      <c r="HCZ41" s="532"/>
      <c r="HDA41" s="514"/>
      <c r="HDB41" s="546"/>
      <c r="HDC41" s="546"/>
      <c r="HDD41" s="546"/>
      <c r="HDE41" s="546"/>
      <c r="HDF41" s="546"/>
      <c r="HDG41" s="546"/>
      <c r="HDH41" s="532"/>
      <c r="HDI41" s="514"/>
      <c r="HDJ41" s="546"/>
      <c r="HDK41" s="546"/>
      <c r="HDL41" s="546"/>
      <c r="HDM41" s="546"/>
      <c r="HDN41" s="546"/>
      <c r="HDO41" s="546"/>
      <c r="HDP41" s="532"/>
      <c r="HDQ41" s="514"/>
      <c r="HDR41" s="546"/>
      <c r="HDS41" s="546"/>
      <c r="HDT41" s="546"/>
      <c r="HDU41" s="546"/>
      <c r="HDV41" s="546"/>
      <c r="HDW41" s="546"/>
      <c r="HDX41" s="532"/>
      <c r="HDY41" s="514"/>
      <c r="HDZ41" s="546"/>
      <c r="HEA41" s="546"/>
      <c r="HEB41" s="546"/>
      <c r="HEC41" s="546"/>
      <c r="HED41" s="546"/>
      <c r="HEE41" s="546"/>
      <c r="HEF41" s="532"/>
      <c r="HEG41" s="514"/>
      <c r="HEH41" s="546"/>
      <c r="HEI41" s="546"/>
      <c r="HEJ41" s="546"/>
      <c r="HEK41" s="546"/>
      <c r="HEL41" s="546"/>
      <c r="HEM41" s="546"/>
      <c r="HEN41" s="532"/>
      <c r="HEO41" s="514"/>
      <c r="HEP41" s="546"/>
      <c r="HEQ41" s="546"/>
      <c r="HER41" s="546"/>
      <c r="HES41" s="546"/>
      <c r="HET41" s="546"/>
      <c r="HEU41" s="546"/>
      <c r="HEV41" s="532"/>
      <c r="HEW41" s="514"/>
      <c r="HEX41" s="546"/>
      <c r="HEY41" s="546"/>
      <c r="HEZ41" s="546"/>
      <c r="HFA41" s="546"/>
      <c r="HFB41" s="546"/>
      <c r="HFC41" s="546"/>
      <c r="HFD41" s="532"/>
      <c r="HFE41" s="514"/>
      <c r="HFF41" s="546"/>
      <c r="HFG41" s="546"/>
      <c r="HFH41" s="546"/>
      <c r="HFI41" s="546"/>
      <c r="HFJ41" s="546"/>
      <c r="HFK41" s="546"/>
      <c r="HFL41" s="532"/>
      <c r="HFM41" s="514"/>
      <c r="HFN41" s="546"/>
      <c r="HFO41" s="546"/>
      <c r="HFP41" s="546"/>
      <c r="HFQ41" s="546"/>
      <c r="HFR41" s="546"/>
      <c r="HFS41" s="546"/>
      <c r="HFT41" s="532"/>
      <c r="HFU41" s="514"/>
      <c r="HFV41" s="546"/>
      <c r="HFW41" s="546"/>
      <c r="HFX41" s="546"/>
      <c r="HFY41" s="546"/>
      <c r="HFZ41" s="546"/>
      <c r="HGA41" s="546"/>
      <c r="HGB41" s="532"/>
      <c r="HGC41" s="514"/>
      <c r="HGD41" s="546"/>
      <c r="HGE41" s="546"/>
      <c r="HGF41" s="546"/>
      <c r="HGG41" s="546"/>
      <c r="HGH41" s="546"/>
      <c r="HGI41" s="546"/>
      <c r="HGJ41" s="532"/>
      <c r="HGK41" s="514"/>
      <c r="HGL41" s="546"/>
      <c r="HGM41" s="546"/>
      <c r="HGN41" s="546"/>
      <c r="HGO41" s="546"/>
      <c r="HGP41" s="546"/>
      <c r="HGQ41" s="546"/>
      <c r="HGR41" s="532"/>
      <c r="HGS41" s="514"/>
      <c r="HGT41" s="546"/>
      <c r="HGU41" s="546"/>
      <c r="HGV41" s="546"/>
      <c r="HGW41" s="546"/>
      <c r="HGX41" s="546"/>
      <c r="HGY41" s="546"/>
      <c r="HGZ41" s="532"/>
      <c r="HHA41" s="514"/>
      <c r="HHB41" s="546"/>
      <c r="HHC41" s="546"/>
      <c r="HHD41" s="546"/>
      <c r="HHE41" s="546"/>
      <c r="HHF41" s="546"/>
      <c r="HHG41" s="546"/>
      <c r="HHH41" s="532"/>
      <c r="HHI41" s="514"/>
      <c r="HHJ41" s="546"/>
      <c r="HHK41" s="546"/>
      <c r="HHL41" s="546"/>
      <c r="HHM41" s="546"/>
      <c r="HHN41" s="546"/>
      <c r="HHO41" s="546"/>
      <c r="HHP41" s="532"/>
      <c r="HHQ41" s="514"/>
      <c r="HHR41" s="546"/>
      <c r="HHS41" s="546"/>
      <c r="HHT41" s="546"/>
      <c r="HHU41" s="546"/>
      <c r="HHV41" s="546"/>
      <c r="HHW41" s="546"/>
      <c r="HHX41" s="532"/>
      <c r="HHY41" s="514"/>
      <c r="HHZ41" s="546"/>
      <c r="HIA41" s="546"/>
      <c r="HIB41" s="546"/>
      <c r="HIC41" s="546"/>
      <c r="HID41" s="546"/>
      <c r="HIE41" s="546"/>
      <c r="HIF41" s="532"/>
      <c r="HIG41" s="514"/>
      <c r="HIH41" s="546"/>
      <c r="HII41" s="546"/>
      <c r="HIJ41" s="546"/>
      <c r="HIK41" s="546"/>
      <c r="HIL41" s="546"/>
      <c r="HIM41" s="546"/>
      <c r="HIN41" s="532"/>
      <c r="HIO41" s="514"/>
      <c r="HIP41" s="546"/>
      <c r="HIQ41" s="546"/>
      <c r="HIR41" s="546"/>
      <c r="HIS41" s="546"/>
      <c r="HIT41" s="546"/>
      <c r="HIU41" s="546"/>
      <c r="HIV41" s="532"/>
      <c r="HIW41" s="514"/>
      <c r="HIX41" s="546"/>
      <c r="HIY41" s="546"/>
      <c r="HIZ41" s="546"/>
      <c r="HJA41" s="546"/>
      <c r="HJB41" s="546"/>
      <c r="HJC41" s="546"/>
      <c r="HJD41" s="532"/>
      <c r="HJE41" s="514"/>
      <c r="HJF41" s="546"/>
      <c r="HJG41" s="546"/>
      <c r="HJH41" s="546"/>
      <c r="HJI41" s="546"/>
      <c r="HJJ41" s="546"/>
      <c r="HJK41" s="546"/>
      <c r="HJL41" s="532"/>
      <c r="HJM41" s="514"/>
      <c r="HJN41" s="546"/>
      <c r="HJO41" s="546"/>
      <c r="HJP41" s="546"/>
      <c r="HJQ41" s="546"/>
      <c r="HJR41" s="546"/>
      <c r="HJS41" s="546"/>
      <c r="HJT41" s="532"/>
      <c r="HJU41" s="514"/>
      <c r="HJV41" s="546"/>
      <c r="HJW41" s="546"/>
      <c r="HJX41" s="546"/>
      <c r="HJY41" s="546"/>
      <c r="HJZ41" s="546"/>
      <c r="HKA41" s="546"/>
      <c r="HKB41" s="532"/>
      <c r="HKC41" s="514"/>
      <c r="HKD41" s="546"/>
      <c r="HKE41" s="546"/>
      <c r="HKF41" s="546"/>
      <c r="HKG41" s="546"/>
      <c r="HKH41" s="546"/>
      <c r="HKI41" s="546"/>
      <c r="HKJ41" s="532"/>
      <c r="HKK41" s="514"/>
      <c r="HKL41" s="546"/>
      <c r="HKM41" s="546"/>
      <c r="HKN41" s="546"/>
      <c r="HKO41" s="546"/>
      <c r="HKP41" s="546"/>
      <c r="HKQ41" s="546"/>
      <c r="HKR41" s="532"/>
      <c r="HKS41" s="514"/>
      <c r="HKT41" s="546"/>
      <c r="HKU41" s="546"/>
      <c r="HKV41" s="546"/>
      <c r="HKW41" s="546"/>
      <c r="HKX41" s="546"/>
      <c r="HKY41" s="546"/>
      <c r="HKZ41" s="532"/>
      <c r="HLA41" s="514"/>
      <c r="HLB41" s="546"/>
      <c r="HLC41" s="546"/>
      <c r="HLD41" s="546"/>
      <c r="HLE41" s="546"/>
      <c r="HLF41" s="546"/>
      <c r="HLG41" s="546"/>
      <c r="HLH41" s="532"/>
      <c r="HLI41" s="514"/>
      <c r="HLJ41" s="546"/>
      <c r="HLK41" s="546"/>
      <c r="HLL41" s="546"/>
      <c r="HLM41" s="546"/>
      <c r="HLN41" s="546"/>
      <c r="HLO41" s="546"/>
      <c r="HLP41" s="532"/>
      <c r="HLQ41" s="514"/>
      <c r="HLR41" s="546"/>
      <c r="HLS41" s="546"/>
      <c r="HLT41" s="546"/>
      <c r="HLU41" s="546"/>
      <c r="HLV41" s="546"/>
      <c r="HLW41" s="546"/>
      <c r="HLX41" s="532"/>
      <c r="HLY41" s="514"/>
      <c r="HLZ41" s="546"/>
      <c r="HMA41" s="546"/>
      <c r="HMB41" s="546"/>
      <c r="HMC41" s="546"/>
      <c r="HMD41" s="546"/>
      <c r="HME41" s="546"/>
      <c r="HMF41" s="532"/>
      <c r="HMG41" s="514"/>
      <c r="HMH41" s="546"/>
      <c r="HMI41" s="546"/>
      <c r="HMJ41" s="546"/>
      <c r="HMK41" s="546"/>
      <c r="HML41" s="546"/>
      <c r="HMM41" s="546"/>
      <c r="HMN41" s="532"/>
      <c r="HMO41" s="514"/>
      <c r="HMP41" s="546"/>
      <c r="HMQ41" s="546"/>
      <c r="HMR41" s="546"/>
      <c r="HMS41" s="546"/>
      <c r="HMT41" s="546"/>
      <c r="HMU41" s="546"/>
      <c r="HMV41" s="532"/>
      <c r="HMW41" s="514"/>
      <c r="HMX41" s="546"/>
      <c r="HMY41" s="546"/>
      <c r="HMZ41" s="546"/>
      <c r="HNA41" s="546"/>
      <c r="HNB41" s="546"/>
      <c r="HNC41" s="546"/>
      <c r="HND41" s="532"/>
      <c r="HNE41" s="514"/>
      <c r="HNF41" s="546"/>
      <c r="HNG41" s="546"/>
      <c r="HNH41" s="546"/>
      <c r="HNI41" s="546"/>
      <c r="HNJ41" s="546"/>
      <c r="HNK41" s="546"/>
      <c r="HNL41" s="532"/>
      <c r="HNM41" s="514"/>
      <c r="HNN41" s="546"/>
      <c r="HNO41" s="546"/>
      <c r="HNP41" s="546"/>
      <c r="HNQ41" s="546"/>
      <c r="HNR41" s="546"/>
      <c r="HNS41" s="546"/>
      <c r="HNT41" s="532"/>
      <c r="HNU41" s="514"/>
      <c r="HNV41" s="546"/>
      <c r="HNW41" s="546"/>
      <c r="HNX41" s="546"/>
      <c r="HNY41" s="546"/>
      <c r="HNZ41" s="546"/>
      <c r="HOA41" s="546"/>
      <c r="HOB41" s="532"/>
      <c r="HOC41" s="514"/>
      <c r="HOD41" s="546"/>
      <c r="HOE41" s="546"/>
      <c r="HOF41" s="546"/>
      <c r="HOG41" s="546"/>
      <c r="HOH41" s="546"/>
      <c r="HOI41" s="546"/>
      <c r="HOJ41" s="532"/>
      <c r="HOK41" s="514"/>
      <c r="HOL41" s="546"/>
      <c r="HOM41" s="546"/>
      <c r="HON41" s="546"/>
      <c r="HOO41" s="546"/>
      <c r="HOP41" s="546"/>
      <c r="HOQ41" s="546"/>
      <c r="HOR41" s="532"/>
      <c r="HOS41" s="514"/>
      <c r="HOT41" s="546"/>
      <c r="HOU41" s="546"/>
      <c r="HOV41" s="546"/>
      <c r="HOW41" s="546"/>
      <c r="HOX41" s="546"/>
      <c r="HOY41" s="546"/>
      <c r="HOZ41" s="532"/>
      <c r="HPA41" s="514"/>
      <c r="HPB41" s="546"/>
      <c r="HPC41" s="546"/>
      <c r="HPD41" s="546"/>
      <c r="HPE41" s="546"/>
      <c r="HPF41" s="546"/>
      <c r="HPG41" s="546"/>
      <c r="HPH41" s="532"/>
      <c r="HPI41" s="514"/>
      <c r="HPJ41" s="546"/>
      <c r="HPK41" s="546"/>
      <c r="HPL41" s="546"/>
      <c r="HPM41" s="546"/>
      <c r="HPN41" s="546"/>
      <c r="HPO41" s="546"/>
      <c r="HPP41" s="532"/>
      <c r="HPQ41" s="514"/>
      <c r="HPR41" s="546"/>
      <c r="HPS41" s="546"/>
      <c r="HPT41" s="546"/>
      <c r="HPU41" s="546"/>
      <c r="HPV41" s="546"/>
      <c r="HPW41" s="546"/>
      <c r="HPX41" s="532"/>
      <c r="HPY41" s="514"/>
      <c r="HPZ41" s="546"/>
      <c r="HQA41" s="546"/>
      <c r="HQB41" s="546"/>
      <c r="HQC41" s="546"/>
      <c r="HQD41" s="546"/>
      <c r="HQE41" s="546"/>
      <c r="HQF41" s="532"/>
      <c r="HQG41" s="514"/>
      <c r="HQH41" s="546"/>
      <c r="HQI41" s="546"/>
      <c r="HQJ41" s="546"/>
      <c r="HQK41" s="546"/>
      <c r="HQL41" s="546"/>
      <c r="HQM41" s="546"/>
      <c r="HQN41" s="532"/>
      <c r="HQO41" s="514"/>
      <c r="HQP41" s="546"/>
      <c r="HQQ41" s="546"/>
      <c r="HQR41" s="546"/>
      <c r="HQS41" s="546"/>
      <c r="HQT41" s="546"/>
      <c r="HQU41" s="546"/>
      <c r="HQV41" s="532"/>
      <c r="HQW41" s="514"/>
      <c r="HQX41" s="546"/>
      <c r="HQY41" s="546"/>
      <c r="HQZ41" s="546"/>
      <c r="HRA41" s="546"/>
      <c r="HRB41" s="546"/>
      <c r="HRC41" s="546"/>
      <c r="HRD41" s="532"/>
      <c r="HRE41" s="514"/>
      <c r="HRF41" s="546"/>
      <c r="HRG41" s="546"/>
      <c r="HRH41" s="546"/>
      <c r="HRI41" s="546"/>
      <c r="HRJ41" s="546"/>
      <c r="HRK41" s="546"/>
      <c r="HRL41" s="532"/>
      <c r="HRM41" s="514"/>
      <c r="HRN41" s="546"/>
      <c r="HRO41" s="546"/>
      <c r="HRP41" s="546"/>
      <c r="HRQ41" s="546"/>
      <c r="HRR41" s="546"/>
      <c r="HRS41" s="546"/>
      <c r="HRT41" s="532"/>
      <c r="HRU41" s="514"/>
      <c r="HRV41" s="546"/>
      <c r="HRW41" s="546"/>
      <c r="HRX41" s="546"/>
      <c r="HRY41" s="546"/>
      <c r="HRZ41" s="546"/>
      <c r="HSA41" s="546"/>
      <c r="HSB41" s="532"/>
      <c r="HSC41" s="514"/>
      <c r="HSD41" s="546"/>
      <c r="HSE41" s="546"/>
      <c r="HSF41" s="546"/>
      <c r="HSG41" s="546"/>
      <c r="HSH41" s="546"/>
      <c r="HSI41" s="546"/>
      <c r="HSJ41" s="532"/>
      <c r="HSK41" s="514"/>
      <c r="HSL41" s="546"/>
      <c r="HSM41" s="546"/>
      <c r="HSN41" s="546"/>
      <c r="HSO41" s="546"/>
      <c r="HSP41" s="546"/>
      <c r="HSQ41" s="546"/>
      <c r="HSR41" s="532"/>
      <c r="HSS41" s="514"/>
      <c r="HST41" s="546"/>
      <c r="HSU41" s="546"/>
      <c r="HSV41" s="546"/>
      <c r="HSW41" s="546"/>
      <c r="HSX41" s="546"/>
      <c r="HSY41" s="546"/>
      <c r="HSZ41" s="532"/>
      <c r="HTA41" s="514"/>
      <c r="HTB41" s="546"/>
      <c r="HTC41" s="546"/>
      <c r="HTD41" s="546"/>
      <c r="HTE41" s="546"/>
      <c r="HTF41" s="546"/>
      <c r="HTG41" s="546"/>
      <c r="HTH41" s="532"/>
      <c r="HTI41" s="514"/>
      <c r="HTJ41" s="546"/>
      <c r="HTK41" s="546"/>
      <c r="HTL41" s="546"/>
      <c r="HTM41" s="546"/>
      <c r="HTN41" s="546"/>
      <c r="HTO41" s="546"/>
      <c r="HTP41" s="532"/>
      <c r="HTQ41" s="514"/>
      <c r="HTR41" s="546"/>
      <c r="HTS41" s="546"/>
      <c r="HTT41" s="546"/>
      <c r="HTU41" s="546"/>
      <c r="HTV41" s="546"/>
      <c r="HTW41" s="546"/>
      <c r="HTX41" s="532"/>
      <c r="HTY41" s="514"/>
      <c r="HTZ41" s="546"/>
      <c r="HUA41" s="546"/>
      <c r="HUB41" s="546"/>
      <c r="HUC41" s="546"/>
      <c r="HUD41" s="546"/>
      <c r="HUE41" s="546"/>
      <c r="HUF41" s="532"/>
      <c r="HUG41" s="514"/>
      <c r="HUH41" s="546"/>
      <c r="HUI41" s="546"/>
      <c r="HUJ41" s="546"/>
      <c r="HUK41" s="546"/>
      <c r="HUL41" s="546"/>
      <c r="HUM41" s="546"/>
      <c r="HUN41" s="532"/>
      <c r="HUO41" s="514"/>
      <c r="HUP41" s="546"/>
      <c r="HUQ41" s="546"/>
      <c r="HUR41" s="546"/>
      <c r="HUS41" s="546"/>
      <c r="HUT41" s="546"/>
      <c r="HUU41" s="546"/>
      <c r="HUV41" s="532"/>
      <c r="HUW41" s="514"/>
      <c r="HUX41" s="546"/>
      <c r="HUY41" s="546"/>
      <c r="HUZ41" s="546"/>
      <c r="HVA41" s="546"/>
      <c r="HVB41" s="546"/>
      <c r="HVC41" s="546"/>
      <c r="HVD41" s="532"/>
      <c r="HVE41" s="514"/>
      <c r="HVF41" s="546"/>
      <c r="HVG41" s="546"/>
      <c r="HVH41" s="546"/>
      <c r="HVI41" s="546"/>
      <c r="HVJ41" s="546"/>
      <c r="HVK41" s="546"/>
      <c r="HVL41" s="532"/>
      <c r="HVM41" s="514"/>
      <c r="HVN41" s="546"/>
      <c r="HVO41" s="546"/>
      <c r="HVP41" s="546"/>
      <c r="HVQ41" s="546"/>
      <c r="HVR41" s="546"/>
      <c r="HVS41" s="546"/>
      <c r="HVT41" s="532"/>
      <c r="HVU41" s="514"/>
      <c r="HVV41" s="546"/>
      <c r="HVW41" s="546"/>
      <c r="HVX41" s="546"/>
      <c r="HVY41" s="546"/>
      <c r="HVZ41" s="546"/>
      <c r="HWA41" s="546"/>
      <c r="HWB41" s="532"/>
      <c r="HWC41" s="514"/>
      <c r="HWD41" s="546"/>
      <c r="HWE41" s="546"/>
      <c r="HWF41" s="546"/>
      <c r="HWG41" s="546"/>
      <c r="HWH41" s="546"/>
      <c r="HWI41" s="546"/>
      <c r="HWJ41" s="532"/>
      <c r="HWK41" s="514"/>
      <c r="HWL41" s="546"/>
      <c r="HWM41" s="546"/>
      <c r="HWN41" s="546"/>
      <c r="HWO41" s="546"/>
      <c r="HWP41" s="546"/>
      <c r="HWQ41" s="546"/>
      <c r="HWR41" s="532"/>
      <c r="HWS41" s="514"/>
      <c r="HWT41" s="546"/>
      <c r="HWU41" s="546"/>
      <c r="HWV41" s="546"/>
      <c r="HWW41" s="546"/>
      <c r="HWX41" s="546"/>
      <c r="HWY41" s="546"/>
      <c r="HWZ41" s="532"/>
      <c r="HXA41" s="514"/>
      <c r="HXB41" s="546"/>
      <c r="HXC41" s="546"/>
      <c r="HXD41" s="546"/>
      <c r="HXE41" s="546"/>
      <c r="HXF41" s="546"/>
      <c r="HXG41" s="546"/>
      <c r="HXH41" s="532"/>
      <c r="HXI41" s="514"/>
      <c r="HXJ41" s="546"/>
      <c r="HXK41" s="546"/>
      <c r="HXL41" s="546"/>
      <c r="HXM41" s="546"/>
      <c r="HXN41" s="546"/>
      <c r="HXO41" s="546"/>
      <c r="HXP41" s="532"/>
      <c r="HXQ41" s="514"/>
      <c r="HXR41" s="546"/>
      <c r="HXS41" s="546"/>
      <c r="HXT41" s="546"/>
      <c r="HXU41" s="546"/>
      <c r="HXV41" s="546"/>
      <c r="HXW41" s="546"/>
      <c r="HXX41" s="532"/>
      <c r="HXY41" s="514"/>
      <c r="HXZ41" s="546"/>
      <c r="HYA41" s="546"/>
      <c r="HYB41" s="546"/>
      <c r="HYC41" s="546"/>
      <c r="HYD41" s="546"/>
      <c r="HYE41" s="546"/>
      <c r="HYF41" s="532"/>
      <c r="HYG41" s="514"/>
      <c r="HYH41" s="546"/>
      <c r="HYI41" s="546"/>
      <c r="HYJ41" s="546"/>
      <c r="HYK41" s="546"/>
      <c r="HYL41" s="546"/>
      <c r="HYM41" s="546"/>
      <c r="HYN41" s="532"/>
      <c r="HYO41" s="514"/>
      <c r="HYP41" s="546"/>
      <c r="HYQ41" s="546"/>
      <c r="HYR41" s="546"/>
      <c r="HYS41" s="546"/>
      <c r="HYT41" s="546"/>
      <c r="HYU41" s="546"/>
      <c r="HYV41" s="532"/>
      <c r="HYW41" s="514"/>
      <c r="HYX41" s="546"/>
      <c r="HYY41" s="546"/>
      <c r="HYZ41" s="546"/>
      <c r="HZA41" s="546"/>
      <c r="HZB41" s="546"/>
      <c r="HZC41" s="546"/>
      <c r="HZD41" s="532"/>
      <c r="HZE41" s="514"/>
      <c r="HZF41" s="546"/>
      <c r="HZG41" s="546"/>
      <c r="HZH41" s="546"/>
      <c r="HZI41" s="546"/>
      <c r="HZJ41" s="546"/>
      <c r="HZK41" s="546"/>
      <c r="HZL41" s="532"/>
      <c r="HZM41" s="514"/>
      <c r="HZN41" s="546"/>
      <c r="HZO41" s="546"/>
      <c r="HZP41" s="546"/>
      <c r="HZQ41" s="546"/>
      <c r="HZR41" s="546"/>
      <c r="HZS41" s="546"/>
      <c r="HZT41" s="532"/>
      <c r="HZU41" s="514"/>
      <c r="HZV41" s="546"/>
      <c r="HZW41" s="546"/>
      <c r="HZX41" s="546"/>
      <c r="HZY41" s="546"/>
      <c r="HZZ41" s="546"/>
      <c r="IAA41" s="546"/>
      <c r="IAB41" s="532"/>
      <c r="IAC41" s="514"/>
      <c r="IAD41" s="546"/>
      <c r="IAE41" s="546"/>
      <c r="IAF41" s="546"/>
      <c r="IAG41" s="546"/>
      <c r="IAH41" s="546"/>
      <c r="IAI41" s="546"/>
      <c r="IAJ41" s="532"/>
      <c r="IAK41" s="514"/>
      <c r="IAL41" s="546"/>
      <c r="IAM41" s="546"/>
      <c r="IAN41" s="546"/>
      <c r="IAO41" s="546"/>
      <c r="IAP41" s="546"/>
      <c r="IAQ41" s="546"/>
      <c r="IAR41" s="532"/>
      <c r="IAS41" s="514"/>
      <c r="IAT41" s="546"/>
      <c r="IAU41" s="546"/>
      <c r="IAV41" s="546"/>
      <c r="IAW41" s="546"/>
      <c r="IAX41" s="546"/>
      <c r="IAY41" s="546"/>
      <c r="IAZ41" s="532"/>
      <c r="IBA41" s="514"/>
      <c r="IBB41" s="546"/>
      <c r="IBC41" s="546"/>
      <c r="IBD41" s="546"/>
      <c r="IBE41" s="546"/>
      <c r="IBF41" s="546"/>
      <c r="IBG41" s="546"/>
      <c r="IBH41" s="532"/>
      <c r="IBI41" s="514"/>
      <c r="IBJ41" s="546"/>
      <c r="IBK41" s="546"/>
      <c r="IBL41" s="546"/>
      <c r="IBM41" s="546"/>
      <c r="IBN41" s="546"/>
      <c r="IBO41" s="546"/>
      <c r="IBP41" s="532"/>
      <c r="IBQ41" s="514"/>
      <c r="IBR41" s="546"/>
      <c r="IBS41" s="546"/>
      <c r="IBT41" s="546"/>
      <c r="IBU41" s="546"/>
      <c r="IBV41" s="546"/>
      <c r="IBW41" s="546"/>
      <c r="IBX41" s="532"/>
      <c r="IBY41" s="514"/>
      <c r="IBZ41" s="546"/>
      <c r="ICA41" s="546"/>
      <c r="ICB41" s="546"/>
      <c r="ICC41" s="546"/>
      <c r="ICD41" s="546"/>
      <c r="ICE41" s="546"/>
      <c r="ICF41" s="532"/>
      <c r="ICG41" s="514"/>
      <c r="ICH41" s="546"/>
      <c r="ICI41" s="546"/>
      <c r="ICJ41" s="546"/>
      <c r="ICK41" s="546"/>
      <c r="ICL41" s="546"/>
      <c r="ICM41" s="546"/>
      <c r="ICN41" s="532"/>
      <c r="ICO41" s="514"/>
      <c r="ICP41" s="546"/>
      <c r="ICQ41" s="546"/>
      <c r="ICR41" s="546"/>
      <c r="ICS41" s="546"/>
      <c r="ICT41" s="546"/>
      <c r="ICU41" s="546"/>
      <c r="ICV41" s="532"/>
      <c r="ICW41" s="514"/>
      <c r="ICX41" s="546"/>
      <c r="ICY41" s="546"/>
      <c r="ICZ41" s="546"/>
      <c r="IDA41" s="546"/>
      <c r="IDB41" s="546"/>
      <c r="IDC41" s="546"/>
      <c r="IDD41" s="532"/>
      <c r="IDE41" s="514"/>
      <c r="IDF41" s="546"/>
      <c r="IDG41" s="546"/>
      <c r="IDH41" s="546"/>
      <c r="IDI41" s="546"/>
      <c r="IDJ41" s="546"/>
      <c r="IDK41" s="546"/>
      <c r="IDL41" s="532"/>
      <c r="IDM41" s="514"/>
      <c r="IDN41" s="546"/>
      <c r="IDO41" s="546"/>
      <c r="IDP41" s="546"/>
      <c r="IDQ41" s="546"/>
      <c r="IDR41" s="546"/>
      <c r="IDS41" s="546"/>
      <c r="IDT41" s="532"/>
      <c r="IDU41" s="514"/>
      <c r="IDV41" s="546"/>
      <c r="IDW41" s="546"/>
      <c r="IDX41" s="546"/>
      <c r="IDY41" s="546"/>
      <c r="IDZ41" s="546"/>
      <c r="IEA41" s="546"/>
      <c r="IEB41" s="532"/>
      <c r="IEC41" s="514"/>
      <c r="IED41" s="546"/>
      <c r="IEE41" s="546"/>
      <c r="IEF41" s="546"/>
      <c r="IEG41" s="546"/>
      <c r="IEH41" s="546"/>
      <c r="IEI41" s="546"/>
      <c r="IEJ41" s="532"/>
      <c r="IEK41" s="514"/>
      <c r="IEL41" s="546"/>
      <c r="IEM41" s="546"/>
      <c r="IEN41" s="546"/>
      <c r="IEO41" s="546"/>
      <c r="IEP41" s="546"/>
      <c r="IEQ41" s="546"/>
      <c r="IER41" s="532"/>
      <c r="IES41" s="514"/>
      <c r="IET41" s="546"/>
      <c r="IEU41" s="546"/>
      <c r="IEV41" s="546"/>
      <c r="IEW41" s="546"/>
      <c r="IEX41" s="546"/>
      <c r="IEY41" s="546"/>
      <c r="IEZ41" s="532"/>
      <c r="IFA41" s="514"/>
      <c r="IFB41" s="546"/>
      <c r="IFC41" s="546"/>
      <c r="IFD41" s="546"/>
      <c r="IFE41" s="546"/>
      <c r="IFF41" s="546"/>
      <c r="IFG41" s="546"/>
      <c r="IFH41" s="532"/>
      <c r="IFI41" s="514"/>
      <c r="IFJ41" s="546"/>
      <c r="IFK41" s="546"/>
      <c r="IFL41" s="546"/>
      <c r="IFM41" s="546"/>
      <c r="IFN41" s="546"/>
      <c r="IFO41" s="546"/>
      <c r="IFP41" s="532"/>
      <c r="IFQ41" s="514"/>
      <c r="IFR41" s="546"/>
      <c r="IFS41" s="546"/>
      <c r="IFT41" s="546"/>
      <c r="IFU41" s="546"/>
      <c r="IFV41" s="546"/>
      <c r="IFW41" s="546"/>
      <c r="IFX41" s="532"/>
      <c r="IFY41" s="514"/>
      <c r="IFZ41" s="546"/>
      <c r="IGA41" s="546"/>
      <c r="IGB41" s="546"/>
      <c r="IGC41" s="546"/>
      <c r="IGD41" s="546"/>
      <c r="IGE41" s="546"/>
      <c r="IGF41" s="532"/>
      <c r="IGG41" s="514"/>
      <c r="IGH41" s="546"/>
      <c r="IGI41" s="546"/>
      <c r="IGJ41" s="546"/>
      <c r="IGK41" s="546"/>
      <c r="IGL41" s="546"/>
      <c r="IGM41" s="546"/>
      <c r="IGN41" s="532"/>
      <c r="IGO41" s="514"/>
      <c r="IGP41" s="546"/>
      <c r="IGQ41" s="546"/>
      <c r="IGR41" s="546"/>
      <c r="IGS41" s="546"/>
      <c r="IGT41" s="546"/>
      <c r="IGU41" s="546"/>
      <c r="IGV41" s="532"/>
      <c r="IGW41" s="514"/>
      <c r="IGX41" s="546"/>
      <c r="IGY41" s="546"/>
      <c r="IGZ41" s="546"/>
      <c r="IHA41" s="546"/>
      <c r="IHB41" s="546"/>
      <c r="IHC41" s="546"/>
      <c r="IHD41" s="532"/>
      <c r="IHE41" s="514"/>
      <c r="IHF41" s="546"/>
      <c r="IHG41" s="546"/>
      <c r="IHH41" s="546"/>
      <c r="IHI41" s="546"/>
      <c r="IHJ41" s="546"/>
      <c r="IHK41" s="546"/>
      <c r="IHL41" s="532"/>
      <c r="IHM41" s="514"/>
      <c r="IHN41" s="546"/>
      <c r="IHO41" s="546"/>
      <c r="IHP41" s="546"/>
      <c r="IHQ41" s="546"/>
      <c r="IHR41" s="546"/>
      <c r="IHS41" s="546"/>
      <c r="IHT41" s="532"/>
      <c r="IHU41" s="514"/>
      <c r="IHV41" s="546"/>
      <c r="IHW41" s="546"/>
      <c r="IHX41" s="546"/>
      <c r="IHY41" s="546"/>
      <c r="IHZ41" s="546"/>
      <c r="IIA41" s="546"/>
      <c r="IIB41" s="532"/>
      <c r="IIC41" s="514"/>
      <c r="IID41" s="546"/>
      <c r="IIE41" s="546"/>
      <c r="IIF41" s="546"/>
      <c r="IIG41" s="546"/>
      <c r="IIH41" s="546"/>
      <c r="III41" s="546"/>
      <c r="IIJ41" s="532"/>
      <c r="IIK41" s="514"/>
      <c r="IIL41" s="546"/>
      <c r="IIM41" s="546"/>
      <c r="IIN41" s="546"/>
      <c r="IIO41" s="546"/>
      <c r="IIP41" s="546"/>
      <c r="IIQ41" s="546"/>
      <c r="IIR41" s="532"/>
      <c r="IIS41" s="514"/>
      <c r="IIT41" s="546"/>
      <c r="IIU41" s="546"/>
      <c r="IIV41" s="546"/>
      <c r="IIW41" s="546"/>
      <c r="IIX41" s="546"/>
      <c r="IIY41" s="546"/>
      <c r="IIZ41" s="532"/>
      <c r="IJA41" s="514"/>
      <c r="IJB41" s="546"/>
      <c r="IJC41" s="546"/>
      <c r="IJD41" s="546"/>
      <c r="IJE41" s="546"/>
      <c r="IJF41" s="546"/>
      <c r="IJG41" s="546"/>
      <c r="IJH41" s="532"/>
      <c r="IJI41" s="514"/>
      <c r="IJJ41" s="546"/>
      <c r="IJK41" s="546"/>
      <c r="IJL41" s="546"/>
      <c r="IJM41" s="546"/>
      <c r="IJN41" s="546"/>
      <c r="IJO41" s="546"/>
      <c r="IJP41" s="532"/>
      <c r="IJQ41" s="514"/>
      <c r="IJR41" s="546"/>
      <c r="IJS41" s="546"/>
      <c r="IJT41" s="546"/>
      <c r="IJU41" s="546"/>
      <c r="IJV41" s="546"/>
      <c r="IJW41" s="546"/>
      <c r="IJX41" s="532"/>
      <c r="IJY41" s="514"/>
      <c r="IJZ41" s="546"/>
      <c r="IKA41" s="546"/>
      <c r="IKB41" s="546"/>
      <c r="IKC41" s="546"/>
      <c r="IKD41" s="546"/>
      <c r="IKE41" s="546"/>
      <c r="IKF41" s="532"/>
      <c r="IKG41" s="514"/>
      <c r="IKH41" s="546"/>
      <c r="IKI41" s="546"/>
      <c r="IKJ41" s="546"/>
      <c r="IKK41" s="546"/>
      <c r="IKL41" s="546"/>
      <c r="IKM41" s="546"/>
      <c r="IKN41" s="532"/>
      <c r="IKO41" s="514"/>
      <c r="IKP41" s="546"/>
      <c r="IKQ41" s="546"/>
      <c r="IKR41" s="546"/>
      <c r="IKS41" s="546"/>
      <c r="IKT41" s="546"/>
      <c r="IKU41" s="546"/>
      <c r="IKV41" s="532"/>
      <c r="IKW41" s="514"/>
      <c r="IKX41" s="546"/>
      <c r="IKY41" s="546"/>
      <c r="IKZ41" s="546"/>
      <c r="ILA41" s="546"/>
      <c r="ILB41" s="546"/>
      <c r="ILC41" s="546"/>
      <c r="ILD41" s="532"/>
      <c r="ILE41" s="514"/>
      <c r="ILF41" s="546"/>
      <c r="ILG41" s="546"/>
      <c r="ILH41" s="546"/>
      <c r="ILI41" s="546"/>
      <c r="ILJ41" s="546"/>
      <c r="ILK41" s="546"/>
      <c r="ILL41" s="532"/>
      <c r="ILM41" s="514"/>
      <c r="ILN41" s="546"/>
      <c r="ILO41" s="546"/>
      <c r="ILP41" s="546"/>
      <c r="ILQ41" s="546"/>
      <c r="ILR41" s="546"/>
      <c r="ILS41" s="546"/>
      <c r="ILT41" s="532"/>
      <c r="ILU41" s="514"/>
      <c r="ILV41" s="546"/>
      <c r="ILW41" s="546"/>
      <c r="ILX41" s="546"/>
      <c r="ILY41" s="546"/>
      <c r="ILZ41" s="546"/>
      <c r="IMA41" s="546"/>
      <c r="IMB41" s="532"/>
      <c r="IMC41" s="514"/>
      <c r="IMD41" s="546"/>
      <c r="IME41" s="546"/>
      <c r="IMF41" s="546"/>
      <c r="IMG41" s="546"/>
      <c r="IMH41" s="546"/>
      <c r="IMI41" s="546"/>
      <c r="IMJ41" s="532"/>
      <c r="IMK41" s="514"/>
      <c r="IML41" s="546"/>
      <c r="IMM41" s="546"/>
      <c r="IMN41" s="546"/>
      <c r="IMO41" s="546"/>
      <c r="IMP41" s="546"/>
      <c r="IMQ41" s="546"/>
      <c r="IMR41" s="532"/>
      <c r="IMS41" s="514"/>
      <c r="IMT41" s="546"/>
      <c r="IMU41" s="546"/>
      <c r="IMV41" s="546"/>
      <c r="IMW41" s="546"/>
      <c r="IMX41" s="546"/>
      <c r="IMY41" s="546"/>
      <c r="IMZ41" s="532"/>
      <c r="INA41" s="514"/>
      <c r="INB41" s="546"/>
      <c r="INC41" s="546"/>
      <c r="IND41" s="546"/>
      <c r="INE41" s="546"/>
      <c r="INF41" s="546"/>
      <c r="ING41" s="546"/>
      <c r="INH41" s="532"/>
      <c r="INI41" s="514"/>
      <c r="INJ41" s="546"/>
      <c r="INK41" s="546"/>
      <c r="INL41" s="546"/>
      <c r="INM41" s="546"/>
      <c r="INN41" s="546"/>
      <c r="INO41" s="546"/>
      <c r="INP41" s="532"/>
      <c r="INQ41" s="514"/>
      <c r="INR41" s="546"/>
      <c r="INS41" s="546"/>
      <c r="INT41" s="546"/>
      <c r="INU41" s="546"/>
      <c r="INV41" s="546"/>
      <c r="INW41" s="546"/>
      <c r="INX41" s="532"/>
      <c r="INY41" s="514"/>
      <c r="INZ41" s="546"/>
      <c r="IOA41" s="546"/>
      <c r="IOB41" s="546"/>
      <c r="IOC41" s="546"/>
      <c r="IOD41" s="546"/>
      <c r="IOE41" s="546"/>
      <c r="IOF41" s="532"/>
      <c r="IOG41" s="514"/>
      <c r="IOH41" s="546"/>
      <c r="IOI41" s="546"/>
      <c r="IOJ41" s="546"/>
      <c r="IOK41" s="546"/>
      <c r="IOL41" s="546"/>
      <c r="IOM41" s="546"/>
      <c r="ION41" s="532"/>
      <c r="IOO41" s="514"/>
      <c r="IOP41" s="546"/>
      <c r="IOQ41" s="546"/>
      <c r="IOR41" s="546"/>
      <c r="IOS41" s="546"/>
      <c r="IOT41" s="546"/>
      <c r="IOU41" s="546"/>
      <c r="IOV41" s="532"/>
      <c r="IOW41" s="514"/>
      <c r="IOX41" s="546"/>
      <c r="IOY41" s="546"/>
      <c r="IOZ41" s="546"/>
      <c r="IPA41" s="546"/>
      <c r="IPB41" s="546"/>
      <c r="IPC41" s="546"/>
      <c r="IPD41" s="532"/>
      <c r="IPE41" s="514"/>
      <c r="IPF41" s="546"/>
      <c r="IPG41" s="546"/>
      <c r="IPH41" s="546"/>
      <c r="IPI41" s="546"/>
      <c r="IPJ41" s="546"/>
      <c r="IPK41" s="546"/>
      <c r="IPL41" s="532"/>
      <c r="IPM41" s="514"/>
      <c r="IPN41" s="546"/>
      <c r="IPO41" s="546"/>
      <c r="IPP41" s="546"/>
      <c r="IPQ41" s="546"/>
      <c r="IPR41" s="546"/>
      <c r="IPS41" s="546"/>
      <c r="IPT41" s="532"/>
      <c r="IPU41" s="514"/>
      <c r="IPV41" s="546"/>
      <c r="IPW41" s="546"/>
      <c r="IPX41" s="546"/>
      <c r="IPY41" s="546"/>
      <c r="IPZ41" s="546"/>
      <c r="IQA41" s="546"/>
      <c r="IQB41" s="532"/>
      <c r="IQC41" s="514"/>
      <c r="IQD41" s="546"/>
      <c r="IQE41" s="546"/>
      <c r="IQF41" s="546"/>
      <c r="IQG41" s="546"/>
      <c r="IQH41" s="546"/>
      <c r="IQI41" s="546"/>
      <c r="IQJ41" s="532"/>
      <c r="IQK41" s="514"/>
      <c r="IQL41" s="546"/>
      <c r="IQM41" s="546"/>
      <c r="IQN41" s="546"/>
      <c r="IQO41" s="546"/>
      <c r="IQP41" s="546"/>
      <c r="IQQ41" s="546"/>
      <c r="IQR41" s="532"/>
      <c r="IQS41" s="514"/>
      <c r="IQT41" s="546"/>
      <c r="IQU41" s="546"/>
      <c r="IQV41" s="546"/>
      <c r="IQW41" s="546"/>
      <c r="IQX41" s="546"/>
      <c r="IQY41" s="546"/>
      <c r="IQZ41" s="532"/>
      <c r="IRA41" s="514"/>
      <c r="IRB41" s="546"/>
      <c r="IRC41" s="546"/>
      <c r="IRD41" s="546"/>
      <c r="IRE41" s="546"/>
      <c r="IRF41" s="546"/>
      <c r="IRG41" s="546"/>
      <c r="IRH41" s="532"/>
      <c r="IRI41" s="514"/>
      <c r="IRJ41" s="546"/>
      <c r="IRK41" s="546"/>
      <c r="IRL41" s="546"/>
      <c r="IRM41" s="546"/>
      <c r="IRN41" s="546"/>
      <c r="IRO41" s="546"/>
      <c r="IRP41" s="532"/>
      <c r="IRQ41" s="514"/>
      <c r="IRR41" s="546"/>
      <c r="IRS41" s="546"/>
      <c r="IRT41" s="546"/>
      <c r="IRU41" s="546"/>
      <c r="IRV41" s="546"/>
      <c r="IRW41" s="546"/>
      <c r="IRX41" s="532"/>
      <c r="IRY41" s="514"/>
      <c r="IRZ41" s="546"/>
      <c r="ISA41" s="546"/>
      <c r="ISB41" s="546"/>
      <c r="ISC41" s="546"/>
      <c r="ISD41" s="546"/>
      <c r="ISE41" s="546"/>
      <c r="ISF41" s="532"/>
      <c r="ISG41" s="514"/>
      <c r="ISH41" s="546"/>
      <c r="ISI41" s="546"/>
      <c r="ISJ41" s="546"/>
      <c r="ISK41" s="546"/>
      <c r="ISL41" s="546"/>
      <c r="ISM41" s="546"/>
      <c r="ISN41" s="532"/>
      <c r="ISO41" s="514"/>
      <c r="ISP41" s="546"/>
      <c r="ISQ41" s="546"/>
      <c r="ISR41" s="546"/>
      <c r="ISS41" s="546"/>
      <c r="IST41" s="546"/>
      <c r="ISU41" s="546"/>
      <c r="ISV41" s="532"/>
      <c r="ISW41" s="514"/>
      <c r="ISX41" s="546"/>
      <c r="ISY41" s="546"/>
      <c r="ISZ41" s="546"/>
      <c r="ITA41" s="546"/>
      <c r="ITB41" s="546"/>
      <c r="ITC41" s="546"/>
      <c r="ITD41" s="532"/>
      <c r="ITE41" s="514"/>
      <c r="ITF41" s="546"/>
      <c r="ITG41" s="546"/>
      <c r="ITH41" s="546"/>
      <c r="ITI41" s="546"/>
      <c r="ITJ41" s="546"/>
      <c r="ITK41" s="546"/>
      <c r="ITL41" s="532"/>
      <c r="ITM41" s="514"/>
      <c r="ITN41" s="546"/>
      <c r="ITO41" s="546"/>
      <c r="ITP41" s="546"/>
      <c r="ITQ41" s="546"/>
      <c r="ITR41" s="546"/>
      <c r="ITS41" s="546"/>
      <c r="ITT41" s="532"/>
      <c r="ITU41" s="514"/>
      <c r="ITV41" s="546"/>
      <c r="ITW41" s="546"/>
      <c r="ITX41" s="546"/>
      <c r="ITY41" s="546"/>
      <c r="ITZ41" s="546"/>
      <c r="IUA41" s="546"/>
      <c r="IUB41" s="532"/>
      <c r="IUC41" s="514"/>
      <c r="IUD41" s="546"/>
      <c r="IUE41" s="546"/>
      <c r="IUF41" s="546"/>
      <c r="IUG41" s="546"/>
      <c r="IUH41" s="546"/>
      <c r="IUI41" s="546"/>
      <c r="IUJ41" s="532"/>
      <c r="IUK41" s="514"/>
      <c r="IUL41" s="546"/>
      <c r="IUM41" s="546"/>
      <c r="IUN41" s="546"/>
      <c r="IUO41" s="546"/>
      <c r="IUP41" s="546"/>
      <c r="IUQ41" s="546"/>
      <c r="IUR41" s="532"/>
      <c r="IUS41" s="514"/>
      <c r="IUT41" s="546"/>
      <c r="IUU41" s="546"/>
      <c r="IUV41" s="546"/>
      <c r="IUW41" s="546"/>
      <c r="IUX41" s="546"/>
      <c r="IUY41" s="546"/>
      <c r="IUZ41" s="532"/>
      <c r="IVA41" s="514"/>
      <c r="IVB41" s="546"/>
      <c r="IVC41" s="546"/>
      <c r="IVD41" s="546"/>
      <c r="IVE41" s="546"/>
      <c r="IVF41" s="546"/>
      <c r="IVG41" s="546"/>
      <c r="IVH41" s="532"/>
      <c r="IVI41" s="514"/>
      <c r="IVJ41" s="546"/>
      <c r="IVK41" s="546"/>
      <c r="IVL41" s="546"/>
      <c r="IVM41" s="546"/>
      <c r="IVN41" s="546"/>
      <c r="IVO41" s="546"/>
      <c r="IVP41" s="532"/>
      <c r="IVQ41" s="514"/>
      <c r="IVR41" s="546"/>
      <c r="IVS41" s="546"/>
      <c r="IVT41" s="546"/>
      <c r="IVU41" s="546"/>
      <c r="IVV41" s="546"/>
      <c r="IVW41" s="546"/>
      <c r="IVX41" s="532"/>
      <c r="IVY41" s="514"/>
      <c r="IVZ41" s="546"/>
      <c r="IWA41" s="546"/>
      <c r="IWB41" s="546"/>
      <c r="IWC41" s="546"/>
      <c r="IWD41" s="546"/>
      <c r="IWE41" s="546"/>
      <c r="IWF41" s="532"/>
      <c r="IWG41" s="514"/>
      <c r="IWH41" s="546"/>
      <c r="IWI41" s="546"/>
      <c r="IWJ41" s="546"/>
      <c r="IWK41" s="546"/>
      <c r="IWL41" s="546"/>
      <c r="IWM41" s="546"/>
      <c r="IWN41" s="532"/>
      <c r="IWO41" s="514"/>
      <c r="IWP41" s="546"/>
      <c r="IWQ41" s="546"/>
      <c r="IWR41" s="546"/>
      <c r="IWS41" s="546"/>
      <c r="IWT41" s="546"/>
      <c r="IWU41" s="546"/>
      <c r="IWV41" s="532"/>
      <c r="IWW41" s="514"/>
      <c r="IWX41" s="546"/>
      <c r="IWY41" s="546"/>
      <c r="IWZ41" s="546"/>
      <c r="IXA41" s="546"/>
      <c r="IXB41" s="546"/>
      <c r="IXC41" s="546"/>
      <c r="IXD41" s="532"/>
      <c r="IXE41" s="514"/>
      <c r="IXF41" s="546"/>
      <c r="IXG41" s="546"/>
      <c r="IXH41" s="546"/>
      <c r="IXI41" s="546"/>
      <c r="IXJ41" s="546"/>
      <c r="IXK41" s="546"/>
      <c r="IXL41" s="532"/>
      <c r="IXM41" s="514"/>
      <c r="IXN41" s="546"/>
      <c r="IXO41" s="546"/>
      <c r="IXP41" s="546"/>
      <c r="IXQ41" s="546"/>
      <c r="IXR41" s="546"/>
      <c r="IXS41" s="546"/>
      <c r="IXT41" s="532"/>
      <c r="IXU41" s="514"/>
      <c r="IXV41" s="546"/>
      <c r="IXW41" s="546"/>
      <c r="IXX41" s="546"/>
      <c r="IXY41" s="546"/>
      <c r="IXZ41" s="546"/>
      <c r="IYA41" s="546"/>
      <c r="IYB41" s="532"/>
      <c r="IYC41" s="514"/>
      <c r="IYD41" s="546"/>
      <c r="IYE41" s="546"/>
      <c r="IYF41" s="546"/>
      <c r="IYG41" s="546"/>
      <c r="IYH41" s="546"/>
      <c r="IYI41" s="546"/>
      <c r="IYJ41" s="532"/>
      <c r="IYK41" s="514"/>
      <c r="IYL41" s="546"/>
      <c r="IYM41" s="546"/>
      <c r="IYN41" s="546"/>
      <c r="IYO41" s="546"/>
      <c r="IYP41" s="546"/>
      <c r="IYQ41" s="546"/>
      <c r="IYR41" s="532"/>
      <c r="IYS41" s="514"/>
      <c r="IYT41" s="546"/>
      <c r="IYU41" s="546"/>
      <c r="IYV41" s="546"/>
      <c r="IYW41" s="546"/>
      <c r="IYX41" s="546"/>
      <c r="IYY41" s="546"/>
      <c r="IYZ41" s="532"/>
      <c r="IZA41" s="514"/>
      <c r="IZB41" s="546"/>
      <c r="IZC41" s="546"/>
      <c r="IZD41" s="546"/>
      <c r="IZE41" s="546"/>
      <c r="IZF41" s="546"/>
      <c r="IZG41" s="546"/>
      <c r="IZH41" s="532"/>
      <c r="IZI41" s="514"/>
      <c r="IZJ41" s="546"/>
      <c r="IZK41" s="546"/>
      <c r="IZL41" s="546"/>
      <c r="IZM41" s="546"/>
      <c r="IZN41" s="546"/>
      <c r="IZO41" s="546"/>
      <c r="IZP41" s="532"/>
      <c r="IZQ41" s="514"/>
      <c r="IZR41" s="546"/>
      <c r="IZS41" s="546"/>
      <c r="IZT41" s="546"/>
      <c r="IZU41" s="546"/>
      <c r="IZV41" s="546"/>
      <c r="IZW41" s="546"/>
      <c r="IZX41" s="532"/>
      <c r="IZY41" s="514"/>
      <c r="IZZ41" s="546"/>
      <c r="JAA41" s="546"/>
      <c r="JAB41" s="546"/>
      <c r="JAC41" s="546"/>
      <c r="JAD41" s="546"/>
      <c r="JAE41" s="546"/>
      <c r="JAF41" s="532"/>
      <c r="JAG41" s="514"/>
      <c r="JAH41" s="546"/>
      <c r="JAI41" s="546"/>
      <c r="JAJ41" s="546"/>
      <c r="JAK41" s="546"/>
      <c r="JAL41" s="546"/>
      <c r="JAM41" s="546"/>
      <c r="JAN41" s="532"/>
      <c r="JAO41" s="514"/>
      <c r="JAP41" s="546"/>
      <c r="JAQ41" s="546"/>
      <c r="JAR41" s="546"/>
      <c r="JAS41" s="546"/>
      <c r="JAT41" s="546"/>
      <c r="JAU41" s="546"/>
      <c r="JAV41" s="532"/>
      <c r="JAW41" s="514"/>
      <c r="JAX41" s="546"/>
      <c r="JAY41" s="546"/>
      <c r="JAZ41" s="546"/>
      <c r="JBA41" s="546"/>
      <c r="JBB41" s="546"/>
      <c r="JBC41" s="546"/>
      <c r="JBD41" s="532"/>
      <c r="JBE41" s="514"/>
      <c r="JBF41" s="546"/>
      <c r="JBG41" s="546"/>
      <c r="JBH41" s="546"/>
      <c r="JBI41" s="546"/>
      <c r="JBJ41" s="546"/>
      <c r="JBK41" s="546"/>
      <c r="JBL41" s="532"/>
      <c r="JBM41" s="514"/>
      <c r="JBN41" s="546"/>
      <c r="JBO41" s="546"/>
      <c r="JBP41" s="546"/>
      <c r="JBQ41" s="546"/>
      <c r="JBR41" s="546"/>
      <c r="JBS41" s="546"/>
      <c r="JBT41" s="532"/>
      <c r="JBU41" s="514"/>
      <c r="JBV41" s="546"/>
      <c r="JBW41" s="546"/>
      <c r="JBX41" s="546"/>
      <c r="JBY41" s="546"/>
      <c r="JBZ41" s="546"/>
      <c r="JCA41" s="546"/>
      <c r="JCB41" s="532"/>
      <c r="JCC41" s="514"/>
      <c r="JCD41" s="546"/>
      <c r="JCE41" s="546"/>
      <c r="JCF41" s="546"/>
      <c r="JCG41" s="546"/>
      <c r="JCH41" s="546"/>
      <c r="JCI41" s="546"/>
      <c r="JCJ41" s="532"/>
      <c r="JCK41" s="514"/>
      <c r="JCL41" s="546"/>
      <c r="JCM41" s="546"/>
      <c r="JCN41" s="546"/>
      <c r="JCO41" s="546"/>
      <c r="JCP41" s="546"/>
      <c r="JCQ41" s="546"/>
      <c r="JCR41" s="532"/>
      <c r="JCS41" s="514"/>
      <c r="JCT41" s="546"/>
      <c r="JCU41" s="546"/>
      <c r="JCV41" s="546"/>
      <c r="JCW41" s="546"/>
      <c r="JCX41" s="546"/>
      <c r="JCY41" s="546"/>
      <c r="JCZ41" s="532"/>
      <c r="JDA41" s="514"/>
      <c r="JDB41" s="546"/>
      <c r="JDC41" s="546"/>
      <c r="JDD41" s="546"/>
      <c r="JDE41" s="546"/>
      <c r="JDF41" s="546"/>
      <c r="JDG41" s="546"/>
      <c r="JDH41" s="532"/>
      <c r="JDI41" s="514"/>
      <c r="JDJ41" s="546"/>
      <c r="JDK41" s="546"/>
      <c r="JDL41" s="546"/>
      <c r="JDM41" s="546"/>
      <c r="JDN41" s="546"/>
      <c r="JDO41" s="546"/>
      <c r="JDP41" s="532"/>
      <c r="JDQ41" s="514"/>
      <c r="JDR41" s="546"/>
      <c r="JDS41" s="546"/>
      <c r="JDT41" s="546"/>
      <c r="JDU41" s="546"/>
      <c r="JDV41" s="546"/>
      <c r="JDW41" s="546"/>
      <c r="JDX41" s="532"/>
      <c r="JDY41" s="514"/>
      <c r="JDZ41" s="546"/>
      <c r="JEA41" s="546"/>
      <c r="JEB41" s="546"/>
      <c r="JEC41" s="546"/>
      <c r="JED41" s="546"/>
      <c r="JEE41" s="546"/>
      <c r="JEF41" s="532"/>
      <c r="JEG41" s="514"/>
      <c r="JEH41" s="546"/>
      <c r="JEI41" s="546"/>
      <c r="JEJ41" s="546"/>
      <c r="JEK41" s="546"/>
      <c r="JEL41" s="546"/>
      <c r="JEM41" s="546"/>
      <c r="JEN41" s="532"/>
      <c r="JEO41" s="514"/>
      <c r="JEP41" s="546"/>
      <c r="JEQ41" s="546"/>
      <c r="JER41" s="546"/>
      <c r="JES41" s="546"/>
      <c r="JET41" s="546"/>
      <c r="JEU41" s="546"/>
      <c r="JEV41" s="532"/>
      <c r="JEW41" s="514"/>
      <c r="JEX41" s="546"/>
      <c r="JEY41" s="546"/>
      <c r="JEZ41" s="546"/>
      <c r="JFA41" s="546"/>
      <c r="JFB41" s="546"/>
      <c r="JFC41" s="546"/>
      <c r="JFD41" s="532"/>
      <c r="JFE41" s="514"/>
      <c r="JFF41" s="546"/>
      <c r="JFG41" s="546"/>
      <c r="JFH41" s="546"/>
      <c r="JFI41" s="546"/>
      <c r="JFJ41" s="546"/>
      <c r="JFK41" s="546"/>
      <c r="JFL41" s="532"/>
      <c r="JFM41" s="514"/>
      <c r="JFN41" s="546"/>
      <c r="JFO41" s="546"/>
      <c r="JFP41" s="546"/>
      <c r="JFQ41" s="546"/>
      <c r="JFR41" s="546"/>
      <c r="JFS41" s="546"/>
      <c r="JFT41" s="532"/>
      <c r="JFU41" s="514"/>
      <c r="JFV41" s="546"/>
      <c r="JFW41" s="546"/>
      <c r="JFX41" s="546"/>
      <c r="JFY41" s="546"/>
      <c r="JFZ41" s="546"/>
      <c r="JGA41" s="546"/>
      <c r="JGB41" s="532"/>
      <c r="JGC41" s="514"/>
      <c r="JGD41" s="546"/>
      <c r="JGE41" s="546"/>
      <c r="JGF41" s="546"/>
      <c r="JGG41" s="546"/>
      <c r="JGH41" s="546"/>
      <c r="JGI41" s="546"/>
      <c r="JGJ41" s="532"/>
      <c r="JGK41" s="514"/>
      <c r="JGL41" s="546"/>
      <c r="JGM41" s="546"/>
      <c r="JGN41" s="546"/>
      <c r="JGO41" s="546"/>
      <c r="JGP41" s="546"/>
      <c r="JGQ41" s="546"/>
      <c r="JGR41" s="532"/>
      <c r="JGS41" s="514"/>
      <c r="JGT41" s="546"/>
      <c r="JGU41" s="546"/>
      <c r="JGV41" s="546"/>
      <c r="JGW41" s="546"/>
      <c r="JGX41" s="546"/>
      <c r="JGY41" s="546"/>
      <c r="JGZ41" s="532"/>
      <c r="JHA41" s="514"/>
      <c r="JHB41" s="546"/>
      <c r="JHC41" s="546"/>
      <c r="JHD41" s="546"/>
      <c r="JHE41" s="546"/>
      <c r="JHF41" s="546"/>
      <c r="JHG41" s="546"/>
      <c r="JHH41" s="532"/>
      <c r="JHI41" s="514"/>
      <c r="JHJ41" s="546"/>
      <c r="JHK41" s="546"/>
      <c r="JHL41" s="546"/>
      <c r="JHM41" s="546"/>
      <c r="JHN41" s="546"/>
      <c r="JHO41" s="546"/>
      <c r="JHP41" s="532"/>
      <c r="JHQ41" s="514"/>
      <c r="JHR41" s="546"/>
      <c r="JHS41" s="546"/>
      <c r="JHT41" s="546"/>
      <c r="JHU41" s="546"/>
      <c r="JHV41" s="546"/>
      <c r="JHW41" s="546"/>
      <c r="JHX41" s="532"/>
      <c r="JHY41" s="514"/>
      <c r="JHZ41" s="546"/>
      <c r="JIA41" s="546"/>
      <c r="JIB41" s="546"/>
      <c r="JIC41" s="546"/>
      <c r="JID41" s="546"/>
      <c r="JIE41" s="546"/>
      <c r="JIF41" s="532"/>
      <c r="JIG41" s="514"/>
      <c r="JIH41" s="546"/>
      <c r="JII41" s="546"/>
      <c r="JIJ41" s="546"/>
      <c r="JIK41" s="546"/>
      <c r="JIL41" s="546"/>
      <c r="JIM41" s="546"/>
      <c r="JIN41" s="532"/>
      <c r="JIO41" s="514"/>
      <c r="JIP41" s="546"/>
      <c r="JIQ41" s="546"/>
      <c r="JIR41" s="546"/>
      <c r="JIS41" s="546"/>
      <c r="JIT41" s="546"/>
      <c r="JIU41" s="546"/>
      <c r="JIV41" s="532"/>
      <c r="JIW41" s="514"/>
      <c r="JIX41" s="546"/>
      <c r="JIY41" s="546"/>
      <c r="JIZ41" s="546"/>
      <c r="JJA41" s="546"/>
      <c r="JJB41" s="546"/>
      <c r="JJC41" s="546"/>
      <c r="JJD41" s="532"/>
      <c r="JJE41" s="514"/>
      <c r="JJF41" s="546"/>
      <c r="JJG41" s="546"/>
      <c r="JJH41" s="546"/>
      <c r="JJI41" s="546"/>
      <c r="JJJ41" s="546"/>
      <c r="JJK41" s="546"/>
      <c r="JJL41" s="532"/>
      <c r="JJM41" s="514"/>
      <c r="JJN41" s="546"/>
      <c r="JJO41" s="546"/>
      <c r="JJP41" s="546"/>
      <c r="JJQ41" s="546"/>
      <c r="JJR41" s="546"/>
      <c r="JJS41" s="546"/>
      <c r="JJT41" s="532"/>
      <c r="JJU41" s="514"/>
      <c r="JJV41" s="546"/>
      <c r="JJW41" s="546"/>
      <c r="JJX41" s="546"/>
      <c r="JJY41" s="546"/>
      <c r="JJZ41" s="546"/>
      <c r="JKA41" s="546"/>
      <c r="JKB41" s="532"/>
      <c r="JKC41" s="514"/>
      <c r="JKD41" s="546"/>
      <c r="JKE41" s="546"/>
      <c r="JKF41" s="546"/>
      <c r="JKG41" s="546"/>
      <c r="JKH41" s="546"/>
      <c r="JKI41" s="546"/>
      <c r="JKJ41" s="532"/>
      <c r="JKK41" s="514"/>
      <c r="JKL41" s="546"/>
      <c r="JKM41" s="546"/>
      <c r="JKN41" s="546"/>
      <c r="JKO41" s="546"/>
      <c r="JKP41" s="546"/>
      <c r="JKQ41" s="546"/>
      <c r="JKR41" s="532"/>
      <c r="JKS41" s="514"/>
      <c r="JKT41" s="546"/>
      <c r="JKU41" s="546"/>
      <c r="JKV41" s="546"/>
      <c r="JKW41" s="546"/>
      <c r="JKX41" s="546"/>
      <c r="JKY41" s="546"/>
      <c r="JKZ41" s="532"/>
      <c r="JLA41" s="514"/>
      <c r="JLB41" s="546"/>
      <c r="JLC41" s="546"/>
      <c r="JLD41" s="546"/>
      <c r="JLE41" s="546"/>
      <c r="JLF41" s="546"/>
      <c r="JLG41" s="546"/>
      <c r="JLH41" s="532"/>
      <c r="JLI41" s="514"/>
      <c r="JLJ41" s="546"/>
      <c r="JLK41" s="546"/>
      <c r="JLL41" s="546"/>
      <c r="JLM41" s="546"/>
      <c r="JLN41" s="546"/>
      <c r="JLO41" s="546"/>
      <c r="JLP41" s="532"/>
      <c r="JLQ41" s="514"/>
      <c r="JLR41" s="546"/>
      <c r="JLS41" s="546"/>
      <c r="JLT41" s="546"/>
      <c r="JLU41" s="546"/>
      <c r="JLV41" s="546"/>
      <c r="JLW41" s="546"/>
      <c r="JLX41" s="532"/>
      <c r="JLY41" s="514"/>
      <c r="JLZ41" s="546"/>
      <c r="JMA41" s="546"/>
      <c r="JMB41" s="546"/>
      <c r="JMC41" s="546"/>
      <c r="JMD41" s="546"/>
      <c r="JME41" s="546"/>
      <c r="JMF41" s="532"/>
      <c r="JMG41" s="514"/>
      <c r="JMH41" s="546"/>
      <c r="JMI41" s="546"/>
      <c r="JMJ41" s="546"/>
      <c r="JMK41" s="546"/>
      <c r="JML41" s="546"/>
      <c r="JMM41" s="546"/>
      <c r="JMN41" s="532"/>
      <c r="JMO41" s="514"/>
      <c r="JMP41" s="546"/>
      <c r="JMQ41" s="546"/>
      <c r="JMR41" s="546"/>
      <c r="JMS41" s="546"/>
      <c r="JMT41" s="546"/>
      <c r="JMU41" s="546"/>
      <c r="JMV41" s="532"/>
      <c r="JMW41" s="514"/>
      <c r="JMX41" s="546"/>
      <c r="JMY41" s="546"/>
      <c r="JMZ41" s="546"/>
      <c r="JNA41" s="546"/>
      <c r="JNB41" s="546"/>
      <c r="JNC41" s="546"/>
      <c r="JND41" s="532"/>
      <c r="JNE41" s="514"/>
      <c r="JNF41" s="546"/>
      <c r="JNG41" s="546"/>
      <c r="JNH41" s="546"/>
      <c r="JNI41" s="546"/>
      <c r="JNJ41" s="546"/>
      <c r="JNK41" s="546"/>
      <c r="JNL41" s="532"/>
      <c r="JNM41" s="514"/>
      <c r="JNN41" s="546"/>
      <c r="JNO41" s="546"/>
      <c r="JNP41" s="546"/>
      <c r="JNQ41" s="546"/>
      <c r="JNR41" s="546"/>
      <c r="JNS41" s="546"/>
      <c r="JNT41" s="532"/>
      <c r="JNU41" s="514"/>
      <c r="JNV41" s="546"/>
      <c r="JNW41" s="546"/>
      <c r="JNX41" s="546"/>
      <c r="JNY41" s="546"/>
      <c r="JNZ41" s="546"/>
      <c r="JOA41" s="546"/>
      <c r="JOB41" s="532"/>
      <c r="JOC41" s="514"/>
      <c r="JOD41" s="546"/>
      <c r="JOE41" s="546"/>
      <c r="JOF41" s="546"/>
      <c r="JOG41" s="546"/>
      <c r="JOH41" s="546"/>
      <c r="JOI41" s="546"/>
      <c r="JOJ41" s="532"/>
      <c r="JOK41" s="514"/>
      <c r="JOL41" s="546"/>
      <c r="JOM41" s="546"/>
      <c r="JON41" s="546"/>
      <c r="JOO41" s="546"/>
      <c r="JOP41" s="546"/>
      <c r="JOQ41" s="546"/>
      <c r="JOR41" s="532"/>
      <c r="JOS41" s="514"/>
      <c r="JOT41" s="546"/>
      <c r="JOU41" s="546"/>
      <c r="JOV41" s="546"/>
      <c r="JOW41" s="546"/>
      <c r="JOX41" s="546"/>
      <c r="JOY41" s="546"/>
      <c r="JOZ41" s="532"/>
      <c r="JPA41" s="514"/>
      <c r="JPB41" s="546"/>
      <c r="JPC41" s="546"/>
      <c r="JPD41" s="546"/>
      <c r="JPE41" s="546"/>
      <c r="JPF41" s="546"/>
      <c r="JPG41" s="546"/>
      <c r="JPH41" s="532"/>
      <c r="JPI41" s="514"/>
      <c r="JPJ41" s="546"/>
      <c r="JPK41" s="546"/>
      <c r="JPL41" s="546"/>
      <c r="JPM41" s="546"/>
      <c r="JPN41" s="546"/>
      <c r="JPO41" s="546"/>
      <c r="JPP41" s="532"/>
      <c r="JPQ41" s="514"/>
      <c r="JPR41" s="546"/>
      <c r="JPS41" s="546"/>
      <c r="JPT41" s="546"/>
      <c r="JPU41" s="546"/>
      <c r="JPV41" s="546"/>
      <c r="JPW41" s="546"/>
      <c r="JPX41" s="532"/>
      <c r="JPY41" s="514"/>
      <c r="JPZ41" s="546"/>
      <c r="JQA41" s="546"/>
      <c r="JQB41" s="546"/>
      <c r="JQC41" s="546"/>
      <c r="JQD41" s="546"/>
      <c r="JQE41" s="546"/>
      <c r="JQF41" s="532"/>
      <c r="JQG41" s="514"/>
      <c r="JQH41" s="546"/>
      <c r="JQI41" s="546"/>
      <c r="JQJ41" s="546"/>
      <c r="JQK41" s="546"/>
      <c r="JQL41" s="546"/>
      <c r="JQM41" s="546"/>
      <c r="JQN41" s="532"/>
      <c r="JQO41" s="514"/>
      <c r="JQP41" s="546"/>
      <c r="JQQ41" s="546"/>
      <c r="JQR41" s="546"/>
      <c r="JQS41" s="546"/>
      <c r="JQT41" s="546"/>
      <c r="JQU41" s="546"/>
      <c r="JQV41" s="532"/>
      <c r="JQW41" s="514"/>
      <c r="JQX41" s="546"/>
      <c r="JQY41" s="546"/>
      <c r="JQZ41" s="546"/>
      <c r="JRA41" s="546"/>
      <c r="JRB41" s="546"/>
      <c r="JRC41" s="546"/>
      <c r="JRD41" s="532"/>
      <c r="JRE41" s="514"/>
      <c r="JRF41" s="546"/>
      <c r="JRG41" s="546"/>
      <c r="JRH41" s="546"/>
      <c r="JRI41" s="546"/>
      <c r="JRJ41" s="546"/>
      <c r="JRK41" s="546"/>
      <c r="JRL41" s="532"/>
      <c r="JRM41" s="514"/>
      <c r="JRN41" s="546"/>
      <c r="JRO41" s="546"/>
      <c r="JRP41" s="546"/>
      <c r="JRQ41" s="546"/>
      <c r="JRR41" s="546"/>
      <c r="JRS41" s="546"/>
      <c r="JRT41" s="532"/>
      <c r="JRU41" s="514"/>
      <c r="JRV41" s="546"/>
      <c r="JRW41" s="546"/>
      <c r="JRX41" s="546"/>
      <c r="JRY41" s="546"/>
      <c r="JRZ41" s="546"/>
      <c r="JSA41" s="546"/>
      <c r="JSB41" s="532"/>
      <c r="JSC41" s="514"/>
      <c r="JSD41" s="546"/>
      <c r="JSE41" s="546"/>
      <c r="JSF41" s="546"/>
      <c r="JSG41" s="546"/>
      <c r="JSH41" s="546"/>
      <c r="JSI41" s="546"/>
      <c r="JSJ41" s="532"/>
      <c r="JSK41" s="514"/>
      <c r="JSL41" s="546"/>
      <c r="JSM41" s="546"/>
      <c r="JSN41" s="546"/>
      <c r="JSO41" s="546"/>
      <c r="JSP41" s="546"/>
      <c r="JSQ41" s="546"/>
      <c r="JSR41" s="532"/>
      <c r="JSS41" s="514"/>
      <c r="JST41" s="546"/>
      <c r="JSU41" s="546"/>
      <c r="JSV41" s="546"/>
      <c r="JSW41" s="546"/>
      <c r="JSX41" s="546"/>
      <c r="JSY41" s="546"/>
      <c r="JSZ41" s="532"/>
      <c r="JTA41" s="514"/>
      <c r="JTB41" s="546"/>
      <c r="JTC41" s="546"/>
      <c r="JTD41" s="546"/>
      <c r="JTE41" s="546"/>
      <c r="JTF41" s="546"/>
      <c r="JTG41" s="546"/>
      <c r="JTH41" s="532"/>
      <c r="JTI41" s="514"/>
      <c r="JTJ41" s="546"/>
      <c r="JTK41" s="546"/>
      <c r="JTL41" s="546"/>
      <c r="JTM41" s="546"/>
      <c r="JTN41" s="546"/>
      <c r="JTO41" s="546"/>
      <c r="JTP41" s="532"/>
      <c r="JTQ41" s="514"/>
      <c r="JTR41" s="546"/>
      <c r="JTS41" s="546"/>
      <c r="JTT41" s="546"/>
      <c r="JTU41" s="546"/>
      <c r="JTV41" s="546"/>
      <c r="JTW41" s="546"/>
      <c r="JTX41" s="532"/>
      <c r="JTY41" s="514"/>
      <c r="JTZ41" s="546"/>
      <c r="JUA41" s="546"/>
      <c r="JUB41" s="546"/>
      <c r="JUC41" s="546"/>
      <c r="JUD41" s="546"/>
      <c r="JUE41" s="546"/>
      <c r="JUF41" s="532"/>
      <c r="JUG41" s="514"/>
      <c r="JUH41" s="546"/>
      <c r="JUI41" s="546"/>
      <c r="JUJ41" s="546"/>
      <c r="JUK41" s="546"/>
      <c r="JUL41" s="546"/>
      <c r="JUM41" s="546"/>
      <c r="JUN41" s="532"/>
      <c r="JUO41" s="514"/>
      <c r="JUP41" s="546"/>
      <c r="JUQ41" s="546"/>
      <c r="JUR41" s="546"/>
      <c r="JUS41" s="546"/>
      <c r="JUT41" s="546"/>
      <c r="JUU41" s="546"/>
      <c r="JUV41" s="532"/>
      <c r="JUW41" s="514"/>
      <c r="JUX41" s="546"/>
      <c r="JUY41" s="546"/>
      <c r="JUZ41" s="546"/>
      <c r="JVA41" s="546"/>
      <c r="JVB41" s="546"/>
      <c r="JVC41" s="546"/>
      <c r="JVD41" s="532"/>
      <c r="JVE41" s="514"/>
      <c r="JVF41" s="546"/>
      <c r="JVG41" s="546"/>
      <c r="JVH41" s="546"/>
      <c r="JVI41" s="546"/>
      <c r="JVJ41" s="546"/>
      <c r="JVK41" s="546"/>
      <c r="JVL41" s="532"/>
      <c r="JVM41" s="514"/>
      <c r="JVN41" s="546"/>
      <c r="JVO41" s="546"/>
      <c r="JVP41" s="546"/>
      <c r="JVQ41" s="546"/>
      <c r="JVR41" s="546"/>
      <c r="JVS41" s="546"/>
      <c r="JVT41" s="532"/>
      <c r="JVU41" s="514"/>
      <c r="JVV41" s="546"/>
      <c r="JVW41" s="546"/>
      <c r="JVX41" s="546"/>
      <c r="JVY41" s="546"/>
      <c r="JVZ41" s="546"/>
      <c r="JWA41" s="546"/>
      <c r="JWB41" s="532"/>
      <c r="JWC41" s="514"/>
      <c r="JWD41" s="546"/>
      <c r="JWE41" s="546"/>
      <c r="JWF41" s="546"/>
      <c r="JWG41" s="546"/>
      <c r="JWH41" s="546"/>
      <c r="JWI41" s="546"/>
      <c r="JWJ41" s="532"/>
      <c r="JWK41" s="514"/>
      <c r="JWL41" s="546"/>
      <c r="JWM41" s="546"/>
      <c r="JWN41" s="546"/>
      <c r="JWO41" s="546"/>
      <c r="JWP41" s="546"/>
      <c r="JWQ41" s="546"/>
      <c r="JWR41" s="532"/>
      <c r="JWS41" s="514"/>
      <c r="JWT41" s="546"/>
      <c r="JWU41" s="546"/>
      <c r="JWV41" s="546"/>
      <c r="JWW41" s="546"/>
      <c r="JWX41" s="546"/>
      <c r="JWY41" s="546"/>
      <c r="JWZ41" s="532"/>
      <c r="JXA41" s="514"/>
      <c r="JXB41" s="546"/>
      <c r="JXC41" s="546"/>
      <c r="JXD41" s="546"/>
      <c r="JXE41" s="546"/>
      <c r="JXF41" s="546"/>
      <c r="JXG41" s="546"/>
      <c r="JXH41" s="532"/>
      <c r="JXI41" s="514"/>
      <c r="JXJ41" s="546"/>
      <c r="JXK41" s="546"/>
      <c r="JXL41" s="546"/>
      <c r="JXM41" s="546"/>
      <c r="JXN41" s="546"/>
      <c r="JXO41" s="546"/>
      <c r="JXP41" s="532"/>
      <c r="JXQ41" s="514"/>
      <c r="JXR41" s="546"/>
      <c r="JXS41" s="546"/>
      <c r="JXT41" s="546"/>
      <c r="JXU41" s="546"/>
      <c r="JXV41" s="546"/>
      <c r="JXW41" s="546"/>
      <c r="JXX41" s="532"/>
      <c r="JXY41" s="514"/>
      <c r="JXZ41" s="546"/>
      <c r="JYA41" s="546"/>
      <c r="JYB41" s="546"/>
      <c r="JYC41" s="546"/>
      <c r="JYD41" s="546"/>
      <c r="JYE41" s="546"/>
      <c r="JYF41" s="532"/>
      <c r="JYG41" s="514"/>
      <c r="JYH41" s="546"/>
      <c r="JYI41" s="546"/>
      <c r="JYJ41" s="546"/>
      <c r="JYK41" s="546"/>
      <c r="JYL41" s="546"/>
      <c r="JYM41" s="546"/>
      <c r="JYN41" s="532"/>
      <c r="JYO41" s="514"/>
      <c r="JYP41" s="546"/>
      <c r="JYQ41" s="546"/>
      <c r="JYR41" s="546"/>
      <c r="JYS41" s="546"/>
      <c r="JYT41" s="546"/>
      <c r="JYU41" s="546"/>
      <c r="JYV41" s="532"/>
      <c r="JYW41" s="514"/>
      <c r="JYX41" s="546"/>
      <c r="JYY41" s="546"/>
      <c r="JYZ41" s="546"/>
      <c r="JZA41" s="546"/>
      <c r="JZB41" s="546"/>
      <c r="JZC41" s="546"/>
      <c r="JZD41" s="532"/>
      <c r="JZE41" s="514"/>
      <c r="JZF41" s="546"/>
      <c r="JZG41" s="546"/>
      <c r="JZH41" s="546"/>
      <c r="JZI41" s="546"/>
      <c r="JZJ41" s="546"/>
      <c r="JZK41" s="546"/>
      <c r="JZL41" s="532"/>
      <c r="JZM41" s="514"/>
      <c r="JZN41" s="546"/>
      <c r="JZO41" s="546"/>
      <c r="JZP41" s="546"/>
      <c r="JZQ41" s="546"/>
      <c r="JZR41" s="546"/>
      <c r="JZS41" s="546"/>
      <c r="JZT41" s="532"/>
      <c r="JZU41" s="514"/>
      <c r="JZV41" s="546"/>
      <c r="JZW41" s="546"/>
      <c r="JZX41" s="546"/>
      <c r="JZY41" s="546"/>
      <c r="JZZ41" s="546"/>
      <c r="KAA41" s="546"/>
      <c r="KAB41" s="532"/>
      <c r="KAC41" s="514"/>
      <c r="KAD41" s="546"/>
      <c r="KAE41" s="546"/>
      <c r="KAF41" s="546"/>
      <c r="KAG41" s="546"/>
      <c r="KAH41" s="546"/>
      <c r="KAI41" s="546"/>
      <c r="KAJ41" s="532"/>
      <c r="KAK41" s="514"/>
      <c r="KAL41" s="546"/>
      <c r="KAM41" s="546"/>
      <c r="KAN41" s="546"/>
      <c r="KAO41" s="546"/>
      <c r="KAP41" s="546"/>
      <c r="KAQ41" s="546"/>
      <c r="KAR41" s="532"/>
      <c r="KAS41" s="514"/>
      <c r="KAT41" s="546"/>
      <c r="KAU41" s="546"/>
      <c r="KAV41" s="546"/>
      <c r="KAW41" s="546"/>
      <c r="KAX41" s="546"/>
      <c r="KAY41" s="546"/>
      <c r="KAZ41" s="532"/>
      <c r="KBA41" s="514"/>
      <c r="KBB41" s="546"/>
      <c r="KBC41" s="546"/>
      <c r="KBD41" s="546"/>
      <c r="KBE41" s="546"/>
      <c r="KBF41" s="546"/>
      <c r="KBG41" s="546"/>
      <c r="KBH41" s="532"/>
      <c r="KBI41" s="514"/>
      <c r="KBJ41" s="546"/>
      <c r="KBK41" s="546"/>
      <c r="KBL41" s="546"/>
      <c r="KBM41" s="546"/>
      <c r="KBN41" s="546"/>
      <c r="KBO41" s="546"/>
      <c r="KBP41" s="532"/>
      <c r="KBQ41" s="514"/>
      <c r="KBR41" s="546"/>
      <c r="KBS41" s="546"/>
      <c r="KBT41" s="546"/>
      <c r="KBU41" s="546"/>
      <c r="KBV41" s="546"/>
      <c r="KBW41" s="546"/>
      <c r="KBX41" s="532"/>
      <c r="KBY41" s="514"/>
      <c r="KBZ41" s="546"/>
      <c r="KCA41" s="546"/>
      <c r="KCB41" s="546"/>
      <c r="KCC41" s="546"/>
      <c r="KCD41" s="546"/>
      <c r="KCE41" s="546"/>
      <c r="KCF41" s="532"/>
      <c r="KCG41" s="514"/>
      <c r="KCH41" s="546"/>
      <c r="KCI41" s="546"/>
      <c r="KCJ41" s="546"/>
      <c r="KCK41" s="546"/>
      <c r="KCL41" s="546"/>
      <c r="KCM41" s="546"/>
      <c r="KCN41" s="532"/>
      <c r="KCO41" s="514"/>
      <c r="KCP41" s="546"/>
      <c r="KCQ41" s="546"/>
      <c r="KCR41" s="546"/>
      <c r="KCS41" s="546"/>
      <c r="KCT41" s="546"/>
      <c r="KCU41" s="546"/>
      <c r="KCV41" s="532"/>
      <c r="KCW41" s="514"/>
      <c r="KCX41" s="546"/>
      <c r="KCY41" s="546"/>
      <c r="KCZ41" s="546"/>
      <c r="KDA41" s="546"/>
      <c r="KDB41" s="546"/>
      <c r="KDC41" s="546"/>
      <c r="KDD41" s="532"/>
      <c r="KDE41" s="514"/>
      <c r="KDF41" s="546"/>
      <c r="KDG41" s="546"/>
      <c r="KDH41" s="546"/>
      <c r="KDI41" s="546"/>
      <c r="KDJ41" s="546"/>
      <c r="KDK41" s="546"/>
      <c r="KDL41" s="532"/>
      <c r="KDM41" s="514"/>
      <c r="KDN41" s="546"/>
      <c r="KDO41" s="546"/>
      <c r="KDP41" s="546"/>
      <c r="KDQ41" s="546"/>
      <c r="KDR41" s="546"/>
      <c r="KDS41" s="546"/>
      <c r="KDT41" s="532"/>
      <c r="KDU41" s="514"/>
      <c r="KDV41" s="546"/>
      <c r="KDW41" s="546"/>
      <c r="KDX41" s="546"/>
      <c r="KDY41" s="546"/>
      <c r="KDZ41" s="546"/>
      <c r="KEA41" s="546"/>
      <c r="KEB41" s="532"/>
      <c r="KEC41" s="514"/>
      <c r="KED41" s="546"/>
      <c r="KEE41" s="546"/>
      <c r="KEF41" s="546"/>
      <c r="KEG41" s="546"/>
      <c r="KEH41" s="546"/>
      <c r="KEI41" s="546"/>
      <c r="KEJ41" s="532"/>
      <c r="KEK41" s="514"/>
      <c r="KEL41" s="546"/>
      <c r="KEM41" s="546"/>
      <c r="KEN41" s="546"/>
      <c r="KEO41" s="546"/>
      <c r="KEP41" s="546"/>
      <c r="KEQ41" s="546"/>
      <c r="KER41" s="532"/>
      <c r="KES41" s="514"/>
      <c r="KET41" s="546"/>
      <c r="KEU41" s="546"/>
      <c r="KEV41" s="546"/>
      <c r="KEW41" s="546"/>
      <c r="KEX41" s="546"/>
      <c r="KEY41" s="546"/>
      <c r="KEZ41" s="532"/>
      <c r="KFA41" s="514"/>
      <c r="KFB41" s="546"/>
      <c r="KFC41" s="546"/>
      <c r="KFD41" s="546"/>
      <c r="KFE41" s="546"/>
      <c r="KFF41" s="546"/>
      <c r="KFG41" s="546"/>
      <c r="KFH41" s="532"/>
      <c r="KFI41" s="514"/>
      <c r="KFJ41" s="546"/>
      <c r="KFK41" s="546"/>
      <c r="KFL41" s="546"/>
      <c r="KFM41" s="546"/>
      <c r="KFN41" s="546"/>
      <c r="KFO41" s="546"/>
      <c r="KFP41" s="532"/>
      <c r="KFQ41" s="514"/>
      <c r="KFR41" s="546"/>
      <c r="KFS41" s="546"/>
      <c r="KFT41" s="546"/>
      <c r="KFU41" s="546"/>
      <c r="KFV41" s="546"/>
      <c r="KFW41" s="546"/>
      <c r="KFX41" s="532"/>
      <c r="KFY41" s="514"/>
      <c r="KFZ41" s="546"/>
      <c r="KGA41" s="546"/>
      <c r="KGB41" s="546"/>
      <c r="KGC41" s="546"/>
      <c r="KGD41" s="546"/>
      <c r="KGE41" s="546"/>
      <c r="KGF41" s="532"/>
      <c r="KGG41" s="514"/>
      <c r="KGH41" s="546"/>
      <c r="KGI41" s="546"/>
      <c r="KGJ41" s="546"/>
      <c r="KGK41" s="546"/>
      <c r="KGL41" s="546"/>
      <c r="KGM41" s="546"/>
      <c r="KGN41" s="532"/>
      <c r="KGO41" s="514"/>
      <c r="KGP41" s="546"/>
      <c r="KGQ41" s="546"/>
      <c r="KGR41" s="546"/>
      <c r="KGS41" s="546"/>
      <c r="KGT41" s="546"/>
      <c r="KGU41" s="546"/>
      <c r="KGV41" s="532"/>
      <c r="KGW41" s="514"/>
      <c r="KGX41" s="546"/>
      <c r="KGY41" s="546"/>
      <c r="KGZ41" s="546"/>
      <c r="KHA41" s="546"/>
      <c r="KHB41" s="546"/>
      <c r="KHC41" s="546"/>
      <c r="KHD41" s="532"/>
      <c r="KHE41" s="514"/>
      <c r="KHF41" s="546"/>
      <c r="KHG41" s="546"/>
      <c r="KHH41" s="546"/>
      <c r="KHI41" s="546"/>
      <c r="KHJ41" s="546"/>
      <c r="KHK41" s="546"/>
      <c r="KHL41" s="532"/>
      <c r="KHM41" s="514"/>
      <c r="KHN41" s="546"/>
      <c r="KHO41" s="546"/>
      <c r="KHP41" s="546"/>
      <c r="KHQ41" s="546"/>
      <c r="KHR41" s="546"/>
      <c r="KHS41" s="546"/>
      <c r="KHT41" s="532"/>
      <c r="KHU41" s="514"/>
      <c r="KHV41" s="546"/>
      <c r="KHW41" s="546"/>
      <c r="KHX41" s="546"/>
      <c r="KHY41" s="546"/>
      <c r="KHZ41" s="546"/>
      <c r="KIA41" s="546"/>
      <c r="KIB41" s="532"/>
      <c r="KIC41" s="514"/>
      <c r="KID41" s="546"/>
      <c r="KIE41" s="546"/>
      <c r="KIF41" s="546"/>
      <c r="KIG41" s="546"/>
      <c r="KIH41" s="546"/>
      <c r="KII41" s="546"/>
      <c r="KIJ41" s="532"/>
      <c r="KIK41" s="514"/>
      <c r="KIL41" s="546"/>
      <c r="KIM41" s="546"/>
      <c r="KIN41" s="546"/>
      <c r="KIO41" s="546"/>
      <c r="KIP41" s="546"/>
      <c r="KIQ41" s="546"/>
      <c r="KIR41" s="532"/>
      <c r="KIS41" s="514"/>
      <c r="KIT41" s="546"/>
      <c r="KIU41" s="546"/>
      <c r="KIV41" s="546"/>
      <c r="KIW41" s="546"/>
      <c r="KIX41" s="546"/>
      <c r="KIY41" s="546"/>
      <c r="KIZ41" s="532"/>
      <c r="KJA41" s="514"/>
      <c r="KJB41" s="546"/>
      <c r="KJC41" s="546"/>
      <c r="KJD41" s="546"/>
      <c r="KJE41" s="546"/>
      <c r="KJF41" s="546"/>
      <c r="KJG41" s="546"/>
      <c r="KJH41" s="532"/>
      <c r="KJI41" s="514"/>
      <c r="KJJ41" s="546"/>
      <c r="KJK41" s="546"/>
      <c r="KJL41" s="546"/>
      <c r="KJM41" s="546"/>
      <c r="KJN41" s="546"/>
      <c r="KJO41" s="546"/>
      <c r="KJP41" s="532"/>
      <c r="KJQ41" s="514"/>
      <c r="KJR41" s="546"/>
      <c r="KJS41" s="546"/>
      <c r="KJT41" s="546"/>
      <c r="KJU41" s="546"/>
      <c r="KJV41" s="546"/>
      <c r="KJW41" s="546"/>
      <c r="KJX41" s="532"/>
      <c r="KJY41" s="514"/>
      <c r="KJZ41" s="546"/>
      <c r="KKA41" s="546"/>
      <c r="KKB41" s="546"/>
      <c r="KKC41" s="546"/>
      <c r="KKD41" s="546"/>
      <c r="KKE41" s="546"/>
      <c r="KKF41" s="532"/>
      <c r="KKG41" s="514"/>
      <c r="KKH41" s="546"/>
      <c r="KKI41" s="546"/>
      <c r="KKJ41" s="546"/>
      <c r="KKK41" s="546"/>
      <c r="KKL41" s="546"/>
      <c r="KKM41" s="546"/>
      <c r="KKN41" s="532"/>
      <c r="KKO41" s="514"/>
      <c r="KKP41" s="546"/>
      <c r="KKQ41" s="546"/>
      <c r="KKR41" s="546"/>
      <c r="KKS41" s="546"/>
      <c r="KKT41" s="546"/>
      <c r="KKU41" s="546"/>
      <c r="KKV41" s="532"/>
      <c r="KKW41" s="514"/>
      <c r="KKX41" s="546"/>
      <c r="KKY41" s="546"/>
      <c r="KKZ41" s="546"/>
      <c r="KLA41" s="546"/>
      <c r="KLB41" s="546"/>
      <c r="KLC41" s="546"/>
      <c r="KLD41" s="532"/>
      <c r="KLE41" s="514"/>
      <c r="KLF41" s="546"/>
      <c r="KLG41" s="546"/>
      <c r="KLH41" s="546"/>
      <c r="KLI41" s="546"/>
      <c r="KLJ41" s="546"/>
      <c r="KLK41" s="546"/>
      <c r="KLL41" s="532"/>
      <c r="KLM41" s="514"/>
      <c r="KLN41" s="546"/>
      <c r="KLO41" s="546"/>
      <c r="KLP41" s="546"/>
      <c r="KLQ41" s="546"/>
      <c r="KLR41" s="546"/>
      <c r="KLS41" s="546"/>
      <c r="KLT41" s="532"/>
      <c r="KLU41" s="514"/>
      <c r="KLV41" s="546"/>
      <c r="KLW41" s="546"/>
      <c r="KLX41" s="546"/>
      <c r="KLY41" s="546"/>
      <c r="KLZ41" s="546"/>
      <c r="KMA41" s="546"/>
      <c r="KMB41" s="532"/>
      <c r="KMC41" s="514"/>
      <c r="KMD41" s="546"/>
      <c r="KME41" s="546"/>
      <c r="KMF41" s="546"/>
      <c r="KMG41" s="546"/>
      <c r="KMH41" s="546"/>
      <c r="KMI41" s="546"/>
      <c r="KMJ41" s="532"/>
      <c r="KMK41" s="514"/>
      <c r="KML41" s="546"/>
      <c r="KMM41" s="546"/>
      <c r="KMN41" s="546"/>
      <c r="KMO41" s="546"/>
      <c r="KMP41" s="546"/>
      <c r="KMQ41" s="546"/>
      <c r="KMR41" s="532"/>
      <c r="KMS41" s="514"/>
      <c r="KMT41" s="546"/>
      <c r="KMU41" s="546"/>
      <c r="KMV41" s="546"/>
      <c r="KMW41" s="546"/>
      <c r="KMX41" s="546"/>
      <c r="KMY41" s="546"/>
      <c r="KMZ41" s="532"/>
      <c r="KNA41" s="514"/>
      <c r="KNB41" s="546"/>
      <c r="KNC41" s="546"/>
      <c r="KND41" s="546"/>
      <c r="KNE41" s="546"/>
      <c r="KNF41" s="546"/>
      <c r="KNG41" s="546"/>
      <c r="KNH41" s="532"/>
      <c r="KNI41" s="514"/>
      <c r="KNJ41" s="546"/>
      <c r="KNK41" s="546"/>
      <c r="KNL41" s="546"/>
      <c r="KNM41" s="546"/>
      <c r="KNN41" s="546"/>
      <c r="KNO41" s="546"/>
      <c r="KNP41" s="532"/>
      <c r="KNQ41" s="514"/>
      <c r="KNR41" s="546"/>
      <c r="KNS41" s="546"/>
      <c r="KNT41" s="546"/>
      <c r="KNU41" s="546"/>
      <c r="KNV41" s="546"/>
      <c r="KNW41" s="546"/>
      <c r="KNX41" s="532"/>
      <c r="KNY41" s="514"/>
      <c r="KNZ41" s="546"/>
      <c r="KOA41" s="546"/>
      <c r="KOB41" s="546"/>
      <c r="KOC41" s="546"/>
      <c r="KOD41" s="546"/>
      <c r="KOE41" s="546"/>
      <c r="KOF41" s="532"/>
      <c r="KOG41" s="514"/>
      <c r="KOH41" s="546"/>
      <c r="KOI41" s="546"/>
      <c r="KOJ41" s="546"/>
      <c r="KOK41" s="546"/>
      <c r="KOL41" s="546"/>
      <c r="KOM41" s="546"/>
      <c r="KON41" s="532"/>
      <c r="KOO41" s="514"/>
      <c r="KOP41" s="546"/>
      <c r="KOQ41" s="546"/>
      <c r="KOR41" s="546"/>
      <c r="KOS41" s="546"/>
      <c r="KOT41" s="546"/>
      <c r="KOU41" s="546"/>
      <c r="KOV41" s="532"/>
      <c r="KOW41" s="514"/>
      <c r="KOX41" s="546"/>
      <c r="KOY41" s="546"/>
      <c r="KOZ41" s="546"/>
      <c r="KPA41" s="546"/>
      <c r="KPB41" s="546"/>
      <c r="KPC41" s="546"/>
      <c r="KPD41" s="532"/>
      <c r="KPE41" s="514"/>
      <c r="KPF41" s="546"/>
      <c r="KPG41" s="546"/>
      <c r="KPH41" s="546"/>
      <c r="KPI41" s="546"/>
      <c r="KPJ41" s="546"/>
      <c r="KPK41" s="546"/>
      <c r="KPL41" s="532"/>
      <c r="KPM41" s="514"/>
      <c r="KPN41" s="546"/>
      <c r="KPO41" s="546"/>
      <c r="KPP41" s="546"/>
      <c r="KPQ41" s="546"/>
      <c r="KPR41" s="546"/>
      <c r="KPS41" s="546"/>
      <c r="KPT41" s="532"/>
      <c r="KPU41" s="514"/>
      <c r="KPV41" s="546"/>
      <c r="KPW41" s="546"/>
      <c r="KPX41" s="546"/>
      <c r="KPY41" s="546"/>
      <c r="KPZ41" s="546"/>
      <c r="KQA41" s="546"/>
      <c r="KQB41" s="532"/>
      <c r="KQC41" s="514"/>
      <c r="KQD41" s="546"/>
      <c r="KQE41" s="546"/>
      <c r="KQF41" s="546"/>
      <c r="KQG41" s="546"/>
      <c r="KQH41" s="546"/>
      <c r="KQI41" s="546"/>
      <c r="KQJ41" s="532"/>
      <c r="KQK41" s="514"/>
      <c r="KQL41" s="546"/>
      <c r="KQM41" s="546"/>
      <c r="KQN41" s="546"/>
      <c r="KQO41" s="546"/>
      <c r="KQP41" s="546"/>
      <c r="KQQ41" s="546"/>
      <c r="KQR41" s="532"/>
      <c r="KQS41" s="514"/>
      <c r="KQT41" s="546"/>
      <c r="KQU41" s="546"/>
      <c r="KQV41" s="546"/>
      <c r="KQW41" s="546"/>
      <c r="KQX41" s="546"/>
      <c r="KQY41" s="546"/>
      <c r="KQZ41" s="532"/>
      <c r="KRA41" s="514"/>
      <c r="KRB41" s="546"/>
      <c r="KRC41" s="546"/>
      <c r="KRD41" s="546"/>
      <c r="KRE41" s="546"/>
      <c r="KRF41" s="546"/>
      <c r="KRG41" s="546"/>
      <c r="KRH41" s="532"/>
      <c r="KRI41" s="514"/>
      <c r="KRJ41" s="546"/>
      <c r="KRK41" s="546"/>
      <c r="KRL41" s="546"/>
      <c r="KRM41" s="546"/>
      <c r="KRN41" s="546"/>
      <c r="KRO41" s="546"/>
      <c r="KRP41" s="532"/>
      <c r="KRQ41" s="514"/>
      <c r="KRR41" s="546"/>
      <c r="KRS41" s="546"/>
      <c r="KRT41" s="546"/>
      <c r="KRU41" s="546"/>
      <c r="KRV41" s="546"/>
      <c r="KRW41" s="546"/>
      <c r="KRX41" s="532"/>
      <c r="KRY41" s="514"/>
      <c r="KRZ41" s="546"/>
      <c r="KSA41" s="546"/>
      <c r="KSB41" s="546"/>
      <c r="KSC41" s="546"/>
      <c r="KSD41" s="546"/>
      <c r="KSE41" s="546"/>
      <c r="KSF41" s="532"/>
      <c r="KSG41" s="514"/>
      <c r="KSH41" s="546"/>
      <c r="KSI41" s="546"/>
      <c r="KSJ41" s="546"/>
      <c r="KSK41" s="546"/>
      <c r="KSL41" s="546"/>
      <c r="KSM41" s="546"/>
      <c r="KSN41" s="532"/>
      <c r="KSO41" s="514"/>
      <c r="KSP41" s="546"/>
      <c r="KSQ41" s="546"/>
      <c r="KSR41" s="546"/>
      <c r="KSS41" s="546"/>
      <c r="KST41" s="546"/>
      <c r="KSU41" s="546"/>
      <c r="KSV41" s="532"/>
      <c r="KSW41" s="514"/>
      <c r="KSX41" s="546"/>
      <c r="KSY41" s="546"/>
      <c r="KSZ41" s="546"/>
      <c r="KTA41" s="546"/>
      <c r="KTB41" s="546"/>
      <c r="KTC41" s="546"/>
      <c r="KTD41" s="532"/>
      <c r="KTE41" s="514"/>
      <c r="KTF41" s="546"/>
      <c r="KTG41" s="546"/>
      <c r="KTH41" s="546"/>
      <c r="KTI41" s="546"/>
      <c r="KTJ41" s="546"/>
      <c r="KTK41" s="546"/>
      <c r="KTL41" s="532"/>
      <c r="KTM41" s="514"/>
      <c r="KTN41" s="546"/>
      <c r="KTO41" s="546"/>
      <c r="KTP41" s="546"/>
      <c r="KTQ41" s="546"/>
      <c r="KTR41" s="546"/>
      <c r="KTS41" s="546"/>
      <c r="KTT41" s="532"/>
      <c r="KTU41" s="514"/>
      <c r="KTV41" s="546"/>
      <c r="KTW41" s="546"/>
      <c r="KTX41" s="546"/>
      <c r="KTY41" s="546"/>
      <c r="KTZ41" s="546"/>
      <c r="KUA41" s="546"/>
      <c r="KUB41" s="532"/>
      <c r="KUC41" s="514"/>
      <c r="KUD41" s="546"/>
      <c r="KUE41" s="546"/>
      <c r="KUF41" s="546"/>
      <c r="KUG41" s="546"/>
      <c r="KUH41" s="546"/>
      <c r="KUI41" s="546"/>
      <c r="KUJ41" s="532"/>
      <c r="KUK41" s="514"/>
      <c r="KUL41" s="546"/>
      <c r="KUM41" s="546"/>
      <c r="KUN41" s="546"/>
      <c r="KUO41" s="546"/>
      <c r="KUP41" s="546"/>
      <c r="KUQ41" s="546"/>
      <c r="KUR41" s="532"/>
      <c r="KUS41" s="514"/>
      <c r="KUT41" s="546"/>
      <c r="KUU41" s="546"/>
      <c r="KUV41" s="546"/>
      <c r="KUW41" s="546"/>
      <c r="KUX41" s="546"/>
      <c r="KUY41" s="546"/>
      <c r="KUZ41" s="532"/>
      <c r="KVA41" s="514"/>
      <c r="KVB41" s="546"/>
      <c r="KVC41" s="546"/>
      <c r="KVD41" s="546"/>
      <c r="KVE41" s="546"/>
      <c r="KVF41" s="546"/>
      <c r="KVG41" s="546"/>
      <c r="KVH41" s="532"/>
      <c r="KVI41" s="514"/>
      <c r="KVJ41" s="546"/>
      <c r="KVK41" s="546"/>
      <c r="KVL41" s="546"/>
      <c r="KVM41" s="546"/>
      <c r="KVN41" s="546"/>
      <c r="KVO41" s="546"/>
      <c r="KVP41" s="532"/>
      <c r="KVQ41" s="514"/>
      <c r="KVR41" s="546"/>
      <c r="KVS41" s="546"/>
      <c r="KVT41" s="546"/>
      <c r="KVU41" s="546"/>
      <c r="KVV41" s="546"/>
      <c r="KVW41" s="546"/>
      <c r="KVX41" s="532"/>
      <c r="KVY41" s="514"/>
      <c r="KVZ41" s="546"/>
      <c r="KWA41" s="546"/>
      <c r="KWB41" s="546"/>
      <c r="KWC41" s="546"/>
      <c r="KWD41" s="546"/>
      <c r="KWE41" s="546"/>
      <c r="KWF41" s="532"/>
      <c r="KWG41" s="514"/>
      <c r="KWH41" s="546"/>
      <c r="KWI41" s="546"/>
      <c r="KWJ41" s="546"/>
      <c r="KWK41" s="546"/>
      <c r="KWL41" s="546"/>
      <c r="KWM41" s="546"/>
      <c r="KWN41" s="532"/>
      <c r="KWO41" s="514"/>
      <c r="KWP41" s="546"/>
      <c r="KWQ41" s="546"/>
      <c r="KWR41" s="546"/>
      <c r="KWS41" s="546"/>
      <c r="KWT41" s="546"/>
      <c r="KWU41" s="546"/>
      <c r="KWV41" s="532"/>
      <c r="KWW41" s="514"/>
      <c r="KWX41" s="546"/>
      <c r="KWY41" s="546"/>
      <c r="KWZ41" s="546"/>
      <c r="KXA41" s="546"/>
      <c r="KXB41" s="546"/>
      <c r="KXC41" s="546"/>
      <c r="KXD41" s="532"/>
      <c r="KXE41" s="514"/>
      <c r="KXF41" s="546"/>
      <c r="KXG41" s="546"/>
      <c r="KXH41" s="546"/>
      <c r="KXI41" s="546"/>
      <c r="KXJ41" s="546"/>
      <c r="KXK41" s="546"/>
      <c r="KXL41" s="532"/>
      <c r="KXM41" s="514"/>
      <c r="KXN41" s="546"/>
      <c r="KXO41" s="546"/>
      <c r="KXP41" s="546"/>
      <c r="KXQ41" s="546"/>
      <c r="KXR41" s="546"/>
      <c r="KXS41" s="546"/>
      <c r="KXT41" s="532"/>
      <c r="KXU41" s="514"/>
      <c r="KXV41" s="546"/>
      <c r="KXW41" s="546"/>
      <c r="KXX41" s="546"/>
      <c r="KXY41" s="546"/>
      <c r="KXZ41" s="546"/>
      <c r="KYA41" s="546"/>
      <c r="KYB41" s="532"/>
      <c r="KYC41" s="514"/>
      <c r="KYD41" s="546"/>
      <c r="KYE41" s="546"/>
      <c r="KYF41" s="546"/>
      <c r="KYG41" s="546"/>
      <c r="KYH41" s="546"/>
      <c r="KYI41" s="546"/>
      <c r="KYJ41" s="532"/>
      <c r="KYK41" s="514"/>
      <c r="KYL41" s="546"/>
      <c r="KYM41" s="546"/>
      <c r="KYN41" s="546"/>
      <c r="KYO41" s="546"/>
      <c r="KYP41" s="546"/>
      <c r="KYQ41" s="546"/>
      <c r="KYR41" s="532"/>
      <c r="KYS41" s="514"/>
      <c r="KYT41" s="546"/>
      <c r="KYU41" s="546"/>
      <c r="KYV41" s="546"/>
      <c r="KYW41" s="546"/>
      <c r="KYX41" s="546"/>
      <c r="KYY41" s="546"/>
      <c r="KYZ41" s="532"/>
      <c r="KZA41" s="514"/>
      <c r="KZB41" s="546"/>
      <c r="KZC41" s="546"/>
      <c r="KZD41" s="546"/>
      <c r="KZE41" s="546"/>
      <c r="KZF41" s="546"/>
      <c r="KZG41" s="546"/>
      <c r="KZH41" s="532"/>
      <c r="KZI41" s="514"/>
      <c r="KZJ41" s="546"/>
      <c r="KZK41" s="546"/>
      <c r="KZL41" s="546"/>
      <c r="KZM41" s="546"/>
      <c r="KZN41" s="546"/>
      <c r="KZO41" s="546"/>
      <c r="KZP41" s="532"/>
      <c r="KZQ41" s="514"/>
      <c r="KZR41" s="546"/>
      <c r="KZS41" s="546"/>
      <c r="KZT41" s="546"/>
      <c r="KZU41" s="546"/>
      <c r="KZV41" s="546"/>
      <c r="KZW41" s="546"/>
      <c r="KZX41" s="532"/>
      <c r="KZY41" s="514"/>
      <c r="KZZ41" s="546"/>
      <c r="LAA41" s="546"/>
      <c r="LAB41" s="546"/>
      <c r="LAC41" s="546"/>
      <c r="LAD41" s="546"/>
      <c r="LAE41" s="546"/>
      <c r="LAF41" s="532"/>
      <c r="LAG41" s="514"/>
      <c r="LAH41" s="546"/>
      <c r="LAI41" s="546"/>
      <c r="LAJ41" s="546"/>
      <c r="LAK41" s="546"/>
      <c r="LAL41" s="546"/>
      <c r="LAM41" s="546"/>
      <c r="LAN41" s="532"/>
      <c r="LAO41" s="514"/>
      <c r="LAP41" s="546"/>
      <c r="LAQ41" s="546"/>
      <c r="LAR41" s="546"/>
      <c r="LAS41" s="546"/>
      <c r="LAT41" s="546"/>
      <c r="LAU41" s="546"/>
      <c r="LAV41" s="532"/>
      <c r="LAW41" s="514"/>
      <c r="LAX41" s="546"/>
      <c r="LAY41" s="546"/>
      <c r="LAZ41" s="546"/>
      <c r="LBA41" s="546"/>
      <c r="LBB41" s="546"/>
      <c r="LBC41" s="546"/>
      <c r="LBD41" s="532"/>
      <c r="LBE41" s="514"/>
      <c r="LBF41" s="546"/>
      <c r="LBG41" s="546"/>
      <c r="LBH41" s="546"/>
      <c r="LBI41" s="546"/>
      <c r="LBJ41" s="546"/>
      <c r="LBK41" s="546"/>
      <c r="LBL41" s="532"/>
      <c r="LBM41" s="514"/>
      <c r="LBN41" s="546"/>
      <c r="LBO41" s="546"/>
      <c r="LBP41" s="546"/>
      <c r="LBQ41" s="546"/>
      <c r="LBR41" s="546"/>
      <c r="LBS41" s="546"/>
      <c r="LBT41" s="532"/>
      <c r="LBU41" s="514"/>
      <c r="LBV41" s="546"/>
      <c r="LBW41" s="546"/>
      <c r="LBX41" s="546"/>
      <c r="LBY41" s="546"/>
      <c r="LBZ41" s="546"/>
      <c r="LCA41" s="546"/>
      <c r="LCB41" s="532"/>
      <c r="LCC41" s="514"/>
      <c r="LCD41" s="546"/>
      <c r="LCE41" s="546"/>
      <c r="LCF41" s="546"/>
      <c r="LCG41" s="546"/>
      <c r="LCH41" s="546"/>
      <c r="LCI41" s="546"/>
      <c r="LCJ41" s="532"/>
      <c r="LCK41" s="514"/>
      <c r="LCL41" s="546"/>
      <c r="LCM41" s="546"/>
      <c r="LCN41" s="546"/>
      <c r="LCO41" s="546"/>
      <c r="LCP41" s="546"/>
      <c r="LCQ41" s="546"/>
      <c r="LCR41" s="532"/>
      <c r="LCS41" s="514"/>
      <c r="LCT41" s="546"/>
      <c r="LCU41" s="546"/>
      <c r="LCV41" s="546"/>
      <c r="LCW41" s="546"/>
      <c r="LCX41" s="546"/>
      <c r="LCY41" s="546"/>
      <c r="LCZ41" s="532"/>
      <c r="LDA41" s="514"/>
      <c r="LDB41" s="546"/>
      <c r="LDC41" s="546"/>
      <c r="LDD41" s="546"/>
      <c r="LDE41" s="546"/>
      <c r="LDF41" s="546"/>
      <c r="LDG41" s="546"/>
      <c r="LDH41" s="532"/>
      <c r="LDI41" s="514"/>
      <c r="LDJ41" s="546"/>
      <c r="LDK41" s="546"/>
      <c r="LDL41" s="546"/>
      <c r="LDM41" s="546"/>
      <c r="LDN41" s="546"/>
      <c r="LDO41" s="546"/>
      <c r="LDP41" s="532"/>
      <c r="LDQ41" s="514"/>
      <c r="LDR41" s="546"/>
      <c r="LDS41" s="546"/>
      <c r="LDT41" s="546"/>
      <c r="LDU41" s="546"/>
      <c r="LDV41" s="546"/>
      <c r="LDW41" s="546"/>
      <c r="LDX41" s="532"/>
      <c r="LDY41" s="514"/>
      <c r="LDZ41" s="546"/>
      <c r="LEA41" s="546"/>
      <c r="LEB41" s="546"/>
      <c r="LEC41" s="546"/>
      <c r="LED41" s="546"/>
      <c r="LEE41" s="546"/>
      <c r="LEF41" s="532"/>
      <c r="LEG41" s="514"/>
      <c r="LEH41" s="546"/>
      <c r="LEI41" s="546"/>
      <c r="LEJ41" s="546"/>
      <c r="LEK41" s="546"/>
      <c r="LEL41" s="546"/>
      <c r="LEM41" s="546"/>
      <c r="LEN41" s="532"/>
      <c r="LEO41" s="514"/>
      <c r="LEP41" s="546"/>
      <c r="LEQ41" s="546"/>
      <c r="LER41" s="546"/>
      <c r="LES41" s="546"/>
      <c r="LET41" s="546"/>
      <c r="LEU41" s="546"/>
      <c r="LEV41" s="532"/>
      <c r="LEW41" s="514"/>
      <c r="LEX41" s="546"/>
      <c r="LEY41" s="546"/>
      <c r="LEZ41" s="546"/>
      <c r="LFA41" s="546"/>
      <c r="LFB41" s="546"/>
      <c r="LFC41" s="546"/>
      <c r="LFD41" s="532"/>
      <c r="LFE41" s="514"/>
      <c r="LFF41" s="546"/>
      <c r="LFG41" s="546"/>
      <c r="LFH41" s="546"/>
      <c r="LFI41" s="546"/>
      <c r="LFJ41" s="546"/>
      <c r="LFK41" s="546"/>
      <c r="LFL41" s="532"/>
      <c r="LFM41" s="514"/>
      <c r="LFN41" s="546"/>
      <c r="LFO41" s="546"/>
      <c r="LFP41" s="546"/>
      <c r="LFQ41" s="546"/>
      <c r="LFR41" s="546"/>
      <c r="LFS41" s="546"/>
      <c r="LFT41" s="532"/>
      <c r="LFU41" s="514"/>
      <c r="LFV41" s="546"/>
      <c r="LFW41" s="546"/>
      <c r="LFX41" s="546"/>
      <c r="LFY41" s="546"/>
      <c r="LFZ41" s="546"/>
      <c r="LGA41" s="546"/>
      <c r="LGB41" s="532"/>
      <c r="LGC41" s="514"/>
      <c r="LGD41" s="546"/>
      <c r="LGE41" s="546"/>
      <c r="LGF41" s="546"/>
      <c r="LGG41" s="546"/>
      <c r="LGH41" s="546"/>
      <c r="LGI41" s="546"/>
      <c r="LGJ41" s="532"/>
      <c r="LGK41" s="514"/>
      <c r="LGL41" s="546"/>
      <c r="LGM41" s="546"/>
      <c r="LGN41" s="546"/>
      <c r="LGO41" s="546"/>
      <c r="LGP41" s="546"/>
      <c r="LGQ41" s="546"/>
      <c r="LGR41" s="532"/>
      <c r="LGS41" s="514"/>
      <c r="LGT41" s="546"/>
      <c r="LGU41" s="546"/>
      <c r="LGV41" s="546"/>
      <c r="LGW41" s="546"/>
      <c r="LGX41" s="546"/>
      <c r="LGY41" s="546"/>
      <c r="LGZ41" s="532"/>
      <c r="LHA41" s="514"/>
      <c r="LHB41" s="546"/>
      <c r="LHC41" s="546"/>
      <c r="LHD41" s="546"/>
      <c r="LHE41" s="546"/>
      <c r="LHF41" s="546"/>
      <c r="LHG41" s="546"/>
      <c r="LHH41" s="532"/>
      <c r="LHI41" s="514"/>
      <c r="LHJ41" s="546"/>
      <c r="LHK41" s="546"/>
      <c r="LHL41" s="546"/>
      <c r="LHM41" s="546"/>
      <c r="LHN41" s="546"/>
      <c r="LHO41" s="546"/>
      <c r="LHP41" s="532"/>
      <c r="LHQ41" s="514"/>
      <c r="LHR41" s="546"/>
      <c r="LHS41" s="546"/>
      <c r="LHT41" s="546"/>
      <c r="LHU41" s="546"/>
      <c r="LHV41" s="546"/>
      <c r="LHW41" s="546"/>
      <c r="LHX41" s="532"/>
      <c r="LHY41" s="514"/>
      <c r="LHZ41" s="546"/>
      <c r="LIA41" s="546"/>
      <c r="LIB41" s="546"/>
      <c r="LIC41" s="546"/>
      <c r="LID41" s="546"/>
      <c r="LIE41" s="546"/>
      <c r="LIF41" s="532"/>
      <c r="LIG41" s="514"/>
      <c r="LIH41" s="546"/>
      <c r="LII41" s="546"/>
      <c r="LIJ41" s="546"/>
      <c r="LIK41" s="546"/>
      <c r="LIL41" s="546"/>
      <c r="LIM41" s="546"/>
      <c r="LIN41" s="532"/>
      <c r="LIO41" s="514"/>
      <c r="LIP41" s="546"/>
      <c r="LIQ41" s="546"/>
      <c r="LIR41" s="546"/>
      <c r="LIS41" s="546"/>
      <c r="LIT41" s="546"/>
      <c r="LIU41" s="546"/>
      <c r="LIV41" s="532"/>
      <c r="LIW41" s="514"/>
      <c r="LIX41" s="546"/>
      <c r="LIY41" s="546"/>
      <c r="LIZ41" s="546"/>
      <c r="LJA41" s="546"/>
      <c r="LJB41" s="546"/>
      <c r="LJC41" s="546"/>
      <c r="LJD41" s="532"/>
      <c r="LJE41" s="514"/>
      <c r="LJF41" s="546"/>
      <c r="LJG41" s="546"/>
      <c r="LJH41" s="546"/>
      <c r="LJI41" s="546"/>
      <c r="LJJ41" s="546"/>
      <c r="LJK41" s="546"/>
      <c r="LJL41" s="532"/>
      <c r="LJM41" s="514"/>
      <c r="LJN41" s="546"/>
      <c r="LJO41" s="546"/>
      <c r="LJP41" s="546"/>
      <c r="LJQ41" s="546"/>
      <c r="LJR41" s="546"/>
      <c r="LJS41" s="546"/>
      <c r="LJT41" s="532"/>
      <c r="LJU41" s="514"/>
      <c r="LJV41" s="546"/>
      <c r="LJW41" s="546"/>
      <c r="LJX41" s="546"/>
      <c r="LJY41" s="546"/>
      <c r="LJZ41" s="546"/>
      <c r="LKA41" s="546"/>
      <c r="LKB41" s="532"/>
      <c r="LKC41" s="514"/>
      <c r="LKD41" s="546"/>
      <c r="LKE41" s="546"/>
      <c r="LKF41" s="546"/>
      <c r="LKG41" s="546"/>
      <c r="LKH41" s="546"/>
      <c r="LKI41" s="546"/>
      <c r="LKJ41" s="532"/>
      <c r="LKK41" s="514"/>
      <c r="LKL41" s="546"/>
      <c r="LKM41" s="546"/>
      <c r="LKN41" s="546"/>
      <c r="LKO41" s="546"/>
      <c r="LKP41" s="546"/>
      <c r="LKQ41" s="546"/>
      <c r="LKR41" s="532"/>
      <c r="LKS41" s="514"/>
      <c r="LKT41" s="546"/>
      <c r="LKU41" s="546"/>
      <c r="LKV41" s="546"/>
      <c r="LKW41" s="546"/>
      <c r="LKX41" s="546"/>
      <c r="LKY41" s="546"/>
      <c r="LKZ41" s="532"/>
      <c r="LLA41" s="514"/>
      <c r="LLB41" s="546"/>
      <c r="LLC41" s="546"/>
      <c r="LLD41" s="546"/>
      <c r="LLE41" s="546"/>
      <c r="LLF41" s="546"/>
      <c r="LLG41" s="546"/>
      <c r="LLH41" s="532"/>
      <c r="LLI41" s="514"/>
      <c r="LLJ41" s="546"/>
      <c r="LLK41" s="546"/>
      <c r="LLL41" s="546"/>
      <c r="LLM41" s="546"/>
      <c r="LLN41" s="546"/>
      <c r="LLO41" s="546"/>
      <c r="LLP41" s="532"/>
      <c r="LLQ41" s="514"/>
      <c r="LLR41" s="546"/>
      <c r="LLS41" s="546"/>
      <c r="LLT41" s="546"/>
      <c r="LLU41" s="546"/>
      <c r="LLV41" s="546"/>
      <c r="LLW41" s="546"/>
      <c r="LLX41" s="532"/>
      <c r="LLY41" s="514"/>
      <c r="LLZ41" s="546"/>
      <c r="LMA41" s="546"/>
      <c r="LMB41" s="546"/>
      <c r="LMC41" s="546"/>
      <c r="LMD41" s="546"/>
      <c r="LME41" s="546"/>
      <c r="LMF41" s="532"/>
      <c r="LMG41" s="514"/>
      <c r="LMH41" s="546"/>
      <c r="LMI41" s="546"/>
      <c r="LMJ41" s="546"/>
      <c r="LMK41" s="546"/>
      <c r="LML41" s="546"/>
      <c r="LMM41" s="546"/>
      <c r="LMN41" s="532"/>
      <c r="LMO41" s="514"/>
      <c r="LMP41" s="546"/>
      <c r="LMQ41" s="546"/>
      <c r="LMR41" s="546"/>
      <c r="LMS41" s="546"/>
      <c r="LMT41" s="546"/>
      <c r="LMU41" s="546"/>
      <c r="LMV41" s="532"/>
      <c r="LMW41" s="514"/>
      <c r="LMX41" s="546"/>
      <c r="LMY41" s="546"/>
      <c r="LMZ41" s="546"/>
      <c r="LNA41" s="546"/>
      <c r="LNB41" s="546"/>
      <c r="LNC41" s="546"/>
      <c r="LND41" s="532"/>
      <c r="LNE41" s="514"/>
      <c r="LNF41" s="546"/>
      <c r="LNG41" s="546"/>
      <c r="LNH41" s="546"/>
      <c r="LNI41" s="546"/>
      <c r="LNJ41" s="546"/>
      <c r="LNK41" s="546"/>
      <c r="LNL41" s="532"/>
      <c r="LNM41" s="514"/>
      <c r="LNN41" s="546"/>
      <c r="LNO41" s="546"/>
      <c r="LNP41" s="546"/>
      <c r="LNQ41" s="546"/>
      <c r="LNR41" s="546"/>
      <c r="LNS41" s="546"/>
      <c r="LNT41" s="532"/>
      <c r="LNU41" s="514"/>
      <c r="LNV41" s="546"/>
      <c r="LNW41" s="546"/>
      <c r="LNX41" s="546"/>
      <c r="LNY41" s="546"/>
      <c r="LNZ41" s="546"/>
      <c r="LOA41" s="546"/>
      <c r="LOB41" s="532"/>
      <c r="LOC41" s="514"/>
      <c r="LOD41" s="546"/>
      <c r="LOE41" s="546"/>
      <c r="LOF41" s="546"/>
      <c r="LOG41" s="546"/>
      <c r="LOH41" s="546"/>
      <c r="LOI41" s="546"/>
      <c r="LOJ41" s="532"/>
      <c r="LOK41" s="514"/>
      <c r="LOL41" s="546"/>
      <c r="LOM41" s="546"/>
      <c r="LON41" s="546"/>
      <c r="LOO41" s="546"/>
      <c r="LOP41" s="546"/>
      <c r="LOQ41" s="546"/>
      <c r="LOR41" s="532"/>
      <c r="LOS41" s="514"/>
      <c r="LOT41" s="546"/>
      <c r="LOU41" s="546"/>
      <c r="LOV41" s="546"/>
      <c r="LOW41" s="546"/>
      <c r="LOX41" s="546"/>
      <c r="LOY41" s="546"/>
      <c r="LOZ41" s="532"/>
      <c r="LPA41" s="514"/>
      <c r="LPB41" s="546"/>
      <c r="LPC41" s="546"/>
      <c r="LPD41" s="546"/>
      <c r="LPE41" s="546"/>
      <c r="LPF41" s="546"/>
      <c r="LPG41" s="546"/>
      <c r="LPH41" s="532"/>
      <c r="LPI41" s="514"/>
      <c r="LPJ41" s="546"/>
      <c r="LPK41" s="546"/>
      <c r="LPL41" s="546"/>
      <c r="LPM41" s="546"/>
      <c r="LPN41" s="546"/>
      <c r="LPO41" s="546"/>
      <c r="LPP41" s="532"/>
      <c r="LPQ41" s="514"/>
      <c r="LPR41" s="546"/>
      <c r="LPS41" s="546"/>
      <c r="LPT41" s="546"/>
      <c r="LPU41" s="546"/>
      <c r="LPV41" s="546"/>
      <c r="LPW41" s="546"/>
      <c r="LPX41" s="532"/>
      <c r="LPY41" s="514"/>
      <c r="LPZ41" s="546"/>
      <c r="LQA41" s="546"/>
      <c r="LQB41" s="546"/>
      <c r="LQC41" s="546"/>
      <c r="LQD41" s="546"/>
      <c r="LQE41" s="546"/>
      <c r="LQF41" s="532"/>
      <c r="LQG41" s="514"/>
      <c r="LQH41" s="546"/>
      <c r="LQI41" s="546"/>
      <c r="LQJ41" s="546"/>
      <c r="LQK41" s="546"/>
      <c r="LQL41" s="546"/>
      <c r="LQM41" s="546"/>
      <c r="LQN41" s="532"/>
      <c r="LQO41" s="514"/>
      <c r="LQP41" s="546"/>
      <c r="LQQ41" s="546"/>
      <c r="LQR41" s="546"/>
      <c r="LQS41" s="546"/>
      <c r="LQT41" s="546"/>
      <c r="LQU41" s="546"/>
      <c r="LQV41" s="532"/>
      <c r="LQW41" s="514"/>
      <c r="LQX41" s="546"/>
      <c r="LQY41" s="546"/>
      <c r="LQZ41" s="546"/>
      <c r="LRA41" s="546"/>
      <c r="LRB41" s="546"/>
      <c r="LRC41" s="546"/>
      <c r="LRD41" s="532"/>
      <c r="LRE41" s="514"/>
      <c r="LRF41" s="546"/>
      <c r="LRG41" s="546"/>
      <c r="LRH41" s="546"/>
      <c r="LRI41" s="546"/>
      <c r="LRJ41" s="546"/>
      <c r="LRK41" s="546"/>
      <c r="LRL41" s="532"/>
      <c r="LRM41" s="514"/>
      <c r="LRN41" s="546"/>
      <c r="LRO41" s="546"/>
      <c r="LRP41" s="546"/>
      <c r="LRQ41" s="546"/>
      <c r="LRR41" s="546"/>
      <c r="LRS41" s="546"/>
      <c r="LRT41" s="532"/>
      <c r="LRU41" s="514"/>
      <c r="LRV41" s="546"/>
      <c r="LRW41" s="546"/>
      <c r="LRX41" s="546"/>
      <c r="LRY41" s="546"/>
      <c r="LRZ41" s="546"/>
      <c r="LSA41" s="546"/>
      <c r="LSB41" s="532"/>
      <c r="LSC41" s="514"/>
      <c r="LSD41" s="546"/>
      <c r="LSE41" s="546"/>
      <c r="LSF41" s="546"/>
      <c r="LSG41" s="546"/>
      <c r="LSH41" s="546"/>
      <c r="LSI41" s="546"/>
      <c r="LSJ41" s="532"/>
      <c r="LSK41" s="514"/>
      <c r="LSL41" s="546"/>
      <c r="LSM41" s="546"/>
      <c r="LSN41" s="546"/>
      <c r="LSO41" s="546"/>
      <c r="LSP41" s="546"/>
      <c r="LSQ41" s="546"/>
      <c r="LSR41" s="532"/>
      <c r="LSS41" s="514"/>
      <c r="LST41" s="546"/>
      <c r="LSU41" s="546"/>
      <c r="LSV41" s="546"/>
      <c r="LSW41" s="546"/>
      <c r="LSX41" s="546"/>
      <c r="LSY41" s="546"/>
      <c r="LSZ41" s="532"/>
      <c r="LTA41" s="514"/>
      <c r="LTB41" s="546"/>
      <c r="LTC41" s="546"/>
      <c r="LTD41" s="546"/>
      <c r="LTE41" s="546"/>
      <c r="LTF41" s="546"/>
      <c r="LTG41" s="546"/>
      <c r="LTH41" s="532"/>
      <c r="LTI41" s="514"/>
      <c r="LTJ41" s="546"/>
      <c r="LTK41" s="546"/>
      <c r="LTL41" s="546"/>
      <c r="LTM41" s="546"/>
      <c r="LTN41" s="546"/>
      <c r="LTO41" s="546"/>
      <c r="LTP41" s="532"/>
      <c r="LTQ41" s="514"/>
      <c r="LTR41" s="546"/>
      <c r="LTS41" s="546"/>
      <c r="LTT41" s="546"/>
      <c r="LTU41" s="546"/>
      <c r="LTV41" s="546"/>
      <c r="LTW41" s="546"/>
      <c r="LTX41" s="532"/>
      <c r="LTY41" s="514"/>
      <c r="LTZ41" s="546"/>
      <c r="LUA41" s="546"/>
      <c r="LUB41" s="546"/>
      <c r="LUC41" s="546"/>
      <c r="LUD41" s="546"/>
      <c r="LUE41" s="546"/>
      <c r="LUF41" s="532"/>
      <c r="LUG41" s="514"/>
      <c r="LUH41" s="546"/>
      <c r="LUI41" s="546"/>
      <c r="LUJ41" s="546"/>
      <c r="LUK41" s="546"/>
      <c r="LUL41" s="546"/>
      <c r="LUM41" s="546"/>
      <c r="LUN41" s="532"/>
      <c r="LUO41" s="514"/>
      <c r="LUP41" s="546"/>
      <c r="LUQ41" s="546"/>
      <c r="LUR41" s="546"/>
      <c r="LUS41" s="546"/>
      <c r="LUT41" s="546"/>
      <c r="LUU41" s="546"/>
      <c r="LUV41" s="532"/>
      <c r="LUW41" s="514"/>
      <c r="LUX41" s="546"/>
      <c r="LUY41" s="546"/>
      <c r="LUZ41" s="546"/>
      <c r="LVA41" s="546"/>
      <c r="LVB41" s="546"/>
      <c r="LVC41" s="546"/>
      <c r="LVD41" s="532"/>
      <c r="LVE41" s="514"/>
      <c r="LVF41" s="546"/>
      <c r="LVG41" s="546"/>
      <c r="LVH41" s="546"/>
      <c r="LVI41" s="546"/>
      <c r="LVJ41" s="546"/>
      <c r="LVK41" s="546"/>
      <c r="LVL41" s="532"/>
      <c r="LVM41" s="514"/>
      <c r="LVN41" s="546"/>
      <c r="LVO41" s="546"/>
      <c r="LVP41" s="546"/>
      <c r="LVQ41" s="546"/>
      <c r="LVR41" s="546"/>
      <c r="LVS41" s="546"/>
      <c r="LVT41" s="532"/>
      <c r="LVU41" s="514"/>
      <c r="LVV41" s="546"/>
      <c r="LVW41" s="546"/>
      <c r="LVX41" s="546"/>
      <c r="LVY41" s="546"/>
      <c r="LVZ41" s="546"/>
      <c r="LWA41" s="546"/>
      <c r="LWB41" s="532"/>
      <c r="LWC41" s="514"/>
      <c r="LWD41" s="546"/>
      <c r="LWE41" s="546"/>
      <c r="LWF41" s="546"/>
      <c r="LWG41" s="546"/>
      <c r="LWH41" s="546"/>
      <c r="LWI41" s="546"/>
      <c r="LWJ41" s="532"/>
      <c r="LWK41" s="514"/>
      <c r="LWL41" s="546"/>
      <c r="LWM41" s="546"/>
      <c r="LWN41" s="546"/>
      <c r="LWO41" s="546"/>
      <c r="LWP41" s="546"/>
      <c r="LWQ41" s="546"/>
      <c r="LWR41" s="532"/>
      <c r="LWS41" s="514"/>
      <c r="LWT41" s="546"/>
      <c r="LWU41" s="546"/>
      <c r="LWV41" s="546"/>
      <c r="LWW41" s="546"/>
      <c r="LWX41" s="546"/>
      <c r="LWY41" s="546"/>
      <c r="LWZ41" s="532"/>
      <c r="LXA41" s="514"/>
      <c r="LXB41" s="546"/>
      <c r="LXC41" s="546"/>
      <c r="LXD41" s="546"/>
      <c r="LXE41" s="546"/>
      <c r="LXF41" s="546"/>
      <c r="LXG41" s="546"/>
      <c r="LXH41" s="532"/>
      <c r="LXI41" s="514"/>
      <c r="LXJ41" s="546"/>
      <c r="LXK41" s="546"/>
      <c r="LXL41" s="546"/>
      <c r="LXM41" s="546"/>
      <c r="LXN41" s="546"/>
      <c r="LXO41" s="546"/>
      <c r="LXP41" s="532"/>
      <c r="LXQ41" s="514"/>
      <c r="LXR41" s="546"/>
      <c r="LXS41" s="546"/>
      <c r="LXT41" s="546"/>
      <c r="LXU41" s="546"/>
      <c r="LXV41" s="546"/>
      <c r="LXW41" s="546"/>
      <c r="LXX41" s="532"/>
      <c r="LXY41" s="514"/>
      <c r="LXZ41" s="546"/>
      <c r="LYA41" s="546"/>
      <c r="LYB41" s="546"/>
      <c r="LYC41" s="546"/>
      <c r="LYD41" s="546"/>
      <c r="LYE41" s="546"/>
      <c r="LYF41" s="532"/>
      <c r="LYG41" s="514"/>
      <c r="LYH41" s="546"/>
      <c r="LYI41" s="546"/>
      <c r="LYJ41" s="546"/>
      <c r="LYK41" s="546"/>
      <c r="LYL41" s="546"/>
      <c r="LYM41" s="546"/>
      <c r="LYN41" s="532"/>
      <c r="LYO41" s="514"/>
      <c r="LYP41" s="546"/>
      <c r="LYQ41" s="546"/>
      <c r="LYR41" s="546"/>
      <c r="LYS41" s="546"/>
      <c r="LYT41" s="546"/>
      <c r="LYU41" s="546"/>
      <c r="LYV41" s="532"/>
      <c r="LYW41" s="514"/>
      <c r="LYX41" s="546"/>
      <c r="LYY41" s="546"/>
      <c r="LYZ41" s="546"/>
      <c r="LZA41" s="546"/>
      <c r="LZB41" s="546"/>
      <c r="LZC41" s="546"/>
      <c r="LZD41" s="532"/>
      <c r="LZE41" s="514"/>
      <c r="LZF41" s="546"/>
      <c r="LZG41" s="546"/>
      <c r="LZH41" s="546"/>
      <c r="LZI41" s="546"/>
      <c r="LZJ41" s="546"/>
      <c r="LZK41" s="546"/>
      <c r="LZL41" s="532"/>
      <c r="LZM41" s="514"/>
      <c r="LZN41" s="546"/>
      <c r="LZO41" s="546"/>
      <c r="LZP41" s="546"/>
      <c r="LZQ41" s="546"/>
      <c r="LZR41" s="546"/>
      <c r="LZS41" s="546"/>
      <c r="LZT41" s="532"/>
      <c r="LZU41" s="514"/>
      <c r="LZV41" s="546"/>
      <c r="LZW41" s="546"/>
      <c r="LZX41" s="546"/>
      <c r="LZY41" s="546"/>
      <c r="LZZ41" s="546"/>
      <c r="MAA41" s="546"/>
      <c r="MAB41" s="532"/>
      <c r="MAC41" s="514"/>
      <c r="MAD41" s="546"/>
      <c r="MAE41" s="546"/>
      <c r="MAF41" s="546"/>
      <c r="MAG41" s="546"/>
      <c r="MAH41" s="546"/>
      <c r="MAI41" s="546"/>
      <c r="MAJ41" s="532"/>
      <c r="MAK41" s="514"/>
      <c r="MAL41" s="546"/>
      <c r="MAM41" s="546"/>
      <c r="MAN41" s="546"/>
      <c r="MAO41" s="546"/>
      <c r="MAP41" s="546"/>
      <c r="MAQ41" s="546"/>
      <c r="MAR41" s="532"/>
      <c r="MAS41" s="514"/>
      <c r="MAT41" s="546"/>
      <c r="MAU41" s="546"/>
      <c r="MAV41" s="546"/>
      <c r="MAW41" s="546"/>
      <c r="MAX41" s="546"/>
      <c r="MAY41" s="546"/>
      <c r="MAZ41" s="532"/>
      <c r="MBA41" s="514"/>
      <c r="MBB41" s="546"/>
      <c r="MBC41" s="546"/>
      <c r="MBD41" s="546"/>
      <c r="MBE41" s="546"/>
      <c r="MBF41" s="546"/>
      <c r="MBG41" s="546"/>
      <c r="MBH41" s="532"/>
      <c r="MBI41" s="514"/>
      <c r="MBJ41" s="546"/>
      <c r="MBK41" s="546"/>
      <c r="MBL41" s="546"/>
      <c r="MBM41" s="546"/>
      <c r="MBN41" s="546"/>
      <c r="MBO41" s="546"/>
      <c r="MBP41" s="532"/>
      <c r="MBQ41" s="514"/>
      <c r="MBR41" s="546"/>
      <c r="MBS41" s="546"/>
      <c r="MBT41" s="546"/>
      <c r="MBU41" s="546"/>
      <c r="MBV41" s="546"/>
      <c r="MBW41" s="546"/>
      <c r="MBX41" s="532"/>
      <c r="MBY41" s="514"/>
      <c r="MBZ41" s="546"/>
      <c r="MCA41" s="546"/>
      <c r="MCB41" s="546"/>
      <c r="MCC41" s="546"/>
      <c r="MCD41" s="546"/>
      <c r="MCE41" s="546"/>
      <c r="MCF41" s="532"/>
      <c r="MCG41" s="514"/>
      <c r="MCH41" s="546"/>
      <c r="MCI41" s="546"/>
      <c r="MCJ41" s="546"/>
      <c r="MCK41" s="546"/>
      <c r="MCL41" s="546"/>
      <c r="MCM41" s="546"/>
      <c r="MCN41" s="532"/>
      <c r="MCO41" s="514"/>
      <c r="MCP41" s="546"/>
      <c r="MCQ41" s="546"/>
      <c r="MCR41" s="546"/>
      <c r="MCS41" s="546"/>
      <c r="MCT41" s="546"/>
      <c r="MCU41" s="546"/>
      <c r="MCV41" s="532"/>
      <c r="MCW41" s="514"/>
      <c r="MCX41" s="546"/>
      <c r="MCY41" s="546"/>
      <c r="MCZ41" s="546"/>
      <c r="MDA41" s="546"/>
      <c r="MDB41" s="546"/>
      <c r="MDC41" s="546"/>
      <c r="MDD41" s="532"/>
      <c r="MDE41" s="514"/>
      <c r="MDF41" s="546"/>
      <c r="MDG41" s="546"/>
      <c r="MDH41" s="546"/>
      <c r="MDI41" s="546"/>
      <c r="MDJ41" s="546"/>
      <c r="MDK41" s="546"/>
      <c r="MDL41" s="532"/>
      <c r="MDM41" s="514"/>
      <c r="MDN41" s="546"/>
      <c r="MDO41" s="546"/>
      <c r="MDP41" s="546"/>
      <c r="MDQ41" s="546"/>
      <c r="MDR41" s="546"/>
      <c r="MDS41" s="546"/>
      <c r="MDT41" s="532"/>
      <c r="MDU41" s="514"/>
      <c r="MDV41" s="546"/>
      <c r="MDW41" s="546"/>
      <c r="MDX41" s="546"/>
      <c r="MDY41" s="546"/>
      <c r="MDZ41" s="546"/>
      <c r="MEA41" s="546"/>
      <c r="MEB41" s="532"/>
      <c r="MEC41" s="514"/>
      <c r="MED41" s="546"/>
      <c r="MEE41" s="546"/>
      <c r="MEF41" s="546"/>
      <c r="MEG41" s="546"/>
      <c r="MEH41" s="546"/>
      <c r="MEI41" s="546"/>
      <c r="MEJ41" s="532"/>
      <c r="MEK41" s="514"/>
      <c r="MEL41" s="546"/>
      <c r="MEM41" s="546"/>
      <c r="MEN41" s="546"/>
      <c r="MEO41" s="546"/>
      <c r="MEP41" s="546"/>
      <c r="MEQ41" s="546"/>
      <c r="MER41" s="532"/>
      <c r="MES41" s="514"/>
      <c r="MET41" s="546"/>
      <c r="MEU41" s="546"/>
      <c r="MEV41" s="546"/>
      <c r="MEW41" s="546"/>
      <c r="MEX41" s="546"/>
      <c r="MEY41" s="546"/>
      <c r="MEZ41" s="532"/>
      <c r="MFA41" s="514"/>
      <c r="MFB41" s="546"/>
      <c r="MFC41" s="546"/>
      <c r="MFD41" s="546"/>
      <c r="MFE41" s="546"/>
      <c r="MFF41" s="546"/>
      <c r="MFG41" s="546"/>
      <c r="MFH41" s="532"/>
      <c r="MFI41" s="514"/>
      <c r="MFJ41" s="546"/>
      <c r="MFK41" s="546"/>
      <c r="MFL41" s="546"/>
      <c r="MFM41" s="546"/>
      <c r="MFN41" s="546"/>
      <c r="MFO41" s="546"/>
      <c r="MFP41" s="532"/>
      <c r="MFQ41" s="514"/>
      <c r="MFR41" s="546"/>
      <c r="MFS41" s="546"/>
      <c r="MFT41" s="546"/>
      <c r="MFU41" s="546"/>
      <c r="MFV41" s="546"/>
      <c r="MFW41" s="546"/>
      <c r="MFX41" s="532"/>
      <c r="MFY41" s="514"/>
      <c r="MFZ41" s="546"/>
      <c r="MGA41" s="546"/>
      <c r="MGB41" s="546"/>
      <c r="MGC41" s="546"/>
      <c r="MGD41" s="546"/>
      <c r="MGE41" s="546"/>
      <c r="MGF41" s="532"/>
      <c r="MGG41" s="514"/>
      <c r="MGH41" s="546"/>
      <c r="MGI41" s="546"/>
      <c r="MGJ41" s="546"/>
      <c r="MGK41" s="546"/>
      <c r="MGL41" s="546"/>
      <c r="MGM41" s="546"/>
      <c r="MGN41" s="532"/>
      <c r="MGO41" s="514"/>
      <c r="MGP41" s="546"/>
      <c r="MGQ41" s="546"/>
      <c r="MGR41" s="546"/>
      <c r="MGS41" s="546"/>
      <c r="MGT41" s="546"/>
      <c r="MGU41" s="546"/>
      <c r="MGV41" s="532"/>
      <c r="MGW41" s="514"/>
      <c r="MGX41" s="546"/>
      <c r="MGY41" s="546"/>
      <c r="MGZ41" s="546"/>
      <c r="MHA41" s="546"/>
      <c r="MHB41" s="546"/>
      <c r="MHC41" s="546"/>
      <c r="MHD41" s="532"/>
      <c r="MHE41" s="514"/>
      <c r="MHF41" s="546"/>
      <c r="MHG41" s="546"/>
      <c r="MHH41" s="546"/>
      <c r="MHI41" s="546"/>
      <c r="MHJ41" s="546"/>
      <c r="MHK41" s="546"/>
      <c r="MHL41" s="532"/>
      <c r="MHM41" s="514"/>
      <c r="MHN41" s="546"/>
      <c r="MHO41" s="546"/>
      <c r="MHP41" s="546"/>
      <c r="MHQ41" s="546"/>
      <c r="MHR41" s="546"/>
      <c r="MHS41" s="546"/>
      <c r="MHT41" s="532"/>
      <c r="MHU41" s="514"/>
      <c r="MHV41" s="546"/>
      <c r="MHW41" s="546"/>
      <c r="MHX41" s="546"/>
      <c r="MHY41" s="546"/>
      <c r="MHZ41" s="546"/>
      <c r="MIA41" s="546"/>
      <c r="MIB41" s="532"/>
      <c r="MIC41" s="514"/>
      <c r="MID41" s="546"/>
      <c r="MIE41" s="546"/>
      <c r="MIF41" s="546"/>
      <c r="MIG41" s="546"/>
      <c r="MIH41" s="546"/>
      <c r="MII41" s="546"/>
      <c r="MIJ41" s="532"/>
      <c r="MIK41" s="514"/>
      <c r="MIL41" s="546"/>
      <c r="MIM41" s="546"/>
      <c r="MIN41" s="546"/>
      <c r="MIO41" s="546"/>
      <c r="MIP41" s="546"/>
      <c r="MIQ41" s="546"/>
      <c r="MIR41" s="532"/>
      <c r="MIS41" s="514"/>
      <c r="MIT41" s="546"/>
      <c r="MIU41" s="546"/>
      <c r="MIV41" s="546"/>
      <c r="MIW41" s="546"/>
      <c r="MIX41" s="546"/>
      <c r="MIY41" s="546"/>
      <c r="MIZ41" s="532"/>
      <c r="MJA41" s="514"/>
      <c r="MJB41" s="546"/>
      <c r="MJC41" s="546"/>
      <c r="MJD41" s="546"/>
      <c r="MJE41" s="546"/>
      <c r="MJF41" s="546"/>
      <c r="MJG41" s="546"/>
      <c r="MJH41" s="532"/>
      <c r="MJI41" s="514"/>
      <c r="MJJ41" s="546"/>
      <c r="MJK41" s="546"/>
      <c r="MJL41" s="546"/>
      <c r="MJM41" s="546"/>
      <c r="MJN41" s="546"/>
      <c r="MJO41" s="546"/>
      <c r="MJP41" s="532"/>
      <c r="MJQ41" s="514"/>
      <c r="MJR41" s="546"/>
      <c r="MJS41" s="546"/>
      <c r="MJT41" s="546"/>
      <c r="MJU41" s="546"/>
      <c r="MJV41" s="546"/>
      <c r="MJW41" s="546"/>
      <c r="MJX41" s="532"/>
      <c r="MJY41" s="514"/>
      <c r="MJZ41" s="546"/>
      <c r="MKA41" s="546"/>
      <c r="MKB41" s="546"/>
      <c r="MKC41" s="546"/>
      <c r="MKD41" s="546"/>
      <c r="MKE41" s="546"/>
      <c r="MKF41" s="532"/>
      <c r="MKG41" s="514"/>
      <c r="MKH41" s="546"/>
      <c r="MKI41" s="546"/>
      <c r="MKJ41" s="546"/>
      <c r="MKK41" s="546"/>
      <c r="MKL41" s="546"/>
      <c r="MKM41" s="546"/>
      <c r="MKN41" s="532"/>
      <c r="MKO41" s="514"/>
      <c r="MKP41" s="546"/>
      <c r="MKQ41" s="546"/>
      <c r="MKR41" s="546"/>
      <c r="MKS41" s="546"/>
      <c r="MKT41" s="546"/>
      <c r="MKU41" s="546"/>
      <c r="MKV41" s="532"/>
      <c r="MKW41" s="514"/>
      <c r="MKX41" s="546"/>
      <c r="MKY41" s="546"/>
      <c r="MKZ41" s="546"/>
      <c r="MLA41" s="546"/>
      <c r="MLB41" s="546"/>
      <c r="MLC41" s="546"/>
      <c r="MLD41" s="532"/>
      <c r="MLE41" s="514"/>
      <c r="MLF41" s="546"/>
      <c r="MLG41" s="546"/>
      <c r="MLH41" s="546"/>
      <c r="MLI41" s="546"/>
      <c r="MLJ41" s="546"/>
      <c r="MLK41" s="546"/>
      <c r="MLL41" s="532"/>
      <c r="MLM41" s="514"/>
      <c r="MLN41" s="546"/>
      <c r="MLO41" s="546"/>
      <c r="MLP41" s="546"/>
      <c r="MLQ41" s="546"/>
      <c r="MLR41" s="546"/>
      <c r="MLS41" s="546"/>
      <c r="MLT41" s="532"/>
      <c r="MLU41" s="514"/>
      <c r="MLV41" s="546"/>
      <c r="MLW41" s="546"/>
      <c r="MLX41" s="546"/>
      <c r="MLY41" s="546"/>
      <c r="MLZ41" s="546"/>
      <c r="MMA41" s="546"/>
      <c r="MMB41" s="532"/>
      <c r="MMC41" s="514"/>
      <c r="MMD41" s="546"/>
      <c r="MME41" s="546"/>
      <c r="MMF41" s="546"/>
      <c r="MMG41" s="546"/>
      <c r="MMH41" s="546"/>
      <c r="MMI41" s="546"/>
      <c r="MMJ41" s="532"/>
      <c r="MMK41" s="514"/>
      <c r="MML41" s="546"/>
      <c r="MMM41" s="546"/>
      <c r="MMN41" s="546"/>
      <c r="MMO41" s="546"/>
      <c r="MMP41" s="546"/>
      <c r="MMQ41" s="546"/>
      <c r="MMR41" s="532"/>
      <c r="MMS41" s="514"/>
      <c r="MMT41" s="546"/>
      <c r="MMU41" s="546"/>
      <c r="MMV41" s="546"/>
      <c r="MMW41" s="546"/>
      <c r="MMX41" s="546"/>
      <c r="MMY41" s="546"/>
      <c r="MMZ41" s="532"/>
      <c r="MNA41" s="514"/>
      <c r="MNB41" s="546"/>
      <c r="MNC41" s="546"/>
      <c r="MND41" s="546"/>
      <c r="MNE41" s="546"/>
      <c r="MNF41" s="546"/>
      <c r="MNG41" s="546"/>
      <c r="MNH41" s="532"/>
      <c r="MNI41" s="514"/>
      <c r="MNJ41" s="546"/>
      <c r="MNK41" s="546"/>
      <c r="MNL41" s="546"/>
      <c r="MNM41" s="546"/>
      <c r="MNN41" s="546"/>
      <c r="MNO41" s="546"/>
      <c r="MNP41" s="532"/>
      <c r="MNQ41" s="514"/>
      <c r="MNR41" s="546"/>
      <c r="MNS41" s="546"/>
      <c r="MNT41" s="546"/>
      <c r="MNU41" s="546"/>
      <c r="MNV41" s="546"/>
      <c r="MNW41" s="546"/>
      <c r="MNX41" s="532"/>
      <c r="MNY41" s="514"/>
      <c r="MNZ41" s="546"/>
      <c r="MOA41" s="546"/>
      <c r="MOB41" s="546"/>
      <c r="MOC41" s="546"/>
      <c r="MOD41" s="546"/>
      <c r="MOE41" s="546"/>
      <c r="MOF41" s="532"/>
      <c r="MOG41" s="514"/>
      <c r="MOH41" s="546"/>
      <c r="MOI41" s="546"/>
      <c r="MOJ41" s="546"/>
      <c r="MOK41" s="546"/>
      <c r="MOL41" s="546"/>
      <c r="MOM41" s="546"/>
      <c r="MON41" s="532"/>
      <c r="MOO41" s="514"/>
      <c r="MOP41" s="546"/>
      <c r="MOQ41" s="546"/>
      <c r="MOR41" s="546"/>
      <c r="MOS41" s="546"/>
      <c r="MOT41" s="546"/>
      <c r="MOU41" s="546"/>
      <c r="MOV41" s="532"/>
      <c r="MOW41" s="514"/>
      <c r="MOX41" s="546"/>
      <c r="MOY41" s="546"/>
      <c r="MOZ41" s="546"/>
      <c r="MPA41" s="546"/>
      <c r="MPB41" s="546"/>
      <c r="MPC41" s="546"/>
      <c r="MPD41" s="532"/>
      <c r="MPE41" s="514"/>
      <c r="MPF41" s="546"/>
      <c r="MPG41" s="546"/>
      <c r="MPH41" s="546"/>
      <c r="MPI41" s="546"/>
      <c r="MPJ41" s="546"/>
      <c r="MPK41" s="546"/>
      <c r="MPL41" s="532"/>
      <c r="MPM41" s="514"/>
      <c r="MPN41" s="546"/>
      <c r="MPO41" s="546"/>
      <c r="MPP41" s="546"/>
      <c r="MPQ41" s="546"/>
      <c r="MPR41" s="546"/>
      <c r="MPS41" s="546"/>
      <c r="MPT41" s="532"/>
      <c r="MPU41" s="514"/>
      <c r="MPV41" s="546"/>
      <c r="MPW41" s="546"/>
      <c r="MPX41" s="546"/>
      <c r="MPY41" s="546"/>
      <c r="MPZ41" s="546"/>
      <c r="MQA41" s="546"/>
      <c r="MQB41" s="532"/>
      <c r="MQC41" s="514"/>
      <c r="MQD41" s="546"/>
      <c r="MQE41" s="546"/>
      <c r="MQF41" s="546"/>
      <c r="MQG41" s="546"/>
      <c r="MQH41" s="546"/>
      <c r="MQI41" s="546"/>
      <c r="MQJ41" s="532"/>
      <c r="MQK41" s="514"/>
      <c r="MQL41" s="546"/>
      <c r="MQM41" s="546"/>
      <c r="MQN41" s="546"/>
      <c r="MQO41" s="546"/>
      <c r="MQP41" s="546"/>
      <c r="MQQ41" s="546"/>
      <c r="MQR41" s="532"/>
      <c r="MQS41" s="514"/>
      <c r="MQT41" s="546"/>
      <c r="MQU41" s="546"/>
      <c r="MQV41" s="546"/>
      <c r="MQW41" s="546"/>
      <c r="MQX41" s="546"/>
      <c r="MQY41" s="546"/>
      <c r="MQZ41" s="532"/>
      <c r="MRA41" s="514"/>
      <c r="MRB41" s="546"/>
      <c r="MRC41" s="546"/>
      <c r="MRD41" s="546"/>
      <c r="MRE41" s="546"/>
      <c r="MRF41" s="546"/>
      <c r="MRG41" s="546"/>
      <c r="MRH41" s="532"/>
      <c r="MRI41" s="514"/>
      <c r="MRJ41" s="546"/>
      <c r="MRK41" s="546"/>
      <c r="MRL41" s="546"/>
      <c r="MRM41" s="546"/>
      <c r="MRN41" s="546"/>
      <c r="MRO41" s="546"/>
      <c r="MRP41" s="532"/>
      <c r="MRQ41" s="514"/>
      <c r="MRR41" s="546"/>
      <c r="MRS41" s="546"/>
      <c r="MRT41" s="546"/>
      <c r="MRU41" s="546"/>
      <c r="MRV41" s="546"/>
      <c r="MRW41" s="546"/>
      <c r="MRX41" s="532"/>
      <c r="MRY41" s="514"/>
      <c r="MRZ41" s="546"/>
      <c r="MSA41" s="546"/>
      <c r="MSB41" s="546"/>
      <c r="MSC41" s="546"/>
      <c r="MSD41" s="546"/>
      <c r="MSE41" s="546"/>
      <c r="MSF41" s="532"/>
      <c r="MSG41" s="514"/>
      <c r="MSH41" s="546"/>
      <c r="MSI41" s="546"/>
      <c r="MSJ41" s="546"/>
      <c r="MSK41" s="546"/>
      <c r="MSL41" s="546"/>
      <c r="MSM41" s="546"/>
      <c r="MSN41" s="532"/>
      <c r="MSO41" s="514"/>
      <c r="MSP41" s="546"/>
      <c r="MSQ41" s="546"/>
      <c r="MSR41" s="546"/>
      <c r="MSS41" s="546"/>
      <c r="MST41" s="546"/>
      <c r="MSU41" s="546"/>
      <c r="MSV41" s="532"/>
      <c r="MSW41" s="514"/>
      <c r="MSX41" s="546"/>
      <c r="MSY41" s="546"/>
      <c r="MSZ41" s="546"/>
      <c r="MTA41" s="546"/>
      <c r="MTB41" s="546"/>
      <c r="MTC41" s="546"/>
      <c r="MTD41" s="532"/>
      <c r="MTE41" s="514"/>
      <c r="MTF41" s="546"/>
      <c r="MTG41" s="546"/>
      <c r="MTH41" s="546"/>
      <c r="MTI41" s="546"/>
      <c r="MTJ41" s="546"/>
      <c r="MTK41" s="546"/>
      <c r="MTL41" s="532"/>
      <c r="MTM41" s="514"/>
      <c r="MTN41" s="546"/>
      <c r="MTO41" s="546"/>
      <c r="MTP41" s="546"/>
      <c r="MTQ41" s="546"/>
      <c r="MTR41" s="546"/>
      <c r="MTS41" s="546"/>
      <c r="MTT41" s="532"/>
      <c r="MTU41" s="514"/>
      <c r="MTV41" s="546"/>
      <c r="MTW41" s="546"/>
      <c r="MTX41" s="546"/>
      <c r="MTY41" s="546"/>
      <c r="MTZ41" s="546"/>
      <c r="MUA41" s="546"/>
      <c r="MUB41" s="532"/>
      <c r="MUC41" s="514"/>
      <c r="MUD41" s="546"/>
      <c r="MUE41" s="546"/>
      <c r="MUF41" s="546"/>
      <c r="MUG41" s="546"/>
      <c r="MUH41" s="546"/>
      <c r="MUI41" s="546"/>
      <c r="MUJ41" s="532"/>
      <c r="MUK41" s="514"/>
      <c r="MUL41" s="546"/>
      <c r="MUM41" s="546"/>
      <c r="MUN41" s="546"/>
      <c r="MUO41" s="546"/>
      <c r="MUP41" s="546"/>
      <c r="MUQ41" s="546"/>
      <c r="MUR41" s="532"/>
      <c r="MUS41" s="514"/>
      <c r="MUT41" s="546"/>
      <c r="MUU41" s="546"/>
      <c r="MUV41" s="546"/>
      <c r="MUW41" s="546"/>
      <c r="MUX41" s="546"/>
      <c r="MUY41" s="546"/>
      <c r="MUZ41" s="532"/>
      <c r="MVA41" s="514"/>
      <c r="MVB41" s="546"/>
      <c r="MVC41" s="546"/>
      <c r="MVD41" s="546"/>
      <c r="MVE41" s="546"/>
      <c r="MVF41" s="546"/>
      <c r="MVG41" s="546"/>
      <c r="MVH41" s="532"/>
      <c r="MVI41" s="514"/>
      <c r="MVJ41" s="546"/>
      <c r="MVK41" s="546"/>
      <c r="MVL41" s="546"/>
      <c r="MVM41" s="546"/>
      <c r="MVN41" s="546"/>
      <c r="MVO41" s="546"/>
      <c r="MVP41" s="532"/>
      <c r="MVQ41" s="514"/>
      <c r="MVR41" s="546"/>
      <c r="MVS41" s="546"/>
      <c r="MVT41" s="546"/>
      <c r="MVU41" s="546"/>
      <c r="MVV41" s="546"/>
      <c r="MVW41" s="546"/>
      <c r="MVX41" s="532"/>
      <c r="MVY41" s="514"/>
      <c r="MVZ41" s="546"/>
      <c r="MWA41" s="546"/>
      <c r="MWB41" s="546"/>
      <c r="MWC41" s="546"/>
      <c r="MWD41" s="546"/>
      <c r="MWE41" s="546"/>
      <c r="MWF41" s="532"/>
      <c r="MWG41" s="514"/>
      <c r="MWH41" s="546"/>
      <c r="MWI41" s="546"/>
      <c r="MWJ41" s="546"/>
      <c r="MWK41" s="546"/>
      <c r="MWL41" s="546"/>
      <c r="MWM41" s="546"/>
      <c r="MWN41" s="532"/>
      <c r="MWO41" s="514"/>
      <c r="MWP41" s="546"/>
      <c r="MWQ41" s="546"/>
      <c r="MWR41" s="546"/>
      <c r="MWS41" s="546"/>
      <c r="MWT41" s="546"/>
      <c r="MWU41" s="546"/>
      <c r="MWV41" s="532"/>
      <c r="MWW41" s="514"/>
      <c r="MWX41" s="546"/>
      <c r="MWY41" s="546"/>
      <c r="MWZ41" s="546"/>
      <c r="MXA41" s="546"/>
      <c r="MXB41" s="546"/>
      <c r="MXC41" s="546"/>
      <c r="MXD41" s="532"/>
      <c r="MXE41" s="514"/>
      <c r="MXF41" s="546"/>
      <c r="MXG41" s="546"/>
      <c r="MXH41" s="546"/>
      <c r="MXI41" s="546"/>
      <c r="MXJ41" s="546"/>
      <c r="MXK41" s="546"/>
      <c r="MXL41" s="532"/>
      <c r="MXM41" s="514"/>
      <c r="MXN41" s="546"/>
      <c r="MXO41" s="546"/>
      <c r="MXP41" s="546"/>
      <c r="MXQ41" s="546"/>
      <c r="MXR41" s="546"/>
      <c r="MXS41" s="546"/>
      <c r="MXT41" s="532"/>
      <c r="MXU41" s="514"/>
      <c r="MXV41" s="546"/>
      <c r="MXW41" s="546"/>
      <c r="MXX41" s="546"/>
      <c r="MXY41" s="546"/>
      <c r="MXZ41" s="546"/>
      <c r="MYA41" s="546"/>
      <c r="MYB41" s="532"/>
      <c r="MYC41" s="514"/>
      <c r="MYD41" s="546"/>
      <c r="MYE41" s="546"/>
      <c r="MYF41" s="546"/>
      <c r="MYG41" s="546"/>
      <c r="MYH41" s="546"/>
      <c r="MYI41" s="546"/>
      <c r="MYJ41" s="532"/>
      <c r="MYK41" s="514"/>
      <c r="MYL41" s="546"/>
      <c r="MYM41" s="546"/>
      <c r="MYN41" s="546"/>
      <c r="MYO41" s="546"/>
      <c r="MYP41" s="546"/>
      <c r="MYQ41" s="546"/>
      <c r="MYR41" s="532"/>
      <c r="MYS41" s="514"/>
      <c r="MYT41" s="546"/>
      <c r="MYU41" s="546"/>
      <c r="MYV41" s="546"/>
      <c r="MYW41" s="546"/>
      <c r="MYX41" s="546"/>
      <c r="MYY41" s="546"/>
      <c r="MYZ41" s="532"/>
      <c r="MZA41" s="514"/>
      <c r="MZB41" s="546"/>
      <c r="MZC41" s="546"/>
      <c r="MZD41" s="546"/>
      <c r="MZE41" s="546"/>
      <c r="MZF41" s="546"/>
      <c r="MZG41" s="546"/>
      <c r="MZH41" s="532"/>
      <c r="MZI41" s="514"/>
      <c r="MZJ41" s="546"/>
      <c r="MZK41" s="546"/>
      <c r="MZL41" s="546"/>
      <c r="MZM41" s="546"/>
      <c r="MZN41" s="546"/>
      <c r="MZO41" s="546"/>
      <c r="MZP41" s="532"/>
      <c r="MZQ41" s="514"/>
      <c r="MZR41" s="546"/>
      <c r="MZS41" s="546"/>
      <c r="MZT41" s="546"/>
      <c r="MZU41" s="546"/>
      <c r="MZV41" s="546"/>
      <c r="MZW41" s="546"/>
      <c r="MZX41" s="532"/>
      <c r="MZY41" s="514"/>
      <c r="MZZ41" s="546"/>
      <c r="NAA41" s="546"/>
      <c r="NAB41" s="546"/>
      <c r="NAC41" s="546"/>
      <c r="NAD41" s="546"/>
      <c r="NAE41" s="546"/>
      <c r="NAF41" s="532"/>
      <c r="NAG41" s="514"/>
      <c r="NAH41" s="546"/>
      <c r="NAI41" s="546"/>
      <c r="NAJ41" s="546"/>
      <c r="NAK41" s="546"/>
      <c r="NAL41" s="546"/>
      <c r="NAM41" s="546"/>
      <c r="NAN41" s="532"/>
      <c r="NAO41" s="514"/>
      <c r="NAP41" s="546"/>
      <c r="NAQ41" s="546"/>
      <c r="NAR41" s="546"/>
      <c r="NAS41" s="546"/>
      <c r="NAT41" s="546"/>
      <c r="NAU41" s="546"/>
      <c r="NAV41" s="532"/>
      <c r="NAW41" s="514"/>
      <c r="NAX41" s="546"/>
      <c r="NAY41" s="546"/>
      <c r="NAZ41" s="546"/>
      <c r="NBA41" s="546"/>
      <c r="NBB41" s="546"/>
      <c r="NBC41" s="546"/>
      <c r="NBD41" s="532"/>
      <c r="NBE41" s="514"/>
      <c r="NBF41" s="546"/>
      <c r="NBG41" s="546"/>
      <c r="NBH41" s="546"/>
      <c r="NBI41" s="546"/>
      <c r="NBJ41" s="546"/>
      <c r="NBK41" s="546"/>
      <c r="NBL41" s="532"/>
      <c r="NBM41" s="514"/>
      <c r="NBN41" s="546"/>
      <c r="NBO41" s="546"/>
      <c r="NBP41" s="546"/>
      <c r="NBQ41" s="546"/>
      <c r="NBR41" s="546"/>
      <c r="NBS41" s="546"/>
      <c r="NBT41" s="532"/>
      <c r="NBU41" s="514"/>
      <c r="NBV41" s="546"/>
      <c r="NBW41" s="546"/>
      <c r="NBX41" s="546"/>
      <c r="NBY41" s="546"/>
      <c r="NBZ41" s="546"/>
      <c r="NCA41" s="546"/>
      <c r="NCB41" s="532"/>
      <c r="NCC41" s="514"/>
      <c r="NCD41" s="546"/>
      <c r="NCE41" s="546"/>
      <c r="NCF41" s="546"/>
      <c r="NCG41" s="546"/>
      <c r="NCH41" s="546"/>
      <c r="NCI41" s="546"/>
      <c r="NCJ41" s="532"/>
      <c r="NCK41" s="514"/>
      <c r="NCL41" s="546"/>
      <c r="NCM41" s="546"/>
      <c r="NCN41" s="546"/>
      <c r="NCO41" s="546"/>
      <c r="NCP41" s="546"/>
      <c r="NCQ41" s="546"/>
      <c r="NCR41" s="532"/>
      <c r="NCS41" s="514"/>
      <c r="NCT41" s="546"/>
      <c r="NCU41" s="546"/>
      <c r="NCV41" s="546"/>
      <c r="NCW41" s="546"/>
      <c r="NCX41" s="546"/>
      <c r="NCY41" s="546"/>
      <c r="NCZ41" s="532"/>
      <c r="NDA41" s="514"/>
      <c r="NDB41" s="546"/>
      <c r="NDC41" s="546"/>
      <c r="NDD41" s="546"/>
      <c r="NDE41" s="546"/>
      <c r="NDF41" s="546"/>
      <c r="NDG41" s="546"/>
      <c r="NDH41" s="532"/>
      <c r="NDI41" s="514"/>
      <c r="NDJ41" s="546"/>
      <c r="NDK41" s="546"/>
      <c r="NDL41" s="546"/>
      <c r="NDM41" s="546"/>
      <c r="NDN41" s="546"/>
      <c r="NDO41" s="546"/>
      <c r="NDP41" s="532"/>
      <c r="NDQ41" s="514"/>
      <c r="NDR41" s="546"/>
      <c r="NDS41" s="546"/>
      <c r="NDT41" s="546"/>
      <c r="NDU41" s="546"/>
      <c r="NDV41" s="546"/>
      <c r="NDW41" s="546"/>
      <c r="NDX41" s="532"/>
      <c r="NDY41" s="514"/>
      <c r="NDZ41" s="546"/>
      <c r="NEA41" s="546"/>
      <c r="NEB41" s="546"/>
      <c r="NEC41" s="546"/>
      <c r="NED41" s="546"/>
      <c r="NEE41" s="546"/>
      <c r="NEF41" s="532"/>
      <c r="NEG41" s="514"/>
      <c r="NEH41" s="546"/>
      <c r="NEI41" s="546"/>
      <c r="NEJ41" s="546"/>
      <c r="NEK41" s="546"/>
      <c r="NEL41" s="546"/>
      <c r="NEM41" s="546"/>
      <c r="NEN41" s="532"/>
      <c r="NEO41" s="514"/>
      <c r="NEP41" s="546"/>
      <c r="NEQ41" s="546"/>
      <c r="NER41" s="546"/>
      <c r="NES41" s="546"/>
      <c r="NET41" s="546"/>
      <c r="NEU41" s="546"/>
      <c r="NEV41" s="532"/>
      <c r="NEW41" s="514"/>
      <c r="NEX41" s="546"/>
      <c r="NEY41" s="546"/>
      <c r="NEZ41" s="546"/>
      <c r="NFA41" s="546"/>
      <c r="NFB41" s="546"/>
      <c r="NFC41" s="546"/>
      <c r="NFD41" s="532"/>
      <c r="NFE41" s="514"/>
      <c r="NFF41" s="546"/>
      <c r="NFG41" s="546"/>
      <c r="NFH41" s="546"/>
      <c r="NFI41" s="546"/>
      <c r="NFJ41" s="546"/>
      <c r="NFK41" s="546"/>
      <c r="NFL41" s="532"/>
      <c r="NFM41" s="514"/>
      <c r="NFN41" s="546"/>
      <c r="NFO41" s="546"/>
      <c r="NFP41" s="546"/>
      <c r="NFQ41" s="546"/>
      <c r="NFR41" s="546"/>
      <c r="NFS41" s="546"/>
      <c r="NFT41" s="532"/>
      <c r="NFU41" s="514"/>
      <c r="NFV41" s="546"/>
      <c r="NFW41" s="546"/>
      <c r="NFX41" s="546"/>
      <c r="NFY41" s="546"/>
      <c r="NFZ41" s="546"/>
      <c r="NGA41" s="546"/>
      <c r="NGB41" s="532"/>
      <c r="NGC41" s="514"/>
      <c r="NGD41" s="546"/>
      <c r="NGE41" s="546"/>
      <c r="NGF41" s="546"/>
      <c r="NGG41" s="546"/>
      <c r="NGH41" s="546"/>
      <c r="NGI41" s="546"/>
      <c r="NGJ41" s="532"/>
      <c r="NGK41" s="514"/>
      <c r="NGL41" s="546"/>
      <c r="NGM41" s="546"/>
      <c r="NGN41" s="546"/>
      <c r="NGO41" s="546"/>
      <c r="NGP41" s="546"/>
      <c r="NGQ41" s="546"/>
      <c r="NGR41" s="532"/>
      <c r="NGS41" s="514"/>
      <c r="NGT41" s="546"/>
      <c r="NGU41" s="546"/>
      <c r="NGV41" s="546"/>
      <c r="NGW41" s="546"/>
      <c r="NGX41" s="546"/>
      <c r="NGY41" s="546"/>
      <c r="NGZ41" s="532"/>
      <c r="NHA41" s="514"/>
      <c r="NHB41" s="546"/>
      <c r="NHC41" s="546"/>
      <c r="NHD41" s="546"/>
      <c r="NHE41" s="546"/>
      <c r="NHF41" s="546"/>
      <c r="NHG41" s="546"/>
      <c r="NHH41" s="532"/>
      <c r="NHI41" s="514"/>
      <c r="NHJ41" s="546"/>
      <c r="NHK41" s="546"/>
      <c r="NHL41" s="546"/>
      <c r="NHM41" s="546"/>
      <c r="NHN41" s="546"/>
      <c r="NHO41" s="546"/>
      <c r="NHP41" s="532"/>
      <c r="NHQ41" s="514"/>
      <c r="NHR41" s="546"/>
      <c r="NHS41" s="546"/>
      <c r="NHT41" s="546"/>
      <c r="NHU41" s="546"/>
      <c r="NHV41" s="546"/>
      <c r="NHW41" s="546"/>
      <c r="NHX41" s="532"/>
      <c r="NHY41" s="514"/>
      <c r="NHZ41" s="546"/>
      <c r="NIA41" s="546"/>
      <c r="NIB41" s="546"/>
      <c r="NIC41" s="546"/>
      <c r="NID41" s="546"/>
      <c r="NIE41" s="546"/>
      <c r="NIF41" s="532"/>
      <c r="NIG41" s="514"/>
      <c r="NIH41" s="546"/>
      <c r="NII41" s="546"/>
      <c r="NIJ41" s="546"/>
      <c r="NIK41" s="546"/>
      <c r="NIL41" s="546"/>
      <c r="NIM41" s="546"/>
      <c r="NIN41" s="532"/>
      <c r="NIO41" s="514"/>
      <c r="NIP41" s="546"/>
      <c r="NIQ41" s="546"/>
      <c r="NIR41" s="546"/>
      <c r="NIS41" s="546"/>
      <c r="NIT41" s="546"/>
      <c r="NIU41" s="546"/>
      <c r="NIV41" s="532"/>
      <c r="NIW41" s="514"/>
      <c r="NIX41" s="546"/>
      <c r="NIY41" s="546"/>
      <c r="NIZ41" s="546"/>
      <c r="NJA41" s="546"/>
      <c r="NJB41" s="546"/>
      <c r="NJC41" s="546"/>
      <c r="NJD41" s="532"/>
      <c r="NJE41" s="514"/>
      <c r="NJF41" s="546"/>
      <c r="NJG41" s="546"/>
      <c r="NJH41" s="546"/>
      <c r="NJI41" s="546"/>
      <c r="NJJ41" s="546"/>
      <c r="NJK41" s="546"/>
      <c r="NJL41" s="532"/>
      <c r="NJM41" s="514"/>
      <c r="NJN41" s="546"/>
      <c r="NJO41" s="546"/>
      <c r="NJP41" s="546"/>
      <c r="NJQ41" s="546"/>
      <c r="NJR41" s="546"/>
      <c r="NJS41" s="546"/>
      <c r="NJT41" s="532"/>
      <c r="NJU41" s="514"/>
      <c r="NJV41" s="546"/>
      <c r="NJW41" s="546"/>
      <c r="NJX41" s="546"/>
      <c r="NJY41" s="546"/>
      <c r="NJZ41" s="546"/>
      <c r="NKA41" s="546"/>
      <c r="NKB41" s="532"/>
      <c r="NKC41" s="514"/>
      <c r="NKD41" s="546"/>
      <c r="NKE41" s="546"/>
      <c r="NKF41" s="546"/>
      <c r="NKG41" s="546"/>
      <c r="NKH41" s="546"/>
      <c r="NKI41" s="546"/>
      <c r="NKJ41" s="532"/>
      <c r="NKK41" s="514"/>
      <c r="NKL41" s="546"/>
      <c r="NKM41" s="546"/>
      <c r="NKN41" s="546"/>
      <c r="NKO41" s="546"/>
      <c r="NKP41" s="546"/>
      <c r="NKQ41" s="546"/>
      <c r="NKR41" s="532"/>
      <c r="NKS41" s="514"/>
      <c r="NKT41" s="546"/>
      <c r="NKU41" s="546"/>
      <c r="NKV41" s="546"/>
      <c r="NKW41" s="546"/>
      <c r="NKX41" s="546"/>
      <c r="NKY41" s="546"/>
      <c r="NKZ41" s="532"/>
      <c r="NLA41" s="514"/>
      <c r="NLB41" s="546"/>
      <c r="NLC41" s="546"/>
      <c r="NLD41" s="546"/>
      <c r="NLE41" s="546"/>
      <c r="NLF41" s="546"/>
      <c r="NLG41" s="546"/>
      <c r="NLH41" s="532"/>
      <c r="NLI41" s="514"/>
      <c r="NLJ41" s="546"/>
      <c r="NLK41" s="546"/>
      <c r="NLL41" s="546"/>
      <c r="NLM41" s="546"/>
      <c r="NLN41" s="546"/>
      <c r="NLO41" s="546"/>
      <c r="NLP41" s="532"/>
      <c r="NLQ41" s="514"/>
      <c r="NLR41" s="546"/>
      <c r="NLS41" s="546"/>
      <c r="NLT41" s="546"/>
      <c r="NLU41" s="546"/>
      <c r="NLV41" s="546"/>
      <c r="NLW41" s="546"/>
      <c r="NLX41" s="532"/>
      <c r="NLY41" s="514"/>
      <c r="NLZ41" s="546"/>
      <c r="NMA41" s="546"/>
      <c r="NMB41" s="546"/>
      <c r="NMC41" s="546"/>
      <c r="NMD41" s="546"/>
      <c r="NME41" s="546"/>
      <c r="NMF41" s="532"/>
      <c r="NMG41" s="514"/>
      <c r="NMH41" s="546"/>
      <c r="NMI41" s="546"/>
      <c r="NMJ41" s="546"/>
      <c r="NMK41" s="546"/>
      <c r="NML41" s="546"/>
      <c r="NMM41" s="546"/>
      <c r="NMN41" s="532"/>
      <c r="NMO41" s="514"/>
      <c r="NMP41" s="546"/>
      <c r="NMQ41" s="546"/>
      <c r="NMR41" s="546"/>
      <c r="NMS41" s="546"/>
      <c r="NMT41" s="546"/>
      <c r="NMU41" s="546"/>
      <c r="NMV41" s="532"/>
      <c r="NMW41" s="514"/>
      <c r="NMX41" s="546"/>
      <c r="NMY41" s="546"/>
      <c r="NMZ41" s="546"/>
      <c r="NNA41" s="546"/>
      <c r="NNB41" s="546"/>
      <c r="NNC41" s="546"/>
      <c r="NND41" s="532"/>
      <c r="NNE41" s="514"/>
      <c r="NNF41" s="546"/>
      <c r="NNG41" s="546"/>
      <c r="NNH41" s="546"/>
      <c r="NNI41" s="546"/>
      <c r="NNJ41" s="546"/>
      <c r="NNK41" s="546"/>
      <c r="NNL41" s="532"/>
      <c r="NNM41" s="514"/>
      <c r="NNN41" s="546"/>
      <c r="NNO41" s="546"/>
      <c r="NNP41" s="546"/>
      <c r="NNQ41" s="546"/>
      <c r="NNR41" s="546"/>
      <c r="NNS41" s="546"/>
      <c r="NNT41" s="532"/>
      <c r="NNU41" s="514"/>
      <c r="NNV41" s="546"/>
      <c r="NNW41" s="546"/>
      <c r="NNX41" s="546"/>
      <c r="NNY41" s="546"/>
      <c r="NNZ41" s="546"/>
      <c r="NOA41" s="546"/>
      <c r="NOB41" s="532"/>
      <c r="NOC41" s="514"/>
      <c r="NOD41" s="546"/>
      <c r="NOE41" s="546"/>
      <c r="NOF41" s="546"/>
      <c r="NOG41" s="546"/>
      <c r="NOH41" s="546"/>
      <c r="NOI41" s="546"/>
      <c r="NOJ41" s="532"/>
      <c r="NOK41" s="514"/>
      <c r="NOL41" s="546"/>
      <c r="NOM41" s="546"/>
      <c r="NON41" s="546"/>
      <c r="NOO41" s="546"/>
      <c r="NOP41" s="546"/>
      <c r="NOQ41" s="546"/>
      <c r="NOR41" s="532"/>
      <c r="NOS41" s="514"/>
      <c r="NOT41" s="546"/>
      <c r="NOU41" s="546"/>
      <c r="NOV41" s="546"/>
      <c r="NOW41" s="546"/>
      <c r="NOX41" s="546"/>
      <c r="NOY41" s="546"/>
      <c r="NOZ41" s="532"/>
      <c r="NPA41" s="514"/>
      <c r="NPB41" s="546"/>
      <c r="NPC41" s="546"/>
      <c r="NPD41" s="546"/>
      <c r="NPE41" s="546"/>
      <c r="NPF41" s="546"/>
      <c r="NPG41" s="546"/>
      <c r="NPH41" s="532"/>
      <c r="NPI41" s="514"/>
      <c r="NPJ41" s="546"/>
      <c r="NPK41" s="546"/>
      <c r="NPL41" s="546"/>
      <c r="NPM41" s="546"/>
      <c r="NPN41" s="546"/>
      <c r="NPO41" s="546"/>
      <c r="NPP41" s="532"/>
      <c r="NPQ41" s="514"/>
      <c r="NPR41" s="546"/>
      <c r="NPS41" s="546"/>
      <c r="NPT41" s="546"/>
      <c r="NPU41" s="546"/>
      <c r="NPV41" s="546"/>
      <c r="NPW41" s="546"/>
      <c r="NPX41" s="532"/>
      <c r="NPY41" s="514"/>
      <c r="NPZ41" s="546"/>
      <c r="NQA41" s="546"/>
      <c r="NQB41" s="546"/>
      <c r="NQC41" s="546"/>
      <c r="NQD41" s="546"/>
      <c r="NQE41" s="546"/>
      <c r="NQF41" s="532"/>
      <c r="NQG41" s="514"/>
      <c r="NQH41" s="546"/>
      <c r="NQI41" s="546"/>
      <c r="NQJ41" s="546"/>
      <c r="NQK41" s="546"/>
      <c r="NQL41" s="546"/>
      <c r="NQM41" s="546"/>
      <c r="NQN41" s="532"/>
      <c r="NQO41" s="514"/>
      <c r="NQP41" s="546"/>
      <c r="NQQ41" s="546"/>
      <c r="NQR41" s="546"/>
      <c r="NQS41" s="546"/>
      <c r="NQT41" s="546"/>
      <c r="NQU41" s="546"/>
      <c r="NQV41" s="532"/>
      <c r="NQW41" s="514"/>
      <c r="NQX41" s="546"/>
      <c r="NQY41" s="546"/>
      <c r="NQZ41" s="546"/>
      <c r="NRA41" s="546"/>
      <c r="NRB41" s="546"/>
      <c r="NRC41" s="546"/>
      <c r="NRD41" s="532"/>
      <c r="NRE41" s="514"/>
      <c r="NRF41" s="546"/>
      <c r="NRG41" s="546"/>
      <c r="NRH41" s="546"/>
      <c r="NRI41" s="546"/>
      <c r="NRJ41" s="546"/>
      <c r="NRK41" s="546"/>
      <c r="NRL41" s="532"/>
      <c r="NRM41" s="514"/>
      <c r="NRN41" s="546"/>
      <c r="NRO41" s="546"/>
      <c r="NRP41" s="546"/>
      <c r="NRQ41" s="546"/>
      <c r="NRR41" s="546"/>
      <c r="NRS41" s="546"/>
      <c r="NRT41" s="532"/>
      <c r="NRU41" s="514"/>
      <c r="NRV41" s="546"/>
      <c r="NRW41" s="546"/>
      <c r="NRX41" s="546"/>
      <c r="NRY41" s="546"/>
      <c r="NRZ41" s="546"/>
      <c r="NSA41" s="546"/>
      <c r="NSB41" s="532"/>
      <c r="NSC41" s="514"/>
      <c r="NSD41" s="546"/>
      <c r="NSE41" s="546"/>
      <c r="NSF41" s="546"/>
      <c r="NSG41" s="546"/>
      <c r="NSH41" s="546"/>
      <c r="NSI41" s="546"/>
      <c r="NSJ41" s="532"/>
      <c r="NSK41" s="514"/>
      <c r="NSL41" s="546"/>
      <c r="NSM41" s="546"/>
      <c r="NSN41" s="546"/>
      <c r="NSO41" s="546"/>
      <c r="NSP41" s="546"/>
      <c r="NSQ41" s="546"/>
      <c r="NSR41" s="532"/>
      <c r="NSS41" s="514"/>
      <c r="NST41" s="546"/>
      <c r="NSU41" s="546"/>
      <c r="NSV41" s="546"/>
      <c r="NSW41" s="546"/>
      <c r="NSX41" s="546"/>
      <c r="NSY41" s="546"/>
      <c r="NSZ41" s="532"/>
      <c r="NTA41" s="514"/>
      <c r="NTB41" s="546"/>
      <c r="NTC41" s="546"/>
      <c r="NTD41" s="546"/>
      <c r="NTE41" s="546"/>
      <c r="NTF41" s="546"/>
      <c r="NTG41" s="546"/>
      <c r="NTH41" s="532"/>
      <c r="NTI41" s="514"/>
      <c r="NTJ41" s="546"/>
      <c r="NTK41" s="546"/>
      <c r="NTL41" s="546"/>
      <c r="NTM41" s="546"/>
      <c r="NTN41" s="546"/>
      <c r="NTO41" s="546"/>
      <c r="NTP41" s="532"/>
      <c r="NTQ41" s="514"/>
      <c r="NTR41" s="546"/>
      <c r="NTS41" s="546"/>
      <c r="NTT41" s="546"/>
      <c r="NTU41" s="546"/>
      <c r="NTV41" s="546"/>
      <c r="NTW41" s="546"/>
      <c r="NTX41" s="532"/>
      <c r="NTY41" s="514"/>
      <c r="NTZ41" s="546"/>
      <c r="NUA41" s="546"/>
      <c r="NUB41" s="546"/>
      <c r="NUC41" s="546"/>
      <c r="NUD41" s="546"/>
      <c r="NUE41" s="546"/>
      <c r="NUF41" s="532"/>
      <c r="NUG41" s="514"/>
      <c r="NUH41" s="546"/>
      <c r="NUI41" s="546"/>
      <c r="NUJ41" s="546"/>
      <c r="NUK41" s="546"/>
      <c r="NUL41" s="546"/>
      <c r="NUM41" s="546"/>
      <c r="NUN41" s="532"/>
      <c r="NUO41" s="514"/>
      <c r="NUP41" s="546"/>
      <c r="NUQ41" s="546"/>
      <c r="NUR41" s="546"/>
      <c r="NUS41" s="546"/>
      <c r="NUT41" s="546"/>
      <c r="NUU41" s="546"/>
      <c r="NUV41" s="532"/>
      <c r="NUW41" s="514"/>
      <c r="NUX41" s="546"/>
      <c r="NUY41" s="546"/>
      <c r="NUZ41" s="546"/>
      <c r="NVA41" s="546"/>
      <c r="NVB41" s="546"/>
      <c r="NVC41" s="546"/>
      <c r="NVD41" s="532"/>
      <c r="NVE41" s="514"/>
      <c r="NVF41" s="546"/>
      <c r="NVG41" s="546"/>
      <c r="NVH41" s="546"/>
      <c r="NVI41" s="546"/>
      <c r="NVJ41" s="546"/>
      <c r="NVK41" s="546"/>
      <c r="NVL41" s="532"/>
      <c r="NVM41" s="514"/>
      <c r="NVN41" s="546"/>
      <c r="NVO41" s="546"/>
      <c r="NVP41" s="546"/>
      <c r="NVQ41" s="546"/>
      <c r="NVR41" s="546"/>
      <c r="NVS41" s="546"/>
      <c r="NVT41" s="532"/>
      <c r="NVU41" s="514"/>
      <c r="NVV41" s="546"/>
      <c r="NVW41" s="546"/>
      <c r="NVX41" s="546"/>
      <c r="NVY41" s="546"/>
      <c r="NVZ41" s="546"/>
      <c r="NWA41" s="546"/>
      <c r="NWB41" s="532"/>
      <c r="NWC41" s="514"/>
      <c r="NWD41" s="546"/>
      <c r="NWE41" s="546"/>
      <c r="NWF41" s="546"/>
      <c r="NWG41" s="546"/>
      <c r="NWH41" s="546"/>
      <c r="NWI41" s="546"/>
      <c r="NWJ41" s="532"/>
      <c r="NWK41" s="514"/>
      <c r="NWL41" s="546"/>
      <c r="NWM41" s="546"/>
      <c r="NWN41" s="546"/>
      <c r="NWO41" s="546"/>
      <c r="NWP41" s="546"/>
      <c r="NWQ41" s="546"/>
      <c r="NWR41" s="532"/>
      <c r="NWS41" s="514"/>
      <c r="NWT41" s="546"/>
      <c r="NWU41" s="546"/>
      <c r="NWV41" s="546"/>
      <c r="NWW41" s="546"/>
      <c r="NWX41" s="546"/>
      <c r="NWY41" s="546"/>
      <c r="NWZ41" s="532"/>
      <c r="NXA41" s="514"/>
      <c r="NXB41" s="546"/>
      <c r="NXC41" s="546"/>
      <c r="NXD41" s="546"/>
      <c r="NXE41" s="546"/>
      <c r="NXF41" s="546"/>
      <c r="NXG41" s="546"/>
      <c r="NXH41" s="532"/>
      <c r="NXI41" s="514"/>
      <c r="NXJ41" s="546"/>
      <c r="NXK41" s="546"/>
      <c r="NXL41" s="546"/>
      <c r="NXM41" s="546"/>
      <c r="NXN41" s="546"/>
      <c r="NXO41" s="546"/>
      <c r="NXP41" s="532"/>
      <c r="NXQ41" s="514"/>
      <c r="NXR41" s="546"/>
      <c r="NXS41" s="546"/>
      <c r="NXT41" s="546"/>
      <c r="NXU41" s="546"/>
      <c r="NXV41" s="546"/>
      <c r="NXW41" s="546"/>
      <c r="NXX41" s="532"/>
      <c r="NXY41" s="514"/>
      <c r="NXZ41" s="546"/>
      <c r="NYA41" s="546"/>
      <c r="NYB41" s="546"/>
      <c r="NYC41" s="546"/>
      <c r="NYD41" s="546"/>
      <c r="NYE41" s="546"/>
      <c r="NYF41" s="532"/>
      <c r="NYG41" s="514"/>
      <c r="NYH41" s="546"/>
      <c r="NYI41" s="546"/>
      <c r="NYJ41" s="546"/>
      <c r="NYK41" s="546"/>
      <c r="NYL41" s="546"/>
      <c r="NYM41" s="546"/>
      <c r="NYN41" s="532"/>
      <c r="NYO41" s="514"/>
      <c r="NYP41" s="546"/>
      <c r="NYQ41" s="546"/>
      <c r="NYR41" s="546"/>
      <c r="NYS41" s="546"/>
      <c r="NYT41" s="546"/>
      <c r="NYU41" s="546"/>
      <c r="NYV41" s="532"/>
      <c r="NYW41" s="514"/>
      <c r="NYX41" s="546"/>
      <c r="NYY41" s="546"/>
      <c r="NYZ41" s="546"/>
      <c r="NZA41" s="546"/>
      <c r="NZB41" s="546"/>
      <c r="NZC41" s="546"/>
      <c r="NZD41" s="532"/>
      <c r="NZE41" s="514"/>
      <c r="NZF41" s="546"/>
      <c r="NZG41" s="546"/>
      <c r="NZH41" s="546"/>
      <c r="NZI41" s="546"/>
      <c r="NZJ41" s="546"/>
      <c r="NZK41" s="546"/>
      <c r="NZL41" s="532"/>
      <c r="NZM41" s="514"/>
      <c r="NZN41" s="546"/>
      <c r="NZO41" s="546"/>
      <c r="NZP41" s="546"/>
      <c r="NZQ41" s="546"/>
      <c r="NZR41" s="546"/>
      <c r="NZS41" s="546"/>
      <c r="NZT41" s="532"/>
      <c r="NZU41" s="514"/>
      <c r="NZV41" s="546"/>
      <c r="NZW41" s="546"/>
      <c r="NZX41" s="546"/>
      <c r="NZY41" s="546"/>
      <c r="NZZ41" s="546"/>
      <c r="OAA41" s="546"/>
      <c r="OAB41" s="532"/>
      <c r="OAC41" s="514"/>
      <c r="OAD41" s="546"/>
      <c r="OAE41" s="546"/>
      <c r="OAF41" s="546"/>
      <c r="OAG41" s="546"/>
      <c r="OAH41" s="546"/>
      <c r="OAI41" s="546"/>
      <c r="OAJ41" s="532"/>
      <c r="OAK41" s="514"/>
      <c r="OAL41" s="546"/>
      <c r="OAM41" s="546"/>
      <c r="OAN41" s="546"/>
      <c r="OAO41" s="546"/>
      <c r="OAP41" s="546"/>
      <c r="OAQ41" s="546"/>
      <c r="OAR41" s="532"/>
      <c r="OAS41" s="514"/>
      <c r="OAT41" s="546"/>
      <c r="OAU41" s="546"/>
      <c r="OAV41" s="546"/>
      <c r="OAW41" s="546"/>
      <c r="OAX41" s="546"/>
      <c r="OAY41" s="546"/>
      <c r="OAZ41" s="532"/>
      <c r="OBA41" s="514"/>
      <c r="OBB41" s="546"/>
      <c r="OBC41" s="546"/>
      <c r="OBD41" s="546"/>
      <c r="OBE41" s="546"/>
      <c r="OBF41" s="546"/>
      <c r="OBG41" s="546"/>
      <c r="OBH41" s="532"/>
      <c r="OBI41" s="514"/>
      <c r="OBJ41" s="546"/>
      <c r="OBK41" s="546"/>
      <c r="OBL41" s="546"/>
      <c r="OBM41" s="546"/>
      <c r="OBN41" s="546"/>
      <c r="OBO41" s="546"/>
      <c r="OBP41" s="532"/>
      <c r="OBQ41" s="514"/>
      <c r="OBR41" s="546"/>
      <c r="OBS41" s="546"/>
      <c r="OBT41" s="546"/>
      <c r="OBU41" s="546"/>
      <c r="OBV41" s="546"/>
      <c r="OBW41" s="546"/>
      <c r="OBX41" s="532"/>
      <c r="OBY41" s="514"/>
      <c r="OBZ41" s="546"/>
      <c r="OCA41" s="546"/>
      <c r="OCB41" s="546"/>
      <c r="OCC41" s="546"/>
      <c r="OCD41" s="546"/>
      <c r="OCE41" s="546"/>
      <c r="OCF41" s="532"/>
      <c r="OCG41" s="514"/>
      <c r="OCH41" s="546"/>
      <c r="OCI41" s="546"/>
      <c r="OCJ41" s="546"/>
      <c r="OCK41" s="546"/>
      <c r="OCL41" s="546"/>
      <c r="OCM41" s="546"/>
      <c r="OCN41" s="532"/>
      <c r="OCO41" s="514"/>
      <c r="OCP41" s="546"/>
      <c r="OCQ41" s="546"/>
      <c r="OCR41" s="546"/>
      <c r="OCS41" s="546"/>
      <c r="OCT41" s="546"/>
      <c r="OCU41" s="546"/>
      <c r="OCV41" s="532"/>
      <c r="OCW41" s="514"/>
      <c r="OCX41" s="546"/>
      <c r="OCY41" s="546"/>
      <c r="OCZ41" s="546"/>
      <c r="ODA41" s="546"/>
      <c r="ODB41" s="546"/>
      <c r="ODC41" s="546"/>
      <c r="ODD41" s="532"/>
      <c r="ODE41" s="514"/>
      <c r="ODF41" s="546"/>
      <c r="ODG41" s="546"/>
      <c r="ODH41" s="546"/>
      <c r="ODI41" s="546"/>
      <c r="ODJ41" s="546"/>
      <c r="ODK41" s="546"/>
      <c r="ODL41" s="532"/>
      <c r="ODM41" s="514"/>
      <c r="ODN41" s="546"/>
      <c r="ODO41" s="546"/>
      <c r="ODP41" s="546"/>
      <c r="ODQ41" s="546"/>
      <c r="ODR41" s="546"/>
      <c r="ODS41" s="546"/>
      <c r="ODT41" s="532"/>
      <c r="ODU41" s="514"/>
      <c r="ODV41" s="546"/>
      <c r="ODW41" s="546"/>
      <c r="ODX41" s="546"/>
      <c r="ODY41" s="546"/>
      <c r="ODZ41" s="546"/>
      <c r="OEA41" s="546"/>
      <c r="OEB41" s="532"/>
      <c r="OEC41" s="514"/>
      <c r="OED41" s="546"/>
      <c r="OEE41" s="546"/>
      <c r="OEF41" s="546"/>
      <c r="OEG41" s="546"/>
      <c r="OEH41" s="546"/>
      <c r="OEI41" s="546"/>
      <c r="OEJ41" s="532"/>
      <c r="OEK41" s="514"/>
      <c r="OEL41" s="546"/>
      <c r="OEM41" s="546"/>
      <c r="OEN41" s="546"/>
      <c r="OEO41" s="546"/>
      <c r="OEP41" s="546"/>
      <c r="OEQ41" s="546"/>
      <c r="OER41" s="532"/>
      <c r="OES41" s="514"/>
      <c r="OET41" s="546"/>
      <c r="OEU41" s="546"/>
      <c r="OEV41" s="546"/>
      <c r="OEW41" s="546"/>
      <c r="OEX41" s="546"/>
      <c r="OEY41" s="546"/>
      <c r="OEZ41" s="532"/>
      <c r="OFA41" s="514"/>
      <c r="OFB41" s="546"/>
      <c r="OFC41" s="546"/>
      <c r="OFD41" s="546"/>
      <c r="OFE41" s="546"/>
      <c r="OFF41" s="546"/>
      <c r="OFG41" s="546"/>
      <c r="OFH41" s="532"/>
      <c r="OFI41" s="514"/>
      <c r="OFJ41" s="546"/>
      <c r="OFK41" s="546"/>
      <c r="OFL41" s="546"/>
      <c r="OFM41" s="546"/>
      <c r="OFN41" s="546"/>
      <c r="OFO41" s="546"/>
      <c r="OFP41" s="532"/>
      <c r="OFQ41" s="514"/>
      <c r="OFR41" s="546"/>
      <c r="OFS41" s="546"/>
      <c r="OFT41" s="546"/>
      <c r="OFU41" s="546"/>
      <c r="OFV41" s="546"/>
      <c r="OFW41" s="546"/>
      <c r="OFX41" s="532"/>
      <c r="OFY41" s="514"/>
      <c r="OFZ41" s="546"/>
      <c r="OGA41" s="546"/>
      <c r="OGB41" s="546"/>
      <c r="OGC41" s="546"/>
      <c r="OGD41" s="546"/>
      <c r="OGE41" s="546"/>
      <c r="OGF41" s="532"/>
      <c r="OGG41" s="514"/>
      <c r="OGH41" s="546"/>
      <c r="OGI41" s="546"/>
      <c r="OGJ41" s="546"/>
      <c r="OGK41" s="546"/>
      <c r="OGL41" s="546"/>
      <c r="OGM41" s="546"/>
      <c r="OGN41" s="532"/>
      <c r="OGO41" s="514"/>
      <c r="OGP41" s="546"/>
      <c r="OGQ41" s="546"/>
      <c r="OGR41" s="546"/>
      <c r="OGS41" s="546"/>
      <c r="OGT41" s="546"/>
      <c r="OGU41" s="546"/>
      <c r="OGV41" s="532"/>
      <c r="OGW41" s="514"/>
      <c r="OGX41" s="546"/>
      <c r="OGY41" s="546"/>
      <c r="OGZ41" s="546"/>
      <c r="OHA41" s="546"/>
      <c r="OHB41" s="546"/>
      <c r="OHC41" s="546"/>
      <c r="OHD41" s="532"/>
      <c r="OHE41" s="514"/>
      <c r="OHF41" s="546"/>
      <c r="OHG41" s="546"/>
      <c r="OHH41" s="546"/>
      <c r="OHI41" s="546"/>
      <c r="OHJ41" s="546"/>
      <c r="OHK41" s="546"/>
      <c r="OHL41" s="532"/>
      <c r="OHM41" s="514"/>
      <c r="OHN41" s="546"/>
      <c r="OHO41" s="546"/>
      <c r="OHP41" s="546"/>
      <c r="OHQ41" s="546"/>
      <c r="OHR41" s="546"/>
      <c r="OHS41" s="546"/>
      <c r="OHT41" s="532"/>
      <c r="OHU41" s="514"/>
      <c r="OHV41" s="546"/>
      <c r="OHW41" s="546"/>
      <c r="OHX41" s="546"/>
      <c r="OHY41" s="546"/>
      <c r="OHZ41" s="546"/>
      <c r="OIA41" s="546"/>
      <c r="OIB41" s="532"/>
      <c r="OIC41" s="514"/>
      <c r="OID41" s="546"/>
      <c r="OIE41" s="546"/>
      <c r="OIF41" s="546"/>
      <c r="OIG41" s="546"/>
      <c r="OIH41" s="546"/>
      <c r="OII41" s="546"/>
      <c r="OIJ41" s="532"/>
      <c r="OIK41" s="514"/>
      <c r="OIL41" s="546"/>
      <c r="OIM41" s="546"/>
      <c r="OIN41" s="546"/>
      <c r="OIO41" s="546"/>
      <c r="OIP41" s="546"/>
      <c r="OIQ41" s="546"/>
      <c r="OIR41" s="532"/>
      <c r="OIS41" s="514"/>
      <c r="OIT41" s="546"/>
      <c r="OIU41" s="546"/>
      <c r="OIV41" s="546"/>
      <c r="OIW41" s="546"/>
      <c r="OIX41" s="546"/>
      <c r="OIY41" s="546"/>
      <c r="OIZ41" s="532"/>
      <c r="OJA41" s="514"/>
      <c r="OJB41" s="546"/>
      <c r="OJC41" s="546"/>
      <c r="OJD41" s="546"/>
      <c r="OJE41" s="546"/>
      <c r="OJF41" s="546"/>
      <c r="OJG41" s="546"/>
      <c r="OJH41" s="532"/>
      <c r="OJI41" s="514"/>
      <c r="OJJ41" s="546"/>
      <c r="OJK41" s="546"/>
      <c r="OJL41" s="546"/>
      <c r="OJM41" s="546"/>
      <c r="OJN41" s="546"/>
      <c r="OJO41" s="546"/>
      <c r="OJP41" s="532"/>
      <c r="OJQ41" s="514"/>
      <c r="OJR41" s="546"/>
      <c r="OJS41" s="546"/>
      <c r="OJT41" s="546"/>
      <c r="OJU41" s="546"/>
      <c r="OJV41" s="546"/>
      <c r="OJW41" s="546"/>
      <c r="OJX41" s="532"/>
      <c r="OJY41" s="514"/>
      <c r="OJZ41" s="546"/>
      <c r="OKA41" s="546"/>
      <c r="OKB41" s="546"/>
      <c r="OKC41" s="546"/>
      <c r="OKD41" s="546"/>
      <c r="OKE41" s="546"/>
      <c r="OKF41" s="532"/>
      <c r="OKG41" s="514"/>
      <c r="OKH41" s="546"/>
      <c r="OKI41" s="546"/>
      <c r="OKJ41" s="546"/>
      <c r="OKK41" s="546"/>
      <c r="OKL41" s="546"/>
      <c r="OKM41" s="546"/>
      <c r="OKN41" s="532"/>
      <c r="OKO41" s="514"/>
      <c r="OKP41" s="546"/>
      <c r="OKQ41" s="546"/>
      <c r="OKR41" s="546"/>
      <c r="OKS41" s="546"/>
      <c r="OKT41" s="546"/>
      <c r="OKU41" s="546"/>
      <c r="OKV41" s="532"/>
      <c r="OKW41" s="514"/>
      <c r="OKX41" s="546"/>
      <c r="OKY41" s="546"/>
      <c r="OKZ41" s="546"/>
      <c r="OLA41" s="546"/>
      <c r="OLB41" s="546"/>
      <c r="OLC41" s="546"/>
      <c r="OLD41" s="532"/>
      <c r="OLE41" s="514"/>
      <c r="OLF41" s="546"/>
      <c r="OLG41" s="546"/>
      <c r="OLH41" s="546"/>
      <c r="OLI41" s="546"/>
      <c r="OLJ41" s="546"/>
      <c r="OLK41" s="546"/>
      <c r="OLL41" s="532"/>
      <c r="OLM41" s="514"/>
      <c r="OLN41" s="546"/>
      <c r="OLO41" s="546"/>
      <c r="OLP41" s="546"/>
      <c r="OLQ41" s="546"/>
      <c r="OLR41" s="546"/>
      <c r="OLS41" s="546"/>
      <c r="OLT41" s="532"/>
      <c r="OLU41" s="514"/>
      <c r="OLV41" s="546"/>
      <c r="OLW41" s="546"/>
      <c r="OLX41" s="546"/>
      <c r="OLY41" s="546"/>
      <c r="OLZ41" s="546"/>
      <c r="OMA41" s="546"/>
      <c r="OMB41" s="532"/>
      <c r="OMC41" s="514"/>
      <c r="OMD41" s="546"/>
      <c r="OME41" s="546"/>
      <c r="OMF41" s="546"/>
      <c r="OMG41" s="546"/>
      <c r="OMH41" s="546"/>
      <c r="OMI41" s="546"/>
      <c r="OMJ41" s="532"/>
      <c r="OMK41" s="514"/>
      <c r="OML41" s="546"/>
      <c r="OMM41" s="546"/>
      <c r="OMN41" s="546"/>
      <c r="OMO41" s="546"/>
      <c r="OMP41" s="546"/>
      <c r="OMQ41" s="546"/>
      <c r="OMR41" s="532"/>
      <c r="OMS41" s="514"/>
      <c r="OMT41" s="546"/>
      <c r="OMU41" s="546"/>
      <c r="OMV41" s="546"/>
      <c r="OMW41" s="546"/>
      <c r="OMX41" s="546"/>
      <c r="OMY41" s="546"/>
      <c r="OMZ41" s="532"/>
      <c r="ONA41" s="514"/>
      <c r="ONB41" s="546"/>
      <c r="ONC41" s="546"/>
      <c r="OND41" s="546"/>
      <c r="ONE41" s="546"/>
      <c r="ONF41" s="546"/>
      <c r="ONG41" s="546"/>
      <c r="ONH41" s="532"/>
      <c r="ONI41" s="514"/>
      <c r="ONJ41" s="546"/>
      <c r="ONK41" s="546"/>
      <c r="ONL41" s="546"/>
      <c r="ONM41" s="546"/>
      <c r="ONN41" s="546"/>
      <c r="ONO41" s="546"/>
      <c r="ONP41" s="532"/>
      <c r="ONQ41" s="514"/>
      <c r="ONR41" s="546"/>
      <c r="ONS41" s="546"/>
      <c r="ONT41" s="546"/>
      <c r="ONU41" s="546"/>
      <c r="ONV41" s="546"/>
      <c r="ONW41" s="546"/>
      <c r="ONX41" s="532"/>
      <c r="ONY41" s="514"/>
      <c r="ONZ41" s="546"/>
      <c r="OOA41" s="546"/>
      <c r="OOB41" s="546"/>
      <c r="OOC41" s="546"/>
      <c r="OOD41" s="546"/>
      <c r="OOE41" s="546"/>
      <c r="OOF41" s="532"/>
      <c r="OOG41" s="514"/>
      <c r="OOH41" s="546"/>
      <c r="OOI41" s="546"/>
      <c r="OOJ41" s="546"/>
      <c r="OOK41" s="546"/>
      <c r="OOL41" s="546"/>
      <c r="OOM41" s="546"/>
      <c r="OON41" s="532"/>
      <c r="OOO41" s="514"/>
      <c r="OOP41" s="546"/>
      <c r="OOQ41" s="546"/>
      <c r="OOR41" s="546"/>
      <c r="OOS41" s="546"/>
      <c r="OOT41" s="546"/>
      <c r="OOU41" s="546"/>
      <c r="OOV41" s="532"/>
      <c r="OOW41" s="514"/>
      <c r="OOX41" s="546"/>
      <c r="OOY41" s="546"/>
      <c r="OOZ41" s="546"/>
      <c r="OPA41" s="546"/>
      <c r="OPB41" s="546"/>
      <c r="OPC41" s="546"/>
      <c r="OPD41" s="532"/>
      <c r="OPE41" s="514"/>
      <c r="OPF41" s="546"/>
      <c r="OPG41" s="546"/>
      <c r="OPH41" s="546"/>
      <c r="OPI41" s="546"/>
      <c r="OPJ41" s="546"/>
      <c r="OPK41" s="546"/>
      <c r="OPL41" s="532"/>
      <c r="OPM41" s="514"/>
      <c r="OPN41" s="546"/>
      <c r="OPO41" s="546"/>
      <c r="OPP41" s="546"/>
      <c r="OPQ41" s="546"/>
      <c r="OPR41" s="546"/>
      <c r="OPS41" s="546"/>
      <c r="OPT41" s="532"/>
      <c r="OPU41" s="514"/>
      <c r="OPV41" s="546"/>
      <c r="OPW41" s="546"/>
      <c r="OPX41" s="546"/>
      <c r="OPY41" s="546"/>
      <c r="OPZ41" s="546"/>
      <c r="OQA41" s="546"/>
      <c r="OQB41" s="532"/>
      <c r="OQC41" s="514"/>
      <c r="OQD41" s="546"/>
      <c r="OQE41" s="546"/>
      <c r="OQF41" s="546"/>
      <c r="OQG41" s="546"/>
      <c r="OQH41" s="546"/>
      <c r="OQI41" s="546"/>
      <c r="OQJ41" s="532"/>
      <c r="OQK41" s="514"/>
      <c r="OQL41" s="546"/>
      <c r="OQM41" s="546"/>
      <c r="OQN41" s="546"/>
      <c r="OQO41" s="546"/>
      <c r="OQP41" s="546"/>
      <c r="OQQ41" s="546"/>
      <c r="OQR41" s="532"/>
      <c r="OQS41" s="514"/>
      <c r="OQT41" s="546"/>
      <c r="OQU41" s="546"/>
      <c r="OQV41" s="546"/>
      <c r="OQW41" s="546"/>
      <c r="OQX41" s="546"/>
      <c r="OQY41" s="546"/>
      <c r="OQZ41" s="532"/>
      <c r="ORA41" s="514"/>
      <c r="ORB41" s="546"/>
      <c r="ORC41" s="546"/>
      <c r="ORD41" s="546"/>
      <c r="ORE41" s="546"/>
      <c r="ORF41" s="546"/>
      <c r="ORG41" s="546"/>
      <c r="ORH41" s="532"/>
      <c r="ORI41" s="514"/>
      <c r="ORJ41" s="546"/>
      <c r="ORK41" s="546"/>
      <c r="ORL41" s="546"/>
      <c r="ORM41" s="546"/>
      <c r="ORN41" s="546"/>
      <c r="ORO41" s="546"/>
      <c r="ORP41" s="532"/>
      <c r="ORQ41" s="514"/>
      <c r="ORR41" s="546"/>
      <c r="ORS41" s="546"/>
      <c r="ORT41" s="546"/>
      <c r="ORU41" s="546"/>
      <c r="ORV41" s="546"/>
      <c r="ORW41" s="546"/>
      <c r="ORX41" s="532"/>
      <c r="ORY41" s="514"/>
      <c r="ORZ41" s="546"/>
      <c r="OSA41" s="546"/>
      <c r="OSB41" s="546"/>
      <c r="OSC41" s="546"/>
      <c r="OSD41" s="546"/>
      <c r="OSE41" s="546"/>
      <c r="OSF41" s="532"/>
      <c r="OSG41" s="514"/>
      <c r="OSH41" s="546"/>
      <c r="OSI41" s="546"/>
      <c r="OSJ41" s="546"/>
      <c r="OSK41" s="546"/>
      <c r="OSL41" s="546"/>
      <c r="OSM41" s="546"/>
      <c r="OSN41" s="532"/>
      <c r="OSO41" s="514"/>
      <c r="OSP41" s="546"/>
      <c r="OSQ41" s="546"/>
      <c r="OSR41" s="546"/>
      <c r="OSS41" s="546"/>
      <c r="OST41" s="546"/>
      <c r="OSU41" s="546"/>
      <c r="OSV41" s="532"/>
      <c r="OSW41" s="514"/>
      <c r="OSX41" s="546"/>
      <c r="OSY41" s="546"/>
      <c r="OSZ41" s="546"/>
      <c r="OTA41" s="546"/>
      <c r="OTB41" s="546"/>
      <c r="OTC41" s="546"/>
      <c r="OTD41" s="532"/>
      <c r="OTE41" s="514"/>
      <c r="OTF41" s="546"/>
      <c r="OTG41" s="546"/>
      <c r="OTH41" s="546"/>
      <c r="OTI41" s="546"/>
      <c r="OTJ41" s="546"/>
      <c r="OTK41" s="546"/>
      <c r="OTL41" s="532"/>
      <c r="OTM41" s="514"/>
      <c r="OTN41" s="546"/>
      <c r="OTO41" s="546"/>
      <c r="OTP41" s="546"/>
      <c r="OTQ41" s="546"/>
      <c r="OTR41" s="546"/>
      <c r="OTS41" s="546"/>
      <c r="OTT41" s="532"/>
      <c r="OTU41" s="514"/>
      <c r="OTV41" s="546"/>
      <c r="OTW41" s="546"/>
      <c r="OTX41" s="546"/>
      <c r="OTY41" s="546"/>
      <c r="OTZ41" s="546"/>
      <c r="OUA41" s="546"/>
      <c r="OUB41" s="532"/>
      <c r="OUC41" s="514"/>
      <c r="OUD41" s="546"/>
      <c r="OUE41" s="546"/>
      <c r="OUF41" s="546"/>
      <c r="OUG41" s="546"/>
      <c r="OUH41" s="546"/>
      <c r="OUI41" s="546"/>
      <c r="OUJ41" s="532"/>
      <c r="OUK41" s="514"/>
      <c r="OUL41" s="546"/>
      <c r="OUM41" s="546"/>
      <c r="OUN41" s="546"/>
      <c r="OUO41" s="546"/>
      <c r="OUP41" s="546"/>
      <c r="OUQ41" s="546"/>
      <c r="OUR41" s="532"/>
      <c r="OUS41" s="514"/>
      <c r="OUT41" s="546"/>
      <c r="OUU41" s="546"/>
      <c r="OUV41" s="546"/>
      <c r="OUW41" s="546"/>
      <c r="OUX41" s="546"/>
      <c r="OUY41" s="546"/>
      <c r="OUZ41" s="532"/>
      <c r="OVA41" s="514"/>
      <c r="OVB41" s="546"/>
      <c r="OVC41" s="546"/>
      <c r="OVD41" s="546"/>
      <c r="OVE41" s="546"/>
      <c r="OVF41" s="546"/>
      <c r="OVG41" s="546"/>
      <c r="OVH41" s="532"/>
      <c r="OVI41" s="514"/>
      <c r="OVJ41" s="546"/>
      <c r="OVK41" s="546"/>
      <c r="OVL41" s="546"/>
      <c r="OVM41" s="546"/>
      <c r="OVN41" s="546"/>
      <c r="OVO41" s="546"/>
      <c r="OVP41" s="532"/>
      <c r="OVQ41" s="514"/>
      <c r="OVR41" s="546"/>
      <c r="OVS41" s="546"/>
      <c r="OVT41" s="546"/>
      <c r="OVU41" s="546"/>
      <c r="OVV41" s="546"/>
      <c r="OVW41" s="546"/>
      <c r="OVX41" s="532"/>
      <c r="OVY41" s="514"/>
      <c r="OVZ41" s="546"/>
      <c r="OWA41" s="546"/>
      <c r="OWB41" s="546"/>
      <c r="OWC41" s="546"/>
      <c r="OWD41" s="546"/>
      <c r="OWE41" s="546"/>
      <c r="OWF41" s="532"/>
      <c r="OWG41" s="514"/>
      <c r="OWH41" s="546"/>
      <c r="OWI41" s="546"/>
      <c r="OWJ41" s="546"/>
      <c r="OWK41" s="546"/>
      <c r="OWL41" s="546"/>
      <c r="OWM41" s="546"/>
      <c r="OWN41" s="532"/>
      <c r="OWO41" s="514"/>
      <c r="OWP41" s="546"/>
      <c r="OWQ41" s="546"/>
      <c r="OWR41" s="546"/>
      <c r="OWS41" s="546"/>
      <c r="OWT41" s="546"/>
      <c r="OWU41" s="546"/>
      <c r="OWV41" s="532"/>
      <c r="OWW41" s="514"/>
      <c r="OWX41" s="546"/>
      <c r="OWY41" s="546"/>
      <c r="OWZ41" s="546"/>
      <c r="OXA41" s="546"/>
      <c r="OXB41" s="546"/>
      <c r="OXC41" s="546"/>
      <c r="OXD41" s="532"/>
      <c r="OXE41" s="514"/>
      <c r="OXF41" s="546"/>
      <c r="OXG41" s="546"/>
      <c r="OXH41" s="546"/>
      <c r="OXI41" s="546"/>
      <c r="OXJ41" s="546"/>
      <c r="OXK41" s="546"/>
      <c r="OXL41" s="532"/>
      <c r="OXM41" s="514"/>
      <c r="OXN41" s="546"/>
      <c r="OXO41" s="546"/>
      <c r="OXP41" s="546"/>
      <c r="OXQ41" s="546"/>
      <c r="OXR41" s="546"/>
      <c r="OXS41" s="546"/>
      <c r="OXT41" s="532"/>
      <c r="OXU41" s="514"/>
      <c r="OXV41" s="546"/>
      <c r="OXW41" s="546"/>
      <c r="OXX41" s="546"/>
      <c r="OXY41" s="546"/>
      <c r="OXZ41" s="546"/>
      <c r="OYA41" s="546"/>
      <c r="OYB41" s="532"/>
      <c r="OYC41" s="514"/>
      <c r="OYD41" s="546"/>
      <c r="OYE41" s="546"/>
      <c r="OYF41" s="546"/>
      <c r="OYG41" s="546"/>
      <c r="OYH41" s="546"/>
      <c r="OYI41" s="546"/>
      <c r="OYJ41" s="532"/>
      <c r="OYK41" s="514"/>
      <c r="OYL41" s="546"/>
      <c r="OYM41" s="546"/>
      <c r="OYN41" s="546"/>
      <c r="OYO41" s="546"/>
      <c r="OYP41" s="546"/>
      <c r="OYQ41" s="546"/>
      <c r="OYR41" s="532"/>
      <c r="OYS41" s="514"/>
      <c r="OYT41" s="546"/>
      <c r="OYU41" s="546"/>
      <c r="OYV41" s="546"/>
      <c r="OYW41" s="546"/>
      <c r="OYX41" s="546"/>
      <c r="OYY41" s="546"/>
      <c r="OYZ41" s="532"/>
      <c r="OZA41" s="514"/>
      <c r="OZB41" s="546"/>
      <c r="OZC41" s="546"/>
      <c r="OZD41" s="546"/>
      <c r="OZE41" s="546"/>
      <c r="OZF41" s="546"/>
      <c r="OZG41" s="546"/>
      <c r="OZH41" s="532"/>
      <c r="OZI41" s="514"/>
      <c r="OZJ41" s="546"/>
      <c r="OZK41" s="546"/>
      <c r="OZL41" s="546"/>
      <c r="OZM41" s="546"/>
      <c r="OZN41" s="546"/>
      <c r="OZO41" s="546"/>
      <c r="OZP41" s="532"/>
      <c r="OZQ41" s="514"/>
      <c r="OZR41" s="546"/>
      <c r="OZS41" s="546"/>
      <c r="OZT41" s="546"/>
      <c r="OZU41" s="546"/>
      <c r="OZV41" s="546"/>
      <c r="OZW41" s="546"/>
      <c r="OZX41" s="532"/>
      <c r="OZY41" s="514"/>
      <c r="OZZ41" s="546"/>
      <c r="PAA41" s="546"/>
      <c r="PAB41" s="546"/>
      <c r="PAC41" s="546"/>
      <c r="PAD41" s="546"/>
      <c r="PAE41" s="546"/>
      <c r="PAF41" s="532"/>
      <c r="PAG41" s="514"/>
      <c r="PAH41" s="546"/>
      <c r="PAI41" s="546"/>
      <c r="PAJ41" s="546"/>
      <c r="PAK41" s="546"/>
      <c r="PAL41" s="546"/>
      <c r="PAM41" s="546"/>
      <c r="PAN41" s="532"/>
      <c r="PAO41" s="514"/>
      <c r="PAP41" s="546"/>
      <c r="PAQ41" s="546"/>
      <c r="PAR41" s="546"/>
      <c r="PAS41" s="546"/>
      <c r="PAT41" s="546"/>
      <c r="PAU41" s="546"/>
      <c r="PAV41" s="532"/>
      <c r="PAW41" s="514"/>
      <c r="PAX41" s="546"/>
      <c r="PAY41" s="546"/>
      <c r="PAZ41" s="546"/>
      <c r="PBA41" s="546"/>
      <c r="PBB41" s="546"/>
      <c r="PBC41" s="546"/>
      <c r="PBD41" s="532"/>
      <c r="PBE41" s="514"/>
      <c r="PBF41" s="546"/>
      <c r="PBG41" s="546"/>
      <c r="PBH41" s="546"/>
      <c r="PBI41" s="546"/>
      <c r="PBJ41" s="546"/>
      <c r="PBK41" s="546"/>
      <c r="PBL41" s="532"/>
      <c r="PBM41" s="514"/>
      <c r="PBN41" s="546"/>
      <c r="PBO41" s="546"/>
      <c r="PBP41" s="546"/>
      <c r="PBQ41" s="546"/>
      <c r="PBR41" s="546"/>
      <c r="PBS41" s="546"/>
      <c r="PBT41" s="532"/>
      <c r="PBU41" s="514"/>
      <c r="PBV41" s="546"/>
      <c r="PBW41" s="546"/>
      <c r="PBX41" s="546"/>
      <c r="PBY41" s="546"/>
      <c r="PBZ41" s="546"/>
      <c r="PCA41" s="546"/>
      <c r="PCB41" s="532"/>
      <c r="PCC41" s="514"/>
      <c r="PCD41" s="546"/>
      <c r="PCE41" s="546"/>
      <c r="PCF41" s="546"/>
      <c r="PCG41" s="546"/>
      <c r="PCH41" s="546"/>
      <c r="PCI41" s="546"/>
      <c r="PCJ41" s="532"/>
      <c r="PCK41" s="514"/>
      <c r="PCL41" s="546"/>
      <c r="PCM41" s="546"/>
      <c r="PCN41" s="546"/>
      <c r="PCO41" s="546"/>
      <c r="PCP41" s="546"/>
      <c r="PCQ41" s="546"/>
      <c r="PCR41" s="532"/>
      <c r="PCS41" s="514"/>
      <c r="PCT41" s="546"/>
      <c r="PCU41" s="546"/>
      <c r="PCV41" s="546"/>
      <c r="PCW41" s="546"/>
      <c r="PCX41" s="546"/>
      <c r="PCY41" s="546"/>
      <c r="PCZ41" s="532"/>
      <c r="PDA41" s="514"/>
      <c r="PDB41" s="546"/>
      <c r="PDC41" s="546"/>
      <c r="PDD41" s="546"/>
      <c r="PDE41" s="546"/>
      <c r="PDF41" s="546"/>
      <c r="PDG41" s="546"/>
      <c r="PDH41" s="532"/>
      <c r="PDI41" s="514"/>
      <c r="PDJ41" s="546"/>
      <c r="PDK41" s="546"/>
      <c r="PDL41" s="546"/>
      <c r="PDM41" s="546"/>
      <c r="PDN41" s="546"/>
      <c r="PDO41" s="546"/>
      <c r="PDP41" s="532"/>
      <c r="PDQ41" s="514"/>
      <c r="PDR41" s="546"/>
      <c r="PDS41" s="546"/>
      <c r="PDT41" s="546"/>
      <c r="PDU41" s="546"/>
      <c r="PDV41" s="546"/>
      <c r="PDW41" s="546"/>
      <c r="PDX41" s="532"/>
      <c r="PDY41" s="514"/>
      <c r="PDZ41" s="546"/>
      <c r="PEA41" s="546"/>
      <c r="PEB41" s="546"/>
      <c r="PEC41" s="546"/>
      <c r="PED41" s="546"/>
      <c r="PEE41" s="546"/>
      <c r="PEF41" s="532"/>
      <c r="PEG41" s="514"/>
      <c r="PEH41" s="546"/>
      <c r="PEI41" s="546"/>
      <c r="PEJ41" s="546"/>
      <c r="PEK41" s="546"/>
      <c r="PEL41" s="546"/>
      <c r="PEM41" s="546"/>
      <c r="PEN41" s="532"/>
      <c r="PEO41" s="514"/>
      <c r="PEP41" s="546"/>
      <c r="PEQ41" s="546"/>
      <c r="PER41" s="546"/>
      <c r="PES41" s="546"/>
      <c r="PET41" s="546"/>
      <c r="PEU41" s="546"/>
      <c r="PEV41" s="532"/>
      <c r="PEW41" s="514"/>
      <c r="PEX41" s="546"/>
      <c r="PEY41" s="546"/>
      <c r="PEZ41" s="546"/>
      <c r="PFA41" s="546"/>
      <c r="PFB41" s="546"/>
      <c r="PFC41" s="546"/>
      <c r="PFD41" s="532"/>
      <c r="PFE41" s="514"/>
      <c r="PFF41" s="546"/>
      <c r="PFG41" s="546"/>
      <c r="PFH41" s="546"/>
      <c r="PFI41" s="546"/>
      <c r="PFJ41" s="546"/>
      <c r="PFK41" s="546"/>
      <c r="PFL41" s="532"/>
      <c r="PFM41" s="514"/>
      <c r="PFN41" s="546"/>
      <c r="PFO41" s="546"/>
      <c r="PFP41" s="546"/>
      <c r="PFQ41" s="546"/>
      <c r="PFR41" s="546"/>
      <c r="PFS41" s="546"/>
      <c r="PFT41" s="532"/>
      <c r="PFU41" s="514"/>
      <c r="PFV41" s="546"/>
      <c r="PFW41" s="546"/>
      <c r="PFX41" s="546"/>
      <c r="PFY41" s="546"/>
      <c r="PFZ41" s="546"/>
      <c r="PGA41" s="546"/>
      <c r="PGB41" s="532"/>
      <c r="PGC41" s="514"/>
      <c r="PGD41" s="546"/>
      <c r="PGE41" s="546"/>
      <c r="PGF41" s="546"/>
      <c r="PGG41" s="546"/>
      <c r="PGH41" s="546"/>
      <c r="PGI41" s="546"/>
      <c r="PGJ41" s="532"/>
      <c r="PGK41" s="514"/>
      <c r="PGL41" s="546"/>
      <c r="PGM41" s="546"/>
      <c r="PGN41" s="546"/>
      <c r="PGO41" s="546"/>
      <c r="PGP41" s="546"/>
      <c r="PGQ41" s="546"/>
      <c r="PGR41" s="532"/>
      <c r="PGS41" s="514"/>
      <c r="PGT41" s="546"/>
      <c r="PGU41" s="546"/>
      <c r="PGV41" s="546"/>
      <c r="PGW41" s="546"/>
      <c r="PGX41" s="546"/>
      <c r="PGY41" s="546"/>
      <c r="PGZ41" s="532"/>
      <c r="PHA41" s="514"/>
      <c r="PHB41" s="546"/>
      <c r="PHC41" s="546"/>
      <c r="PHD41" s="546"/>
      <c r="PHE41" s="546"/>
      <c r="PHF41" s="546"/>
      <c r="PHG41" s="546"/>
      <c r="PHH41" s="532"/>
      <c r="PHI41" s="514"/>
      <c r="PHJ41" s="546"/>
      <c r="PHK41" s="546"/>
      <c r="PHL41" s="546"/>
      <c r="PHM41" s="546"/>
      <c r="PHN41" s="546"/>
      <c r="PHO41" s="546"/>
      <c r="PHP41" s="532"/>
      <c r="PHQ41" s="514"/>
      <c r="PHR41" s="546"/>
      <c r="PHS41" s="546"/>
      <c r="PHT41" s="546"/>
      <c r="PHU41" s="546"/>
      <c r="PHV41" s="546"/>
      <c r="PHW41" s="546"/>
      <c r="PHX41" s="532"/>
      <c r="PHY41" s="514"/>
      <c r="PHZ41" s="546"/>
      <c r="PIA41" s="546"/>
      <c r="PIB41" s="546"/>
      <c r="PIC41" s="546"/>
      <c r="PID41" s="546"/>
      <c r="PIE41" s="546"/>
      <c r="PIF41" s="532"/>
      <c r="PIG41" s="514"/>
      <c r="PIH41" s="546"/>
      <c r="PII41" s="546"/>
      <c r="PIJ41" s="546"/>
      <c r="PIK41" s="546"/>
      <c r="PIL41" s="546"/>
      <c r="PIM41" s="546"/>
      <c r="PIN41" s="532"/>
      <c r="PIO41" s="514"/>
      <c r="PIP41" s="546"/>
      <c r="PIQ41" s="546"/>
      <c r="PIR41" s="546"/>
      <c r="PIS41" s="546"/>
      <c r="PIT41" s="546"/>
      <c r="PIU41" s="546"/>
      <c r="PIV41" s="532"/>
      <c r="PIW41" s="514"/>
      <c r="PIX41" s="546"/>
      <c r="PIY41" s="546"/>
      <c r="PIZ41" s="546"/>
      <c r="PJA41" s="546"/>
      <c r="PJB41" s="546"/>
      <c r="PJC41" s="546"/>
      <c r="PJD41" s="532"/>
      <c r="PJE41" s="514"/>
      <c r="PJF41" s="546"/>
      <c r="PJG41" s="546"/>
      <c r="PJH41" s="546"/>
      <c r="PJI41" s="546"/>
      <c r="PJJ41" s="546"/>
      <c r="PJK41" s="546"/>
      <c r="PJL41" s="532"/>
      <c r="PJM41" s="514"/>
      <c r="PJN41" s="546"/>
      <c r="PJO41" s="546"/>
      <c r="PJP41" s="546"/>
      <c r="PJQ41" s="546"/>
      <c r="PJR41" s="546"/>
      <c r="PJS41" s="546"/>
      <c r="PJT41" s="532"/>
      <c r="PJU41" s="514"/>
      <c r="PJV41" s="546"/>
      <c r="PJW41" s="546"/>
      <c r="PJX41" s="546"/>
      <c r="PJY41" s="546"/>
      <c r="PJZ41" s="546"/>
      <c r="PKA41" s="546"/>
      <c r="PKB41" s="532"/>
      <c r="PKC41" s="514"/>
      <c r="PKD41" s="546"/>
      <c r="PKE41" s="546"/>
      <c r="PKF41" s="546"/>
      <c r="PKG41" s="546"/>
      <c r="PKH41" s="546"/>
      <c r="PKI41" s="546"/>
      <c r="PKJ41" s="532"/>
      <c r="PKK41" s="514"/>
      <c r="PKL41" s="546"/>
      <c r="PKM41" s="546"/>
      <c r="PKN41" s="546"/>
      <c r="PKO41" s="546"/>
      <c r="PKP41" s="546"/>
      <c r="PKQ41" s="546"/>
      <c r="PKR41" s="532"/>
      <c r="PKS41" s="514"/>
      <c r="PKT41" s="546"/>
      <c r="PKU41" s="546"/>
      <c r="PKV41" s="546"/>
      <c r="PKW41" s="546"/>
      <c r="PKX41" s="546"/>
      <c r="PKY41" s="546"/>
      <c r="PKZ41" s="532"/>
      <c r="PLA41" s="514"/>
      <c r="PLB41" s="546"/>
      <c r="PLC41" s="546"/>
      <c r="PLD41" s="546"/>
      <c r="PLE41" s="546"/>
      <c r="PLF41" s="546"/>
      <c r="PLG41" s="546"/>
      <c r="PLH41" s="532"/>
      <c r="PLI41" s="514"/>
      <c r="PLJ41" s="546"/>
      <c r="PLK41" s="546"/>
      <c r="PLL41" s="546"/>
      <c r="PLM41" s="546"/>
      <c r="PLN41" s="546"/>
      <c r="PLO41" s="546"/>
      <c r="PLP41" s="532"/>
      <c r="PLQ41" s="514"/>
      <c r="PLR41" s="546"/>
      <c r="PLS41" s="546"/>
      <c r="PLT41" s="546"/>
      <c r="PLU41" s="546"/>
      <c r="PLV41" s="546"/>
      <c r="PLW41" s="546"/>
      <c r="PLX41" s="532"/>
      <c r="PLY41" s="514"/>
      <c r="PLZ41" s="546"/>
      <c r="PMA41" s="546"/>
      <c r="PMB41" s="546"/>
      <c r="PMC41" s="546"/>
      <c r="PMD41" s="546"/>
      <c r="PME41" s="546"/>
      <c r="PMF41" s="532"/>
      <c r="PMG41" s="514"/>
      <c r="PMH41" s="546"/>
      <c r="PMI41" s="546"/>
      <c r="PMJ41" s="546"/>
      <c r="PMK41" s="546"/>
      <c r="PML41" s="546"/>
      <c r="PMM41" s="546"/>
      <c r="PMN41" s="532"/>
      <c r="PMO41" s="514"/>
      <c r="PMP41" s="546"/>
      <c r="PMQ41" s="546"/>
      <c r="PMR41" s="546"/>
      <c r="PMS41" s="546"/>
      <c r="PMT41" s="546"/>
      <c r="PMU41" s="546"/>
      <c r="PMV41" s="532"/>
      <c r="PMW41" s="514"/>
      <c r="PMX41" s="546"/>
      <c r="PMY41" s="546"/>
      <c r="PMZ41" s="546"/>
      <c r="PNA41" s="546"/>
      <c r="PNB41" s="546"/>
      <c r="PNC41" s="546"/>
      <c r="PND41" s="532"/>
      <c r="PNE41" s="514"/>
      <c r="PNF41" s="546"/>
      <c r="PNG41" s="546"/>
      <c r="PNH41" s="546"/>
      <c r="PNI41" s="546"/>
      <c r="PNJ41" s="546"/>
      <c r="PNK41" s="546"/>
      <c r="PNL41" s="532"/>
      <c r="PNM41" s="514"/>
      <c r="PNN41" s="546"/>
      <c r="PNO41" s="546"/>
      <c r="PNP41" s="546"/>
      <c r="PNQ41" s="546"/>
      <c r="PNR41" s="546"/>
      <c r="PNS41" s="546"/>
      <c r="PNT41" s="532"/>
      <c r="PNU41" s="514"/>
      <c r="PNV41" s="546"/>
      <c r="PNW41" s="546"/>
      <c r="PNX41" s="546"/>
      <c r="PNY41" s="546"/>
      <c r="PNZ41" s="546"/>
      <c r="POA41" s="546"/>
      <c r="POB41" s="532"/>
      <c r="POC41" s="514"/>
      <c r="POD41" s="546"/>
      <c r="POE41" s="546"/>
      <c r="POF41" s="546"/>
      <c r="POG41" s="546"/>
      <c r="POH41" s="546"/>
      <c r="POI41" s="546"/>
      <c r="POJ41" s="532"/>
      <c r="POK41" s="514"/>
      <c r="POL41" s="546"/>
      <c r="POM41" s="546"/>
      <c r="PON41" s="546"/>
      <c r="POO41" s="546"/>
      <c r="POP41" s="546"/>
      <c r="POQ41" s="546"/>
      <c r="POR41" s="532"/>
      <c r="POS41" s="514"/>
      <c r="POT41" s="546"/>
      <c r="POU41" s="546"/>
      <c r="POV41" s="546"/>
      <c r="POW41" s="546"/>
      <c r="POX41" s="546"/>
      <c r="POY41" s="546"/>
      <c r="POZ41" s="532"/>
      <c r="PPA41" s="514"/>
      <c r="PPB41" s="546"/>
      <c r="PPC41" s="546"/>
      <c r="PPD41" s="546"/>
      <c r="PPE41" s="546"/>
      <c r="PPF41" s="546"/>
      <c r="PPG41" s="546"/>
      <c r="PPH41" s="532"/>
      <c r="PPI41" s="514"/>
      <c r="PPJ41" s="546"/>
      <c r="PPK41" s="546"/>
      <c r="PPL41" s="546"/>
      <c r="PPM41" s="546"/>
      <c r="PPN41" s="546"/>
      <c r="PPO41" s="546"/>
      <c r="PPP41" s="532"/>
      <c r="PPQ41" s="514"/>
      <c r="PPR41" s="546"/>
      <c r="PPS41" s="546"/>
      <c r="PPT41" s="546"/>
      <c r="PPU41" s="546"/>
      <c r="PPV41" s="546"/>
      <c r="PPW41" s="546"/>
      <c r="PPX41" s="532"/>
      <c r="PPY41" s="514"/>
      <c r="PPZ41" s="546"/>
      <c r="PQA41" s="546"/>
      <c r="PQB41" s="546"/>
      <c r="PQC41" s="546"/>
      <c r="PQD41" s="546"/>
      <c r="PQE41" s="546"/>
      <c r="PQF41" s="532"/>
      <c r="PQG41" s="514"/>
      <c r="PQH41" s="546"/>
      <c r="PQI41" s="546"/>
      <c r="PQJ41" s="546"/>
      <c r="PQK41" s="546"/>
      <c r="PQL41" s="546"/>
      <c r="PQM41" s="546"/>
      <c r="PQN41" s="532"/>
      <c r="PQO41" s="514"/>
      <c r="PQP41" s="546"/>
      <c r="PQQ41" s="546"/>
      <c r="PQR41" s="546"/>
      <c r="PQS41" s="546"/>
      <c r="PQT41" s="546"/>
      <c r="PQU41" s="546"/>
      <c r="PQV41" s="532"/>
      <c r="PQW41" s="514"/>
      <c r="PQX41" s="546"/>
      <c r="PQY41" s="546"/>
      <c r="PQZ41" s="546"/>
      <c r="PRA41" s="546"/>
      <c r="PRB41" s="546"/>
      <c r="PRC41" s="546"/>
      <c r="PRD41" s="532"/>
      <c r="PRE41" s="514"/>
      <c r="PRF41" s="546"/>
      <c r="PRG41" s="546"/>
      <c r="PRH41" s="546"/>
      <c r="PRI41" s="546"/>
      <c r="PRJ41" s="546"/>
      <c r="PRK41" s="546"/>
      <c r="PRL41" s="532"/>
      <c r="PRM41" s="514"/>
      <c r="PRN41" s="546"/>
      <c r="PRO41" s="546"/>
      <c r="PRP41" s="546"/>
      <c r="PRQ41" s="546"/>
      <c r="PRR41" s="546"/>
      <c r="PRS41" s="546"/>
      <c r="PRT41" s="532"/>
      <c r="PRU41" s="514"/>
      <c r="PRV41" s="546"/>
      <c r="PRW41" s="546"/>
      <c r="PRX41" s="546"/>
      <c r="PRY41" s="546"/>
      <c r="PRZ41" s="546"/>
      <c r="PSA41" s="546"/>
      <c r="PSB41" s="532"/>
      <c r="PSC41" s="514"/>
      <c r="PSD41" s="546"/>
      <c r="PSE41" s="546"/>
      <c r="PSF41" s="546"/>
      <c r="PSG41" s="546"/>
      <c r="PSH41" s="546"/>
      <c r="PSI41" s="546"/>
      <c r="PSJ41" s="532"/>
      <c r="PSK41" s="514"/>
      <c r="PSL41" s="546"/>
      <c r="PSM41" s="546"/>
      <c r="PSN41" s="546"/>
      <c r="PSO41" s="546"/>
      <c r="PSP41" s="546"/>
      <c r="PSQ41" s="546"/>
      <c r="PSR41" s="532"/>
      <c r="PSS41" s="514"/>
      <c r="PST41" s="546"/>
      <c r="PSU41" s="546"/>
      <c r="PSV41" s="546"/>
      <c r="PSW41" s="546"/>
      <c r="PSX41" s="546"/>
      <c r="PSY41" s="546"/>
      <c r="PSZ41" s="532"/>
      <c r="PTA41" s="514"/>
      <c r="PTB41" s="546"/>
      <c r="PTC41" s="546"/>
      <c r="PTD41" s="546"/>
      <c r="PTE41" s="546"/>
      <c r="PTF41" s="546"/>
      <c r="PTG41" s="546"/>
      <c r="PTH41" s="532"/>
      <c r="PTI41" s="514"/>
      <c r="PTJ41" s="546"/>
      <c r="PTK41" s="546"/>
      <c r="PTL41" s="546"/>
      <c r="PTM41" s="546"/>
      <c r="PTN41" s="546"/>
      <c r="PTO41" s="546"/>
      <c r="PTP41" s="532"/>
      <c r="PTQ41" s="514"/>
      <c r="PTR41" s="546"/>
      <c r="PTS41" s="546"/>
      <c r="PTT41" s="546"/>
      <c r="PTU41" s="546"/>
      <c r="PTV41" s="546"/>
      <c r="PTW41" s="546"/>
      <c r="PTX41" s="532"/>
      <c r="PTY41" s="514"/>
      <c r="PTZ41" s="546"/>
      <c r="PUA41" s="546"/>
      <c r="PUB41" s="546"/>
      <c r="PUC41" s="546"/>
      <c r="PUD41" s="546"/>
      <c r="PUE41" s="546"/>
      <c r="PUF41" s="532"/>
      <c r="PUG41" s="514"/>
      <c r="PUH41" s="546"/>
      <c r="PUI41" s="546"/>
      <c r="PUJ41" s="546"/>
      <c r="PUK41" s="546"/>
      <c r="PUL41" s="546"/>
      <c r="PUM41" s="546"/>
      <c r="PUN41" s="532"/>
      <c r="PUO41" s="514"/>
      <c r="PUP41" s="546"/>
      <c r="PUQ41" s="546"/>
      <c r="PUR41" s="546"/>
      <c r="PUS41" s="546"/>
      <c r="PUT41" s="546"/>
      <c r="PUU41" s="546"/>
      <c r="PUV41" s="532"/>
      <c r="PUW41" s="514"/>
      <c r="PUX41" s="546"/>
      <c r="PUY41" s="546"/>
      <c r="PUZ41" s="546"/>
      <c r="PVA41" s="546"/>
      <c r="PVB41" s="546"/>
      <c r="PVC41" s="546"/>
      <c r="PVD41" s="532"/>
      <c r="PVE41" s="514"/>
      <c r="PVF41" s="546"/>
      <c r="PVG41" s="546"/>
      <c r="PVH41" s="546"/>
      <c r="PVI41" s="546"/>
      <c r="PVJ41" s="546"/>
      <c r="PVK41" s="546"/>
      <c r="PVL41" s="532"/>
      <c r="PVM41" s="514"/>
      <c r="PVN41" s="546"/>
      <c r="PVO41" s="546"/>
      <c r="PVP41" s="546"/>
      <c r="PVQ41" s="546"/>
      <c r="PVR41" s="546"/>
      <c r="PVS41" s="546"/>
      <c r="PVT41" s="532"/>
      <c r="PVU41" s="514"/>
      <c r="PVV41" s="546"/>
      <c r="PVW41" s="546"/>
      <c r="PVX41" s="546"/>
      <c r="PVY41" s="546"/>
      <c r="PVZ41" s="546"/>
      <c r="PWA41" s="546"/>
      <c r="PWB41" s="532"/>
      <c r="PWC41" s="514"/>
      <c r="PWD41" s="546"/>
      <c r="PWE41" s="546"/>
      <c r="PWF41" s="546"/>
      <c r="PWG41" s="546"/>
      <c r="PWH41" s="546"/>
      <c r="PWI41" s="546"/>
      <c r="PWJ41" s="532"/>
      <c r="PWK41" s="514"/>
      <c r="PWL41" s="546"/>
      <c r="PWM41" s="546"/>
      <c r="PWN41" s="546"/>
      <c r="PWO41" s="546"/>
      <c r="PWP41" s="546"/>
      <c r="PWQ41" s="546"/>
      <c r="PWR41" s="532"/>
      <c r="PWS41" s="514"/>
      <c r="PWT41" s="546"/>
      <c r="PWU41" s="546"/>
      <c r="PWV41" s="546"/>
      <c r="PWW41" s="546"/>
      <c r="PWX41" s="546"/>
      <c r="PWY41" s="546"/>
      <c r="PWZ41" s="532"/>
      <c r="PXA41" s="514"/>
      <c r="PXB41" s="546"/>
      <c r="PXC41" s="546"/>
      <c r="PXD41" s="546"/>
      <c r="PXE41" s="546"/>
      <c r="PXF41" s="546"/>
      <c r="PXG41" s="546"/>
      <c r="PXH41" s="532"/>
      <c r="PXI41" s="514"/>
      <c r="PXJ41" s="546"/>
      <c r="PXK41" s="546"/>
      <c r="PXL41" s="546"/>
      <c r="PXM41" s="546"/>
      <c r="PXN41" s="546"/>
      <c r="PXO41" s="546"/>
      <c r="PXP41" s="532"/>
      <c r="PXQ41" s="514"/>
      <c r="PXR41" s="546"/>
      <c r="PXS41" s="546"/>
      <c r="PXT41" s="546"/>
      <c r="PXU41" s="546"/>
      <c r="PXV41" s="546"/>
      <c r="PXW41" s="546"/>
      <c r="PXX41" s="532"/>
      <c r="PXY41" s="514"/>
      <c r="PXZ41" s="546"/>
      <c r="PYA41" s="546"/>
      <c r="PYB41" s="546"/>
      <c r="PYC41" s="546"/>
      <c r="PYD41" s="546"/>
      <c r="PYE41" s="546"/>
      <c r="PYF41" s="532"/>
      <c r="PYG41" s="514"/>
      <c r="PYH41" s="546"/>
      <c r="PYI41" s="546"/>
      <c r="PYJ41" s="546"/>
      <c r="PYK41" s="546"/>
      <c r="PYL41" s="546"/>
      <c r="PYM41" s="546"/>
      <c r="PYN41" s="532"/>
      <c r="PYO41" s="514"/>
      <c r="PYP41" s="546"/>
      <c r="PYQ41" s="546"/>
      <c r="PYR41" s="546"/>
      <c r="PYS41" s="546"/>
      <c r="PYT41" s="546"/>
      <c r="PYU41" s="546"/>
      <c r="PYV41" s="532"/>
      <c r="PYW41" s="514"/>
      <c r="PYX41" s="546"/>
      <c r="PYY41" s="546"/>
      <c r="PYZ41" s="546"/>
      <c r="PZA41" s="546"/>
      <c r="PZB41" s="546"/>
      <c r="PZC41" s="546"/>
      <c r="PZD41" s="532"/>
      <c r="PZE41" s="514"/>
      <c r="PZF41" s="546"/>
      <c r="PZG41" s="546"/>
      <c r="PZH41" s="546"/>
      <c r="PZI41" s="546"/>
      <c r="PZJ41" s="546"/>
      <c r="PZK41" s="546"/>
      <c r="PZL41" s="532"/>
      <c r="PZM41" s="514"/>
      <c r="PZN41" s="546"/>
      <c r="PZO41" s="546"/>
      <c r="PZP41" s="546"/>
      <c r="PZQ41" s="546"/>
      <c r="PZR41" s="546"/>
      <c r="PZS41" s="546"/>
      <c r="PZT41" s="532"/>
      <c r="PZU41" s="514"/>
      <c r="PZV41" s="546"/>
      <c r="PZW41" s="546"/>
      <c r="PZX41" s="546"/>
      <c r="PZY41" s="546"/>
      <c r="PZZ41" s="546"/>
      <c r="QAA41" s="546"/>
      <c r="QAB41" s="532"/>
      <c r="QAC41" s="514"/>
      <c r="QAD41" s="546"/>
      <c r="QAE41" s="546"/>
      <c r="QAF41" s="546"/>
      <c r="QAG41" s="546"/>
      <c r="QAH41" s="546"/>
      <c r="QAI41" s="546"/>
      <c r="QAJ41" s="532"/>
      <c r="QAK41" s="514"/>
      <c r="QAL41" s="546"/>
      <c r="QAM41" s="546"/>
      <c r="QAN41" s="546"/>
      <c r="QAO41" s="546"/>
      <c r="QAP41" s="546"/>
      <c r="QAQ41" s="546"/>
      <c r="QAR41" s="532"/>
      <c r="QAS41" s="514"/>
      <c r="QAT41" s="546"/>
      <c r="QAU41" s="546"/>
      <c r="QAV41" s="546"/>
      <c r="QAW41" s="546"/>
      <c r="QAX41" s="546"/>
      <c r="QAY41" s="546"/>
      <c r="QAZ41" s="532"/>
      <c r="QBA41" s="514"/>
      <c r="QBB41" s="546"/>
      <c r="QBC41" s="546"/>
      <c r="QBD41" s="546"/>
      <c r="QBE41" s="546"/>
      <c r="QBF41" s="546"/>
      <c r="QBG41" s="546"/>
      <c r="QBH41" s="532"/>
      <c r="QBI41" s="514"/>
      <c r="QBJ41" s="546"/>
      <c r="QBK41" s="546"/>
      <c r="QBL41" s="546"/>
      <c r="QBM41" s="546"/>
      <c r="QBN41" s="546"/>
      <c r="QBO41" s="546"/>
      <c r="QBP41" s="532"/>
      <c r="QBQ41" s="514"/>
      <c r="QBR41" s="546"/>
      <c r="QBS41" s="546"/>
      <c r="QBT41" s="546"/>
      <c r="QBU41" s="546"/>
      <c r="QBV41" s="546"/>
      <c r="QBW41" s="546"/>
      <c r="QBX41" s="532"/>
      <c r="QBY41" s="514"/>
      <c r="QBZ41" s="546"/>
      <c r="QCA41" s="546"/>
      <c r="QCB41" s="546"/>
      <c r="QCC41" s="546"/>
      <c r="QCD41" s="546"/>
      <c r="QCE41" s="546"/>
      <c r="QCF41" s="532"/>
      <c r="QCG41" s="514"/>
      <c r="QCH41" s="546"/>
      <c r="QCI41" s="546"/>
      <c r="QCJ41" s="546"/>
      <c r="QCK41" s="546"/>
      <c r="QCL41" s="546"/>
      <c r="QCM41" s="546"/>
      <c r="QCN41" s="532"/>
      <c r="QCO41" s="514"/>
      <c r="QCP41" s="546"/>
      <c r="QCQ41" s="546"/>
      <c r="QCR41" s="546"/>
      <c r="QCS41" s="546"/>
      <c r="QCT41" s="546"/>
      <c r="QCU41" s="546"/>
      <c r="QCV41" s="532"/>
      <c r="QCW41" s="514"/>
      <c r="QCX41" s="546"/>
      <c r="QCY41" s="546"/>
      <c r="QCZ41" s="546"/>
      <c r="QDA41" s="546"/>
      <c r="QDB41" s="546"/>
      <c r="QDC41" s="546"/>
      <c r="QDD41" s="532"/>
      <c r="QDE41" s="514"/>
      <c r="QDF41" s="546"/>
      <c r="QDG41" s="546"/>
      <c r="QDH41" s="546"/>
      <c r="QDI41" s="546"/>
      <c r="QDJ41" s="546"/>
      <c r="QDK41" s="546"/>
      <c r="QDL41" s="532"/>
      <c r="QDM41" s="514"/>
      <c r="QDN41" s="546"/>
      <c r="QDO41" s="546"/>
      <c r="QDP41" s="546"/>
      <c r="QDQ41" s="546"/>
      <c r="QDR41" s="546"/>
      <c r="QDS41" s="546"/>
      <c r="QDT41" s="532"/>
      <c r="QDU41" s="514"/>
      <c r="QDV41" s="546"/>
      <c r="QDW41" s="546"/>
      <c r="QDX41" s="546"/>
      <c r="QDY41" s="546"/>
      <c r="QDZ41" s="546"/>
      <c r="QEA41" s="546"/>
      <c r="QEB41" s="532"/>
      <c r="QEC41" s="514"/>
      <c r="QED41" s="546"/>
      <c r="QEE41" s="546"/>
      <c r="QEF41" s="546"/>
      <c r="QEG41" s="546"/>
      <c r="QEH41" s="546"/>
      <c r="QEI41" s="546"/>
      <c r="QEJ41" s="532"/>
      <c r="QEK41" s="514"/>
      <c r="QEL41" s="546"/>
      <c r="QEM41" s="546"/>
      <c r="QEN41" s="546"/>
      <c r="QEO41" s="546"/>
      <c r="QEP41" s="546"/>
      <c r="QEQ41" s="546"/>
      <c r="QER41" s="532"/>
      <c r="QES41" s="514"/>
      <c r="QET41" s="546"/>
      <c r="QEU41" s="546"/>
      <c r="QEV41" s="546"/>
      <c r="QEW41" s="546"/>
      <c r="QEX41" s="546"/>
      <c r="QEY41" s="546"/>
      <c r="QEZ41" s="532"/>
      <c r="QFA41" s="514"/>
      <c r="QFB41" s="546"/>
      <c r="QFC41" s="546"/>
      <c r="QFD41" s="546"/>
      <c r="QFE41" s="546"/>
      <c r="QFF41" s="546"/>
      <c r="QFG41" s="546"/>
      <c r="QFH41" s="532"/>
      <c r="QFI41" s="514"/>
      <c r="QFJ41" s="546"/>
      <c r="QFK41" s="546"/>
      <c r="QFL41" s="546"/>
      <c r="QFM41" s="546"/>
      <c r="QFN41" s="546"/>
      <c r="QFO41" s="546"/>
      <c r="QFP41" s="532"/>
      <c r="QFQ41" s="514"/>
      <c r="QFR41" s="546"/>
      <c r="QFS41" s="546"/>
      <c r="QFT41" s="546"/>
      <c r="QFU41" s="546"/>
      <c r="QFV41" s="546"/>
      <c r="QFW41" s="546"/>
      <c r="QFX41" s="532"/>
      <c r="QFY41" s="514"/>
      <c r="QFZ41" s="546"/>
      <c r="QGA41" s="546"/>
      <c r="QGB41" s="546"/>
      <c r="QGC41" s="546"/>
      <c r="QGD41" s="546"/>
      <c r="QGE41" s="546"/>
      <c r="QGF41" s="532"/>
      <c r="QGG41" s="514"/>
      <c r="QGH41" s="546"/>
      <c r="QGI41" s="546"/>
      <c r="QGJ41" s="546"/>
      <c r="QGK41" s="546"/>
      <c r="QGL41" s="546"/>
      <c r="QGM41" s="546"/>
      <c r="QGN41" s="532"/>
      <c r="QGO41" s="514"/>
      <c r="QGP41" s="546"/>
      <c r="QGQ41" s="546"/>
      <c r="QGR41" s="546"/>
      <c r="QGS41" s="546"/>
      <c r="QGT41" s="546"/>
      <c r="QGU41" s="546"/>
      <c r="QGV41" s="532"/>
      <c r="QGW41" s="514"/>
      <c r="QGX41" s="546"/>
      <c r="QGY41" s="546"/>
      <c r="QGZ41" s="546"/>
      <c r="QHA41" s="546"/>
      <c r="QHB41" s="546"/>
      <c r="QHC41" s="546"/>
      <c r="QHD41" s="532"/>
      <c r="QHE41" s="514"/>
      <c r="QHF41" s="546"/>
      <c r="QHG41" s="546"/>
      <c r="QHH41" s="546"/>
      <c r="QHI41" s="546"/>
      <c r="QHJ41" s="546"/>
      <c r="QHK41" s="546"/>
      <c r="QHL41" s="532"/>
      <c r="QHM41" s="514"/>
      <c r="QHN41" s="546"/>
      <c r="QHO41" s="546"/>
      <c r="QHP41" s="546"/>
      <c r="QHQ41" s="546"/>
      <c r="QHR41" s="546"/>
      <c r="QHS41" s="546"/>
      <c r="QHT41" s="532"/>
      <c r="QHU41" s="514"/>
      <c r="QHV41" s="546"/>
      <c r="QHW41" s="546"/>
      <c r="QHX41" s="546"/>
      <c r="QHY41" s="546"/>
      <c r="QHZ41" s="546"/>
      <c r="QIA41" s="546"/>
      <c r="QIB41" s="532"/>
      <c r="QIC41" s="514"/>
      <c r="QID41" s="546"/>
      <c r="QIE41" s="546"/>
      <c r="QIF41" s="546"/>
      <c r="QIG41" s="546"/>
      <c r="QIH41" s="546"/>
      <c r="QII41" s="546"/>
      <c r="QIJ41" s="532"/>
      <c r="QIK41" s="514"/>
      <c r="QIL41" s="546"/>
      <c r="QIM41" s="546"/>
      <c r="QIN41" s="546"/>
      <c r="QIO41" s="546"/>
      <c r="QIP41" s="546"/>
      <c r="QIQ41" s="546"/>
      <c r="QIR41" s="532"/>
      <c r="QIS41" s="514"/>
      <c r="QIT41" s="546"/>
      <c r="QIU41" s="546"/>
      <c r="QIV41" s="546"/>
      <c r="QIW41" s="546"/>
      <c r="QIX41" s="546"/>
      <c r="QIY41" s="546"/>
      <c r="QIZ41" s="532"/>
      <c r="QJA41" s="514"/>
      <c r="QJB41" s="546"/>
      <c r="QJC41" s="546"/>
      <c r="QJD41" s="546"/>
      <c r="QJE41" s="546"/>
      <c r="QJF41" s="546"/>
      <c r="QJG41" s="546"/>
      <c r="QJH41" s="532"/>
      <c r="QJI41" s="514"/>
      <c r="QJJ41" s="546"/>
      <c r="QJK41" s="546"/>
      <c r="QJL41" s="546"/>
      <c r="QJM41" s="546"/>
      <c r="QJN41" s="546"/>
      <c r="QJO41" s="546"/>
      <c r="QJP41" s="532"/>
      <c r="QJQ41" s="514"/>
      <c r="QJR41" s="546"/>
      <c r="QJS41" s="546"/>
      <c r="QJT41" s="546"/>
      <c r="QJU41" s="546"/>
      <c r="QJV41" s="546"/>
      <c r="QJW41" s="546"/>
      <c r="QJX41" s="532"/>
      <c r="QJY41" s="514"/>
      <c r="QJZ41" s="546"/>
      <c r="QKA41" s="546"/>
      <c r="QKB41" s="546"/>
      <c r="QKC41" s="546"/>
      <c r="QKD41" s="546"/>
      <c r="QKE41" s="546"/>
      <c r="QKF41" s="532"/>
      <c r="QKG41" s="514"/>
      <c r="QKH41" s="546"/>
      <c r="QKI41" s="546"/>
      <c r="QKJ41" s="546"/>
      <c r="QKK41" s="546"/>
      <c r="QKL41" s="546"/>
      <c r="QKM41" s="546"/>
      <c r="QKN41" s="532"/>
      <c r="QKO41" s="514"/>
      <c r="QKP41" s="546"/>
      <c r="QKQ41" s="546"/>
      <c r="QKR41" s="546"/>
      <c r="QKS41" s="546"/>
      <c r="QKT41" s="546"/>
      <c r="QKU41" s="546"/>
      <c r="QKV41" s="532"/>
      <c r="QKW41" s="514"/>
      <c r="QKX41" s="546"/>
      <c r="QKY41" s="546"/>
      <c r="QKZ41" s="546"/>
      <c r="QLA41" s="546"/>
      <c r="QLB41" s="546"/>
      <c r="QLC41" s="546"/>
      <c r="QLD41" s="532"/>
      <c r="QLE41" s="514"/>
      <c r="QLF41" s="546"/>
      <c r="QLG41" s="546"/>
      <c r="QLH41" s="546"/>
      <c r="QLI41" s="546"/>
      <c r="QLJ41" s="546"/>
      <c r="QLK41" s="546"/>
      <c r="QLL41" s="532"/>
      <c r="QLM41" s="514"/>
      <c r="QLN41" s="546"/>
      <c r="QLO41" s="546"/>
      <c r="QLP41" s="546"/>
      <c r="QLQ41" s="546"/>
      <c r="QLR41" s="546"/>
      <c r="QLS41" s="546"/>
      <c r="QLT41" s="532"/>
      <c r="QLU41" s="514"/>
      <c r="QLV41" s="546"/>
      <c r="QLW41" s="546"/>
      <c r="QLX41" s="546"/>
      <c r="QLY41" s="546"/>
      <c r="QLZ41" s="546"/>
      <c r="QMA41" s="546"/>
      <c r="QMB41" s="532"/>
      <c r="QMC41" s="514"/>
      <c r="QMD41" s="546"/>
      <c r="QME41" s="546"/>
      <c r="QMF41" s="546"/>
      <c r="QMG41" s="546"/>
      <c r="QMH41" s="546"/>
      <c r="QMI41" s="546"/>
      <c r="QMJ41" s="532"/>
      <c r="QMK41" s="514"/>
      <c r="QML41" s="546"/>
      <c r="QMM41" s="546"/>
      <c r="QMN41" s="546"/>
      <c r="QMO41" s="546"/>
      <c r="QMP41" s="546"/>
      <c r="QMQ41" s="546"/>
      <c r="QMR41" s="532"/>
      <c r="QMS41" s="514"/>
      <c r="QMT41" s="546"/>
      <c r="QMU41" s="546"/>
      <c r="QMV41" s="546"/>
      <c r="QMW41" s="546"/>
      <c r="QMX41" s="546"/>
      <c r="QMY41" s="546"/>
      <c r="QMZ41" s="532"/>
      <c r="QNA41" s="514"/>
      <c r="QNB41" s="546"/>
      <c r="QNC41" s="546"/>
      <c r="QND41" s="546"/>
      <c r="QNE41" s="546"/>
      <c r="QNF41" s="546"/>
      <c r="QNG41" s="546"/>
      <c r="QNH41" s="532"/>
      <c r="QNI41" s="514"/>
      <c r="QNJ41" s="546"/>
      <c r="QNK41" s="546"/>
      <c r="QNL41" s="546"/>
      <c r="QNM41" s="546"/>
      <c r="QNN41" s="546"/>
      <c r="QNO41" s="546"/>
      <c r="QNP41" s="532"/>
      <c r="QNQ41" s="514"/>
      <c r="QNR41" s="546"/>
      <c r="QNS41" s="546"/>
      <c r="QNT41" s="546"/>
      <c r="QNU41" s="546"/>
      <c r="QNV41" s="546"/>
      <c r="QNW41" s="546"/>
      <c r="QNX41" s="532"/>
      <c r="QNY41" s="514"/>
      <c r="QNZ41" s="546"/>
      <c r="QOA41" s="546"/>
      <c r="QOB41" s="546"/>
      <c r="QOC41" s="546"/>
      <c r="QOD41" s="546"/>
      <c r="QOE41" s="546"/>
      <c r="QOF41" s="532"/>
      <c r="QOG41" s="514"/>
      <c r="QOH41" s="546"/>
      <c r="QOI41" s="546"/>
      <c r="QOJ41" s="546"/>
      <c r="QOK41" s="546"/>
      <c r="QOL41" s="546"/>
      <c r="QOM41" s="546"/>
      <c r="QON41" s="532"/>
      <c r="QOO41" s="514"/>
      <c r="QOP41" s="546"/>
      <c r="QOQ41" s="546"/>
      <c r="QOR41" s="546"/>
      <c r="QOS41" s="546"/>
      <c r="QOT41" s="546"/>
      <c r="QOU41" s="546"/>
      <c r="QOV41" s="532"/>
      <c r="QOW41" s="514"/>
      <c r="QOX41" s="546"/>
      <c r="QOY41" s="546"/>
      <c r="QOZ41" s="546"/>
      <c r="QPA41" s="546"/>
      <c r="QPB41" s="546"/>
      <c r="QPC41" s="546"/>
      <c r="QPD41" s="532"/>
      <c r="QPE41" s="514"/>
      <c r="QPF41" s="546"/>
      <c r="QPG41" s="546"/>
      <c r="QPH41" s="546"/>
      <c r="QPI41" s="546"/>
      <c r="QPJ41" s="546"/>
      <c r="QPK41" s="546"/>
      <c r="QPL41" s="532"/>
      <c r="QPM41" s="514"/>
      <c r="QPN41" s="546"/>
      <c r="QPO41" s="546"/>
      <c r="QPP41" s="546"/>
      <c r="QPQ41" s="546"/>
      <c r="QPR41" s="546"/>
      <c r="QPS41" s="546"/>
      <c r="QPT41" s="532"/>
      <c r="QPU41" s="514"/>
      <c r="QPV41" s="546"/>
      <c r="QPW41" s="546"/>
      <c r="QPX41" s="546"/>
      <c r="QPY41" s="546"/>
      <c r="QPZ41" s="546"/>
      <c r="QQA41" s="546"/>
      <c r="QQB41" s="532"/>
      <c r="QQC41" s="514"/>
      <c r="QQD41" s="546"/>
      <c r="QQE41" s="546"/>
      <c r="QQF41" s="546"/>
      <c r="QQG41" s="546"/>
      <c r="QQH41" s="546"/>
      <c r="QQI41" s="546"/>
      <c r="QQJ41" s="532"/>
      <c r="QQK41" s="514"/>
      <c r="QQL41" s="546"/>
      <c r="QQM41" s="546"/>
      <c r="QQN41" s="546"/>
      <c r="QQO41" s="546"/>
      <c r="QQP41" s="546"/>
      <c r="QQQ41" s="546"/>
      <c r="QQR41" s="532"/>
      <c r="QQS41" s="514"/>
      <c r="QQT41" s="546"/>
      <c r="QQU41" s="546"/>
      <c r="QQV41" s="546"/>
      <c r="QQW41" s="546"/>
      <c r="QQX41" s="546"/>
      <c r="QQY41" s="546"/>
      <c r="QQZ41" s="532"/>
      <c r="QRA41" s="514"/>
      <c r="QRB41" s="546"/>
      <c r="QRC41" s="546"/>
      <c r="QRD41" s="546"/>
      <c r="QRE41" s="546"/>
      <c r="QRF41" s="546"/>
      <c r="QRG41" s="546"/>
      <c r="QRH41" s="532"/>
      <c r="QRI41" s="514"/>
      <c r="QRJ41" s="546"/>
      <c r="QRK41" s="546"/>
      <c r="QRL41" s="546"/>
      <c r="QRM41" s="546"/>
      <c r="QRN41" s="546"/>
      <c r="QRO41" s="546"/>
      <c r="QRP41" s="532"/>
      <c r="QRQ41" s="514"/>
      <c r="QRR41" s="546"/>
      <c r="QRS41" s="546"/>
      <c r="QRT41" s="546"/>
      <c r="QRU41" s="546"/>
      <c r="QRV41" s="546"/>
      <c r="QRW41" s="546"/>
      <c r="QRX41" s="532"/>
      <c r="QRY41" s="514"/>
      <c r="QRZ41" s="546"/>
      <c r="QSA41" s="546"/>
      <c r="QSB41" s="546"/>
      <c r="QSC41" s="546"/>
      <c r="QSD41" s="546"/>
      <c r="QSE41" s="546"/>
      <c r="QSF41" s="532"/>
      <c r="QSG41" s="514"/>
      <c r="QSH41" s="546"/>
      <c r="QSI41" s="546"/>
      <c r="QSJ41" s="546"/>
      <c r="QSK41" s="546"/>
      <c r="QSL41" s="546"/>
      <c r="QSM41" s="546"/>
      <c r="QSN41" s="532"/>
      <c r="QSO41" s="514"/>
      <c r="QSP41" s="546"/>
      <c r="QSQ41" s="546"/>
      <c r="QSR41" s="546"/>
      <c r="QSS41" s="546"/>
      <c r="QST41" s="546"/>
      <c r="QSU41" s="546"/>
      <c r="QSV41" s="532"/>
      <c r="QSW41" s="514"/>
      <c r="QSX41" s="546"/>
      <c r="QSY41" s="546"/>
      <c r="QSZ41" s="546"/>
      <c r="QTA41" s="546"/>
      <c r="QTB41" s="546"/>
      <c r="QTC41" s="546"/>
      <c r="QTD41" s="532"/>
      <c r="QTE41" s="514"/>
      <c r="QTF41" s="546"/>
      <c r="QTG41" s="546"/>
      <c r="QTH41" s="546"/>
      <c r="QTI41" s="546"/>
      <c r="QTJ41" s="546"/>
      <c r="QTK41" s="546"/>
      <c r="QTL41" s="532"/>
      <c r="QTM41" s="514"/>
      <c r="QTN41" s="546"/>
      <c r="QTO41" s="546"/>
      <c r="QTP41" s="546"/>
      <c r="QTQ41" s="546"/>
      <c r="QTR41" s="546"/>
      <c r="QTS41" s="546"/>
      <c r="QTT41" s="532"/>
      <c r="QTU41" s="514"/>
      <c r="QTV41" s="546"/>
      <c r="QTW41" s="546"/>
      <c r="QTX41" s="546"/>
      <c r="QTY41" s="546"/>
      <c r="QTZ41" s="546"/>
      <c r="QUA41" s="546"/>
      <c r="QUB41" s="532"/>
      <c r="QUC41" s="514"/>
      <c r="QUD41" s="546"/>
      <c r="QUE41" s="546"/>
      <c r="QUF41" s="546"/>
      <c r="QUG41" s="546"/>
      <c r="QUH41" s="546"/>
      <c r="QUI41" s="546"/>
      <c r="QUJ41" s="532"/>
      <c r="QUK41" s="514"/>
      <c r="QUL41" s="546"/>
      <c r="QUM41" s="546"/>
      <c r="QUN41" s="546"/>
      <c r="QUO41" s="546"/>
      <c r="QUP41" s="546"/>
      <c r="QUQ41" s="546"/>
      <c r="QUR41" s="532"/>
      <c r="QUS41" s="514"/>
      <c r="QUT41" s="546"/>
      <c r="QUU41" s="546"/>
      <c r="QUV41" s="546"/>
      <c r="QUW41" s="546"/>
      <c r="QUX41" s="546"/>
      <c r="QUY41" s="546"/>
      <c r="QUZ41" s="532"/>
      <c r="QVA41" s="514"/>
      <c r="QVB41" s="546"/>
      <c r="QVC41" s="546"/>
      <c r="QVD41" s="546"/>
      <c r="QVE41" s="546"/>
      <c r="QVF41" s="546"/>
      <c r="QVG41" s="546"/>
      <c r="QVH41" s="532"/>
      <c r="QVI41" s="514"/>
      <c r="QVJ41" s="546"/>
      <c r="QVK41" s="546"/>
      <c r="QVL41" s="546"/>
      <c r="QVM41" s="546"/>
      <c r="QVN41" s="546"/>
      <c r="QVO41" s="546"/>
      <c r="QVP41" s="532"/>
      <c r="QVQ41" s="514"/>
      <c r="QVR41" s="546"/>
      <c r="QVS41" s="546"/>
      <c r="QVT41" s="546"/>
      <c r="QVU41" s="546"/>
      <c r="QVV41" s="546"/>
      <c r="QVW41" s="546"/>
      <c r="QVX41" s="532"/>
      <c r="QVY41" s="514"/>
      <c r="QVZ41" s="546"/>
      <c r="QWA41" s="546"/>
      <c r="QWB41" s="546"/>
      <c r="QWC41" s="546"/>
      <c r="QWD41" s="546"/>
      <c r="QWE41" s="546"/>
      <c r="QWF41" s="532"/>
      <c r="QWG41" s="514"/>
      <c r="QWH41" s="546"/>
      <c r="QWI41" s="546"/>
      <c r="QWJ41" s="546"/>
      <c r="QWK41" s="546"/>
      <c r="QWL41" s="546"/>
      <c r="QWM41" s="546"/>
      <c r="QWN41" s="532"/>
      <c r="QWO41" s="514"/>
      <c r="QWP41" s="546"/>
      <c r="QWQ41" s="546"/>
      <c r="QWR41" s="546"/>
      <c r="QWS41" s="546"/>
      <c r="QWT41" s="546"/>
      <c r="QWU41" s="546"/>
      <c r="QWV41" s="532"/>
      <c r="QWW41" s="514"/>
      <c r="QWX41" s="546"/>
      <c r="QWY41" s="546"/>
      <c r="QWZ41" s="546"/>
      <c r="QXA41" s="546"/>
      <c r="QXB41" s="546"/>
      <c r="QXC41" s="546"/>
      <c r="QXD41" s="532"/>
      <c r="QXE41" s="514"/>
      <c r="QXF41" s="546"/>
      <c r="QXG41" s="546"/>
      <c r="QXH41" s="546"/>
      <c r="QXI41" s="546"/>
      <c r="QXJ41" s="546"/>
      <c r="QXK41" s="546"/>
      <c r="QXL41" s="532"/>
      <c r="QXM41" s="514"/>
      <c r="QXN41" s="546"/>
      <c r="QXO41" s="546"/>
      <c r="QXP41" s="546"/>
      <c r="QXQ41" s="546"/>
      <c r="QXR41" s="546"/>
      <c r="QXS41" s="546"/>
      <c r="QXT41" s="532"/>
      <c r="QXU41" s="514"/>
      <c r="QXV41" s="546"/>
      <c r="QXW41" s="546"/>
      <c r="QXX41" s="546"/>
      <c r="QXY41" s="546"/>
      <c r="QXZ41" s="546"/>
      <c r="QYA41" s="546"/>
      <c r="QYB41" s="532"/>
      <c r="QYC41" s="514"/>
      <c r="QYD41" s="546"/>
      <c r="QYE41" s="546"/>
      <c r="QYF41" s="546"/>
      <c r="QYG41" s="546"/>
      <c r="QYH41" s="546"/>
      <c r="QYI41" s="546"/>
      <c r="QYJ41" s="532"/>
      <c r="QYK41" s="514"/>
      <c r="QYL41" s="546"/>
      <c r="QYM41" s="546"/>
      <c r="QYN41" s="546"/>
      <c r="QYO41" s="546"/>
      <c r="QYP41" s="546"/>
      <c r="QYQ41" s="546"/>
      <c r="QYR41" s="532"/>
      <c r="QYS41" s="514"/>
      <c r="QYT41" s="546"/>
      <c r="QYU41" s="546"/>
      <c r="QYV41" s="546"/>
      <c r="QYW41" s="546"/>
      <c r="QYX41" s="546"/>
      <c r="QYY41" s="546"/>
      <c r="QYZ41" s="532"/>
      <c r="QZA41" s="514"/>
      <c r="QZB41" s="546"/>
      <c r="QZC41" s="546"/>
      <c r="QZD41" s="546"/>
      <c r="QZE41" s="546"/>
      <c r="QZF41" s="546"/>
      <c r="QZG41" s="546"/>
      <c r="QZH41" s="532"/>
      <c r="QZI41" s="514"/>
      <c r="QZJ41" s="546"/>
      <c r="QZK41" s="546"/>
      <c r="QZL41" s="546"/>
      <c r="QZM41" s="546"/>
      <c r="QZN41" s="546"/>
      <c r="QZO41" s="546"/>
      <c r="QZP41" s="532"/>
      <c r="QZQ41" s="514"/>
      <c r="QZR41" s="546"/>
      <c r="QZS41" s="546"/>
      <c r="QZT41" s="546"/>
      <c r="QZU41" s="546"/>
      <c r="QZV41" s="546"/>
      <c r="QZW41" s="546"/>
      <c r="QZX41" s="532"/>
      <c r="QZY41" s="514"/>
      <c r="QZZ41" s="546"/>
      <c r="RAA41" s="546"/>
      <c r="RAB41" s="546"/>
      <c r="RAC41" s="546"/>
      <c r="RAD41" s="546"/>
      <c r="RAE41" s="546"/>
      <c r="RAF41" s="532"/>
      <c r="RAG41" s="514"/>
      <c r="RAH41" s="546"/>
      <c r="RAI41" s="546"/>
      <c r="RAJ41" s="546"/>
      <c r="RAK41" s="546"/>
      <c r="RAL41" s="546"/>
      <c r="RAM41" s="546"/>
      <c r="RAN41" s="532"/>
      <c r="RAO41" s="514"/>
      <c r="RAP41" s="546"/>
      <c r="RAQ41" s="546"/>
      <c r="RAR41" s="546"/>
      <c r="RAS41" s="546"/>
      <c r="RAT41" s="546"/>
      <c r="RAU41" s="546"/>
      <c r="RAV41" s="532"/>
      <c r="RAW41" s="514"/>
      <c r="RAX41" s="546"/>
      <c r="RAY41" s="546"/>
      <c r="RAZ41" s="546"/>
      <c r="RBA41" s="546"/>
      <c r="RBB41" s="546"/>
      <c r="RBC41" s="546"/>
      <c r="RBD41" s="532"/>
      <c r="RBE41" s="514"/>
      <c r="RBF41" s="546"/>
      <c r="RBG41" s="546"/>
      <c r="RBH41" s="546"/>
      <c r="RBI41" s="546"/>
      <c r="RBJ41" s="546"/>
      <c r="RBK41" s="546"/>
      <c r="RBL41" s="532"/>
      <c r="RBM41" s="514"/>
      <c r="RBN41" s="546"/>
      <c r="RBO41" s="546"/>
      <c r="RBP41" s="546"/>
      <c r="RBQ41" s="546"/>
      <c r="RBR41" s="546"/>
      <c r="RBS41" s="546"/>
      <c r="RBT41" s="532"/>
      <c r="RBU41" s="514"/>
      <c r="RBV41" s="546"/>
      <c r="RBW41" s="546"/>
      <c r="RBX41" s="546"/>
      <c r="RBY41" s="546"/>
      <c r="RBZ41" s="546"/>
      <c r="RCA41" s="546"/>
      <c r="RCB41" s="532"/>
      <c r="RCC41" s="514"/>
      <c r="RCD41" s="546"/>
      <c r="RCE41" s="546"/>
      <c r="RCF41" s="546"/>
      <c r="RCG41" s="546"/>
      <c r="RCH41" s="546"/>
      <c r="RCI41" s="546"/>
      <c r="RCJ41" s="532"/>
      <c r="RCK41" s="514"/>
      <c r="RCL41" s="546"/>
      <c r="RCM41" s="546"/>
      <c r="RCN41" s="546"/>
      <c r="RCO41" s="546"/>
      <c r="RCP41" s="546"/>
      <c r="RCQ41" s="546"/>
      <c r="RCR41" s="532"/>
      <c r="RCS41" s="514"/>
      <c r="RCT41" s="546"/>
      <c r="RCU41" s="546"/>
      <c r="RCV41" s="546"/>
      <c r="RCW41" s="546"/>
      <c r="RCX41" s="546"/>
      <c r="RCY41" s="546"/>
      <c r="RCZ41" s="532"/>
      <c r="RDA41" s="514"/>
      <c r="RDB41" s="546"/>
      <c r="RDC41" s="546"/>
      <c r="RDD41" s="546"/>
      <c r="RDE41" s="546"/>
      <c r="RDF41" s="546"/>
      <c r="RDG41" s="546"/>
      <c r="RDH41" s="532"/>
      <c r="RDI41" s="514"/>
      <c r="RDJ41" s="546"/>
      <c r="RDK41" s="546"/>
      <c r="RDL41" s="546"/>
      <c r="RDM41" s="546"/>
      <c r="RDN41" s="546"/>
      <c r="RDO41" s="546"/>
      <c r="RDP41" s="532"/>
      <c r="RDQ41" s="514"/>
      <c r="RDR41" s="546"/>
      <c r="RDS41" s="546"/>
      <c r="RDT41" s="546"/>
      <c r="RDU41" s="546"/>
      <c r="RDV41" s="546"/>
      <c r="RDW41" s="546"/>
      <c r="RDX41" s="532"/>
      <c r="RDY41" s="514"/>
      <c r="RDZ41" s="546"/>
      <c r="REA41" s="546"/>
      <c r="REB41" s="546"/>
      <c r="REC41" s="546"/>
      <c r="RED41" s="546"/>
      <c r="REE41" s="546"/>
      <c r="REF41" s="532"/>
      <c r="REG41" s="514"/>
      <c r="REH41" s="546"/>
      <c r="REI41" s="546"/>
      <c r="REJ41" s="546"/>
      <c r="REK41" s="546"/>
      <c r="REL41" s="546"/>
      <c r="REM41" s="546"/>
      <c r="REN41" s="532"/>
      <c r="REO41" s="514"/>
      <c r="REP41" s="546"/>
      <c r="REQ41" s="546"/>
      <c r="RER41" s="546"/>
      <c r="RES41" s="546"/>
      <c r="RET41" s="546"/>
      <c r="REU41" s="546"/>
      <c r="REV41" s="532"/>
      <c r="REW41" s="514"/>
      <c r="REX41" s="546"/>
      <c r="REY41" s="546"/>
      <c r="REZ41" s="546"/>
      <c r="RFA41" s="546"/>
      <c r="RFB41" s="546"/>
      <c r="RFC41" s="546"/>
      <c r="RFD41" s="532"/>
      <c r="RFE41" s="514"/>
      <c r="RFF41" s="546"/>
      <c r="RFG41" s="546"/>
      <c r="RFH41" s="546"/>
      <c r="RFI41" s="546"/>
      <c r="RFJ41" s="546"/>
      <c r="RFK41" s="546"/>
      <c r="RFL41" s="532"/>
      <c r="RFM41" s="514"/>
      <c r="RFN41" s="546"/>
      <c r="RFO41" s="546"/>
      <c r="RFP41" s="546"/>
      <c r="RFQ41" s="546"/>
      <c r="RFR41" s="546"/>
      <c r="RFS41" s="546"/>
      <c r="RFT41" s="532"/>
      <c r="RFU41" s="514"/>
      <c r="RFV41" s="546"/>
      <c r="RFW41" s="546"/>
      <c r="RFX41" s="546"/>
      <c r="RFY41" s="546"/>
      <c r="RFZ41" s="546"/>
      <c r="RGA41" s="546"/>
      <c r="RGB41" s="532"/>
      <c r="RGC41" s="514"/>
      <c r="RGD41" s="546"/>
      <c r="RGE41" s="546"/>
      <c r="RGF41" s="546"/>
      <c r="RGG41" s="546"/>
      <c r="RGH41" s="546"/>
      <c r="RGI41" s="546"/>
      <c r="RGJ41" s="532"/>
      <c r="RGK41" s="514"/>
      <c r="RGL41" s="546"/>
      <c r="RGM41" s="546"/>
      <c r="RGN41" s="546"/>
      <c r="RGO41" s="546"/>
      <c r="RGP41" s="546"/>
      <c r="RGQ41" s="546"/>
      <c r="RGR41" s="532"/>
      <c r="RGS41" s="514"/>
      <c r="RGT41" s="546"/>
      <c r="RGU41" s="546"/>
      <c r="RGV41" s="546"/>
      <c r="RGW41" s="546"/>
      <c r="RGX41" s="546"/>
      <c r="RGY41" s="546"/>
      <c r="RGZ41" s="532"/>
      <c r="RHA41" s="514"/>
      <c r="RHB41" s="546"/>
      <c r="RHC41" s="546"/>
      <c r="RHD41" s="546"/>
      <c r="RHE41" s="546"/>
      <c r="RHF41" s="546"/>
      <c r="RHG41" s="546"/>
      <c r="RHH41" s="532"/>
      <c r="RHI41" s="514"/>
      <c r="RHJ41" s="546"/>
      <c r="RHK41" s="546"/>
      <c r="RHL41" s="546"/>
      <c r="RHM41" s="546"/>
      <c r="RHN41" s="546"/>
      <c r="RHO41" s="546"/>
      <c r="RHP41" s="532"/>
      <c r="RHQ41" s="514"/>
      <c r="RHR41" s="546"/>
      <c r="RHS41" s="546"/>
      <c r="RHT41" s="546"/>
      <c r="RHU41" s="546"/>
      <c r="RHV41" s="546"/>
      <c r="RHW41" s="546"/>
      <c r="RHX41" s="532"/>
      <c r="RHY41" s="514"/>
      <c r="RHZ41" s="546"/>
      <c r="RIA41" s="546"/>
      <c r="RIB41" s="546"/>
      <c r="RIC41" s="546"/>
      <c r="RID41" s="546"/>
      <c r="RIE41" s="546"/>
      <c r="RIF41" s="532"/>
      <c r="RIG41" s="514"/>
      <c r="RIH41" s="546"/>
      <c r="RII41" s="546"/>
      <c r="RIJ41" s="546"/>
      <c r="RIK41" s="546"/>
      <c r="RIL41" s="546"/>
      <c r="RIM41" s="546"/>
      <c r="RIN41" s="532"/>
      <c r="RIO41" s="514"/>
      <c r="RIP41" s="546"/>
      <c r="RIQ41" s="546"/>
      <c r="RIR41" s="546"/>
      <c r="RIS41" s="546"/>
      <c r="RIT41" s="546"/>
      <c r="RIU41" s="546"/>
      <c r="RIV41" s="532"/>
      <c r="RIW41" s="514"/>
      <c r="RIX41" s="546"/>
      <c r="RIY41" s="546"/>
      <c r="RIZ41" s="546"/>
      <c r="RJA41" s="546"/>
      <c r="RJB41" s="546"/>
      <c r="RJC41" s="546"/>
      <c r="RJD41" s="532"/>
      <c r="RJE41" s="514"/>
      <c r="RJF41" s="546"/>
      <c r="RJG41" s="546"/>
      <c r="RJH41" s="546"/>
      <c r="RJI41" s="546"/>
      <c r="RJJ41" s="546"/>
      <c r="RJK41" s="546"/>
      <c r="RJL41" s="532"/>
      <c r="RJM41" s="514"/>
      <c r="RJN41" s="546"/>
      <c r="RJO41" s="546"/>
      <c r="RJP41" s="546"/>
      <c r="RJQ41" s="546"/>
      <c r="RJR41" s="546"/>
      <c r="RJS41" s="546"/>
      <c r="RJT41" s="532"/>
      <c r="RJU41" s="514"/>
      <c r="RJV41" s="546"/>
      <c r="RJW41" s="546"/>
      <c r="RJX41" s="546"/>
      <c r="RJY41" s="546"/>
      <c r="RJZ41" s="546"/>
      <c r="RKA41" s="546"/>
      <c r="RKB41" s="532"/>
      <c r="RKC41" s="514"/>
      <c r="RKD41" s="546"/>
      <c r="RKE41" s="546"/>
      <c r="RKF41" s="546"/>
      <c r="RKG41" s="546"/>
      <c r="RKH41" s="546"/>
      <c r="RKI41" s="546"/>
      <c r="RKJ41" s="532"/>
      <c r="RKK41" s="514"/>
      <c r="RKL41" s="546"/>
      <c r="RKM41" s="546"/>
      <c r="RKN41" s="546"/>
      <c r="RKO41" s="546"/>
      <c r="RKP41" s="546"/>
      <c r="RKQ41" s="546"/>
      <c r="RKR41" s="532"/>
      <c r="RKS41" s="514"/>
      <c r="RKT41" s="546"/>
      <c r="RKU41" s="546"/>
      <c r="RKV41" s="546"/>
      <c r="RKW41" s="546"/>
      <c r="RKX41" s="546"/>
      <c r="RKY41" s="546"/>
      <c r="RKZ41" s="532"/>
      <c r="RLA41" s="514"/>
      <c r="RLB41" s="546"/>
      <c r="RLC41" s="546"/>
      <c r="RLD41" s="546"/>
      <c r="RLE41" s="546"/>
      <c r="RLF41" s="546"/>
      <c r="RLG41" s="546"/>
      <c r="RLH41" s="532"/>
      <c r="RLI41" s="514"/>
      <c r="RLJ41" s="546"/>
      <c r="RLK41" s="546"/>
      <c r="RLL41" s="546"/>
      <c r="RLM41" s="546"/>
      <c r="RLN41" s="546"/>
      <c r="RLO41" s="546"/>
      <c r="RLP41" s="532"/>
      <c r="RLQ41" s="514"/>
      <c r="RLR41" s="546"/>
      <c r="RLS41" s="546"/>
      <c r="RLT41" s="546"/>
      <c r="RLU41" s="546"/>
      <c r="RLV41" s="546"/>
      <c r="RLW41" s="546"/>
      <c r="RLX41" s="532"/>
      <c r="RLY41" s="514"/>
      <c r="RLZ41" s="546"/>
      <c r="RMA41" s="546"/>
      <c r="RMB41" s="546"/>
      <c r="RMC41" s="546"/>
      <c r="RMD41" s="546"/>
      <c r="RME41" s="546"/>
      <c r="RMF41" s="532"/>
      <c r="RMG41" s="514"/>
      <c r="RMH41" s="546"/>
      <c r="RMI41" s="546"/>
      <c r="RMJ41" s="546"/>
      <c r="RMK41" s="546"/>
      <c r="RML41" s="546"/>
      <c r="RMM41" s="546"/>
      <c r="RMN41" s="532"/>
      <c r="RMO41" s="514"/>
      <c r="RMP41" s="546"/>
      <c r="RMQ41" s="546"/>
      <c r="RMR41" s="546"/>
      <c r="RMS41" s="546"/>
      <c r="RMT41" s="546"/>
      <c r="RMU41" s="546"/>
      <c r="RMV41" s="532"/>
      <c r="RMW41" s="514"/>
      <c r="RMX41" s="546"/>
      <c r="RMY41" s="546"/>
      <c r="RMZ41" s="546"/>
      <c r="RNA41" s="546"/>
      <c r="RNB41" s="546"/>
      <c r="RNC41" s="546"/>
      <c r="RND41" s="532"/>
      <c r="RNE41" s="514"/>
      <c r="RNF41" s="546"/>
      <c r="RNG41" s="546"/>
      <c r="RNH41" s="546"/>
      <c r="RNI41" s="546"/>
      <c r="RNJ41" s="546"/>
      <c r="RNK41" s="546"/>
      <c r="RNL41" s="532"/>
      <c r="RNM41" s="514"/>
      <c r="RNN41" s="546"/>
      <c r="RNO41" s="546"/>
      <c r="RNP41" s="546"/>
      <c r="RNQ41" s="546"/>
      <c r="RNR41" s="546"/>
      <c r="RNS41" s="546"/>
      <c r="RNT41" s="532"/>
      <c r="RNU41" s="514"/>
      <c r="RNV41" s="546"/>
      <c r="RNW41" s="546"/>
      <c r="RNX41" s="546"/>
      <c r="RNY41" s="546"/>
      <c r="RNZ41" s="546"/>
      <c r="ROA41" s="546"/>
      <c r="ROB41" s="532"/>
      <c r="ROC41" s="514"/>
      <c r="ROD41" s="546"/>
      <c r="ROE41" s="546"/>
      <c r="ROF41" s="546"/>
      <c r="ROG41" s="546"/>
      <c r="ROH41" s="546"/>
      <c r="ROI41" s="546"/>
      <c r="ROJ41" s="532"/>
      <c r="ROK41" s="514"/>
      <c r="ROL41" s="546"/>
      <c r="ROM41" s="546"/>
      <c r="RON41" s="546"/>
      <c r="ROO41" s="546"/>
      <c r="ROP41" s="546"/>
      <c r="ROQ41" s="546"/>
      <c r="ROR41" s="532"/>
      <c r="ROS41" s="514"/>
      <c r="ROT41" s="546"/>
      <c r="ROU41" s="546"/>
      <c r="ROV41" s="546"/>
      <c r="ROW41" s="546"/>
      <c r="ROX41" s="546"/>
      <c r="ROY41" s="546"/>
      <c r="ROZ41" s="532"/>
      <c r="RPA41" s="514"/>
      <c r="RPB41" s="546"/>
      <c r="RPC41" s="546"/>
      <c r="RPD41" s="546"/>
      <c r="RPE41" s="546"/>
      <c r="RPF41" s="546"/>
      <c r="RPG41" s="546"/>
      <c r="RPH41" s="532"/>
      <c r="RPI41" s="514"/>
      <c r="RPJ41" s="546"/>
      <c r="RPK41" s="546"/>
      <c r="RPL41" s="546"/>
      <c r="RPM41" s="546"/>
      <c r="RPN41" s="546"/>
      <c r="RPO41" s="546"/>
      <c r="RPP41" s="532"/>
      <c r="RPQ41" s="514"/>
      <c r="RPR41" s="546"/>
      <c r="RPS41" s="546"/>
      <c r="RPT41" s="546"/>
      <c r="RPU41" s="546"/>
      <c r="RPV41" s="546"/>
      <c r="RPW41" s="546"/>
      <c r="RPX41" s="532"/>
      <c r="RPY41" s="514"/>
      <c r="RPZ41" s="546"/>
      <c r="RQA41" s="546"/>
      <c r="RQB41" s="546"/>
      <c r="RQC41" s="546"/>
      <c r="RQD41" s="546"/>
      <c r="RQE41" s="546"/>
      <c r="RQF41" s="532"/>
      <c r="RQG41" s="514"/>
      <c r="RQH41" s="546"/>
      <c r="RQI41" s="546"/>
      <c r="RQJ41" s="546"/>
      <c r="RQK41" s="546"/>
      <c r="RQL41" s="546"/>
      <c r="RQM41" s="546"/>
      <c r="RQN41" s="532"/>
      <c r="RQO41" s="514"/>
      <c r="RQP41" s="546"/>
      <c r="RQQ41" s="546"/>
      <c r="RQR41" s="546"/>
      <c r="RQS41" s="546"/>
      <c r="RQT41" s="546"/>
      <c r="RQU41" s="546"/>
      <c r="RQV41" s="532"/>
      <c r="RQW41" s="514"/>
      <c r="RQX41" s="546"/>
      <c r="RQY41" s="546"/>
      <c r="RQZ41" s="546"/>
      <c r="RRA41" s="546"/>
      <c r="RRB41" s="546"/>
      <c r="RRC41" s="546"/>
      <c r="RRD41" s="532"/>
      <c r="RRE41" s="514"/>
      <c r="RRF41" s="546"/>
      <c r="RRG41" s="546"/>
      <c r="RRH41" s="546"/>
      <c r="RRI41" s="546"/>
      <c r="RRJ41" s="546"/>
      <c r="RRK41" s="546"/>
      <c r="RRL41" s="532"/>
      <c r="RRM41" s="514"/>
      <c r="RRN41" s="546"/>
      <c r="RRO41" s="546"/>
      <c r="RRP41" s="546"/>
      <c r="RRQ41" s="546"/>
      <c r="RRR41" s="546"/>
      <c r="RRS41" s="546"/>
      <c r="RRT41" s="532"/>
      <c r="RRU41" s="514"/>
      <c r="RRV41" s="546"/>
      <c r="RRW41" s="546"/>
      <c r="RRX41" s="546"/>
      <c r="RRY41" s="546"/>
      <c r="RRZ41" s="546"/>
      <c r="RSA41" s="546"/>
      <c r="RSB41" s="532"/>
      <c r="RSC41" s="514"/>
      <c r="RSD41" s="546"/>
      <c r="RSE41" s="546"/>
      <c r="RSF41" s="546"/>
      <c r="RSG41" s="546"/>
      <c r="RSH41" s="546"/>
      <c r="RSI41" s="546"/>
      <c r="RSJ41" s="532"/>
      <c r="RSK41" s="514"/>
      <c r="RSL41" s="546"/>
      <c r="RSM41" s="546"/>
      <c r="RSN41" s="546"/>
      <c r="RSO41" s="546"/>
      <c r="RSP41" s="546"/>
      <c r="RSQ41" s="546"/>
      <c r="RSR41" s="532"/>
      <c r="RSS41" s="514"/>
      <c r="RST41" s="546"/>
      <c r="RSU41" s="546"/>
      <c r="RSV41" s="546"/>
      <c r="RSW41" s="546"/>
      <c r="RSX41" s="546"/>
      <c r="RSY41" s="546"/>
      <c r="RSZ41" s="532"/>
      <c r="RTA41" s="514"/>
      <c r="RTB41" s="546"/>
      <c r="RTC41" s="546"/>
      <c r="RTD41" s="546"/>
      <c r="RTE41" s="546"/>
      <c r="RTF41" s="546"/>
      <c r="RTG41" s="546"/>
      <c r="RTH41" s="532"/>
      <c r="RTI41" s="514"/>
      <c r="RTJ41" s="546"/>
      <c r="RTK41" s="546"/>
      <c r="RTL41" s="546"/>
      <c r="RTM41" s="546"/>
      <c r="RTN41" s="546"/>
      <c r="RTO41" s="546"/>
      <c r="RTP41" s="532"/>
      <c r="RTQ41" s="514"/>
      <c r="RTR41" s="546"/>
      <c r="RTS41" s="546"/>
      <c r="RTT41" s="546"/>
      <c r="RTU41" s="546"/>
      <c r="RTV41" s="546"/>
      <c r="RTW41" s="546"/>
      <c r="RTX41" s="532"/>
      <c r="RTY41" s="514"/>
      <c r="RTZ41" s="546"/>
      <c r="RUA41" s="546"/>
      <c r="RUB41" s="546"/>
      <c r="RUC41" s="546"/>
      <c r="RUD41" s="546"/>
      <c r="RUE41" s="546"/>
      <c r="RUF41" s="532"/>
      <c r="RUG41" s="514"/>
      <c r="RUH41" s="546"/>
      <c r="RUI41" s="546"/>
      <c r="RUJ41" s="546"/>
      <c r="RUK41" s="546"/>
      <c r="RUL41" s="546"/>
      <c r="RUM41" s="546"/>
      <c r="RUN41" s="532"/>
      <c r="RUO41" s="514"/>
      <c r="RUP41" s="546"/>
      <c r="RUQ41" s="546"/>
      <c r="RUR41" s="546"/>
      <c r="RUS41" s="546"/>
      <c r="RUT41" s="546"/>
      <c r="RUU41" s="546"/>
      <c r="RUV41" s="532"/>
      <c r="RUW41" s="514"/>
      <c r="RUX41" s="546"/>
      <c r="RUY41" s="546"/>
      <c r="RUZ41" s="546"/>
      <c r="RVA41" s="546"/>
      <c r="RVB41" s="546"/>
      <c r="RVC41" s="546"/>
      <c r="RVD41" s="532"/>
      <c r="RVE41" s="514"/>
      <c r="RVF41" s="546"/>
      <c r="RVG41" s="546"/>
      <c r="RVH41" s="546"/>
      <c r="RVI41" s="546"/>
      <c r="RVJ41" s="546"/>
      <c r="RVK41" s="546"/>
      <c r="RVL41" s="532"/>
      <c r="RVM41" s="514"/>
      <c r="RVN41" s="546"/>
      <c r="RVO41" s="546"/>
      <c r="RVP41" s="546"/>
      <c r="RVQ41" s="546"/>
      <c r="RVR41" s="546"/>
      <c r="RVS41" s="546"/>
      <c r="RVT41" s="532"/>
      <c r="RVU41" s="514"/>
      <c r="RVV41" s="546"/>
      <c r="RVW41" s="546"/>
      <c r="RVX41" s="546"/>
      <c r="RVY41" s="546"/>
      <c r="RVZ41" s="546"/>
      <c r="RWA41" s="546"/>
      <c r="RWB41" s="532"/>
      <c r="RWC41" s="514"/>
      <c r="RWD41" s="546"/>
      <c r="RWE41" s="546"/>
      <c r="RWF41" s="546"/>
      <c r="RWG41" s="546"/>
      <c r="RWH41" s="546"/>
      <c r="RWI41" s="546"/>
      <c r="RWJ41" s="532"/>
      <c r="RWK41" s="514"/>
      <c r="RWL41" s="546"/>
      <c r="RWM41" s="546"/>
      <c r="RWN41" s="546"/>
      <c r="RWO41" s="546"/>
      <c r="RWP41" s="546"/>
      <c r="RWQ41" s="546"/>
      <c r="RWR41" s="532"/>
      <c r="RWS41" s="514"/>
      <c r="RWT41" s="546"/>
      <c r="RWU41" s="546"/>
      <c r="RWV41" s="546"/>
      <c r="RWW41" s="546"/>
      <c r="RWX41" s="546"/>
      <c r="RWY41" s="546"/>
      <c r="RWZ41" s="532"/>
      <c r="RXA41" s="514"/>
      <c r="RXB41" s="546"/>
      <c r="RXC41" s="546"/>
      <c r="RXD41" s="546"/>
      <c r="RXE41" s="546"/>
      <c r="RXF41" s="546"/>
      <c r="RXG41" s="546"/>
      <c r="RXH41" s="532"/>
      <c r="RXI41" s="514"/>
      <c r="RXJ41" s="546"/>
      <c r="RXK41" s="546"/>
      <c r="RXL41" s="546"/>
      <c r="RXM41" s="546"/>
      <c r="RXN41" s="546"/>
      <c r="RXO41" s="546"/>
      <c r="RXP41" s="532"/>
      <c r="RXQ41" s="514"/>
      <c r="RXR41" s="546"/>
      <c r="RXS41" s="546"/>
      <c r="RXT41" s="546"/>
      <c r="RXU41" s="546"/>
      <c r="RXV41" s="546"/>
      <c r="RXW41" s="546"/>
      <c r="RXX41" s="532"/>
      <c r="RXY41" s="514"/>
      <c r="RXZ41" s="546"/>
      <c r="RYA41" s="546"/>
      <c r="RYB41" s="546"/>
      <c r="RYC41" s="546"/>
      <c r="RYD41" s="546"/>
      <c r="RYE41" s="546"/>
      <c r="RYF41" s="532"/>
      <c r="RYG41" s="514"/>
      <c r="RYH41" s="546"/>
      <c r="RYI41" s="546"/>
      <c r="RYJ41" s="546"/>
      <c r="RYK41" s="546"/>
      <c r="RYL41" s="546"/>
      <c r="RYM41" s="546"/>
      <c r="RYN41" s="532"/>
      <c r="RYO41" s="514"/>
      <c r="RYP41" s="546"/>
      <c r="RYQ41" s="546"/>
      <c r="RYR41" s="546"/>
      <c r="RYS41" s="546"/>
      <c r="RYT41" s="546"/>
      <c r="RYU41" s="546"/>
      <c r="RYV41" s="532"/>
      <c r="RYW41" s="514"/>
      <c r="RYX41" s="546"/>
      <c r="RYY41" s="546"/>
      <c r="RYZ41" s="546"/>
      <c r="RZA41" s="546"/>
      <c r="RZB41" s="546"/>
      <c r="RZC41" s="546"/>
      <c r="RZD41" s="532"/>
      <c r="RZE41" s="514"/>
      <c r="RZF41" s="546"/>
      <c r="RZG41" s="546"/>
      <c r="RZH41" s="546"/>
      <c r="RZI41" s="546"/>
      <c r="RZJ41" s="546"/>
      <c r="RZK41" s="546"/>
      <c r="RZL41" s="532"/>
      <c r="RZM41" s="514"/>
      <c r="RZN41" s="546"/>
      <c r="RZO41" s="546"/>
      <c r="RZP41" s="546"/>
      <c r="RZQ41" s="546"/>
      <c r="RZR41" s="546"/>
      <c r="RZS41" s="546"/>
      <c r="RZT41" s="532"/>
      <c r="RZU41" s="514"/>
      <c r="RZV41" s="546"/>
      <c r="RZW41" s="546"/>
      <c r="RZX41" s="546"/>
      <c r="RZY41" s="546"/>
      <c r="RZZ41" s="546"/>
      <c r="SAA41" s="546"/>
      <c r="SAB41" s="532"/>
      <c r="SAC41" s="514"/>
      <c r="SAD41" s="546"/>
      <c r="SAE41" s="546"/>
      <c r="SAF41" s="546"/>
      <c r="SAG41" s="546"/>
      <c r="SAH41" s="546"/>
      <c r="SAI41" s="546"/>
      <c r="SAJ41" s="532"/>
      <c r="SAK41" s="514"/>
      <c r="SAL41" s="546"/>
      <c r="SAM41" s="546"/>
      <c r="SAN41" s="546"/>
      <c r="SAO41" s="546"/>
      <c r="SAP41" s="546"/>
      <c r="SAQ41" s="546"/>
      <c r="SAR41" s="532"/>
      <c r="SAS41" s="514"/>
      <c r="SAT41" s="546"/>
      <c r="SAU41" s="546"/>
      <c r="SAV41" s="546"/>
      <c r="SAW41" s="546"/>
      <c r="SAX41" s="546"/>
      <c r="SAY41" s="546"/>
      <c r="SAZ41" s="532"/>
      <c r="SBA41" s="514"/>
      <c r="SBB41" s="546"/>
      <c r="SBC41" s="546"/>
      <c r="SBD41" s="546"/>
      <c r="SBE41" s="546"/>
      <c r="SBF41" s="546"/>
      <c r="SBG41" s="546"/>
      <c r="SBH41" s="532"/>
      <c r="SBI41" s="514"/>
      <c r="SBJ41" s="546"/>
      <c r="SBK41" s="546"/>
      <c r="SBL41" s="546"/>
      <c r="SBM41" s="546"/>
      <c r="SBN41" s="546"/>
      <c r="SBO41" s="546"/>
      <c r="SBP41" s="532"/>
      <c r="SBQ41" s="514"/>
      <c r="SBR41" s="546"/>
      <c r="SBS41" s="546"/>
      <c r="SBT41" s="546"/>
      <c r="SBU41" s="546"/>
      <c r="SBV41" s="546"/>
      <c r="SBW41" s="546"/>
      <c r="SBX41" s="532"/>
      <c r="SBY41" s="514"/>
      <c r="SBZ41" s="546"/>
      <c r="SCA41" s="546"/>
      <c r="SCB41" s="546"/>
      <c r="SCC41" s="546"/>
      <c r="SCD41" s="546"/>
      <c r="SCE41" s="546"/>
      <c r="SCF41" s="532"/>
      <c r="SCG41" s="514"/>
      <c r="SCH41" s="546"/>
      <c r="SCI41" s="546"/>
      <c r="SCJ41" s="546"/>
      <c r="SCK41" s="546"/>
      <c r="SCL41" s="546"/>
      <c r="SCM41" s="546"/>
      <c r="SCN41" s="532"/>
      <c r="SCO41" s="514"/>
      <c r="SCP41" s="546"/>
      <c r="SCQ41" s="546"/>
      <c r="SCR41" s="546"/>
      <c r="SCS41" s="546"/>
      <c r="SCT41" s="546"/>
      <c r="SCU41" s="546"/>
      <c r="SCV41" s="532"/>
      <c r="SCW41" s="514"/>
      <c r="SCX41" s="546"/>
      <c r="SCY41" s="546"/>
      <c r="SCZ41" s="546"/>
      <c r="SDA41" s="546"/>
      <c r="SDB41" s="546"/>
      <c r="SDC41" s="546"/>
      <c r="SDD41" s="532"/>
      <c r="SDE41" s="514"/>
      <c r="SDF41" s="546"/>
      <c r="SDG41" s="546"/>
      <c r="SDH41" s="546"/>
      <c r="SDI41" s="546"/>
      <c r="SDJ41" s="546"/>
      <c r="SDK41" s="546"/>
      <c r="SDL41" s="532"/>
      <c r="SDM41" s="514"/>
      <c r="SDN41" s="546"/>
      <c r="SDO41" s="546"/>
      <c r="SDP41" s="546"/>
      <c r="SDQ41" s="546"/>
      <c r="SDR41" s="546"/>
      <c r="SDS41" s="546"/>
      <c r="SDT41" s="532"/>
      <c r="SDU41" s="514"/>
      <c r="SDV41" s="546"/>
      <c r="SDW41" s="546"/>
      <c r="SDX41" s="546"/>
      <c r="SDY41" s="546"/>
      <c r="SDZ41" s="546"/>
      <c r="SEA41" s="546"/>
      <c r="SEB41" s="532"/>
      <c r="SEC41" s="514"/>
      <c r="SED41" s="546"/>
      <c r="SEE41" s="546"/>
      <c r="SEF41" s="546"/>
      <c r="SEG41" s="546"/>
      <c r="SEH41" s="546"/>
      <c r="SEI41" s="546"/>
      <c r="SEJ41" s="532"/>
      <c r="SEK41" s="514"/>
      <c r="SEL41" s="546"/>
      <c r="SEM41" s="546"/>
      <c r="SEN41" s="546"/>
      <c r="SEO41" s="546"/>
      <c r="SEP41" s="546"/>
      <c r="SEQ41" s="546"/>
      <c r="SER41" s="532"/>
      <c r="SES41" s="514"/>
      <c r="SET41" s="546"/>
      <c r="SEU41" s="546"/>
      <c r="SEV41" s="546"/>
      <c r="SEW41" s="546"/>
      <c r="SEX41" s="546"/>
      <c r="SEY41" s="546"/>
      <c r="SEZ41" s="532"/>
      <c r="SFA41" s="514"/>
      <c r="SFB41" s="546"/>
      <c r="SFC41" s="546"/>
      <c r="SFD41" s="546"/>
      <c r="SFE41" s="546"/>
      <c r="SFF41" s="546"/>
      <c r="SFG41" s="546"/>
      <c r="SFH41" s="532"/>
      <c r="SFI41" s="514"/>
      <c r="SFJ41" s="546"/>
      <c r="SFK41" s="546"/>
      <c r="SFL41" s="546"/>
      <c r="SFM41" s="546"/>
      <c r="SFN41" s="546"/>
      <c r="SFO41" s="546"/>
      <c r="SFP41" s="532"/>
      <c r="SFQ41" s="514"/>
      <c r="SFR41" s="546"/>
      <c r="SFS41" s="546"/>
      <c r="SFT41" s="546"/>
      <c r="SFU41" s="546"/>
      <c r="SFV41" s="546"/>
      <c r="SFW41" s="546"/>
      <c r="SFX41" s="532"/>
      <c r="SFY41" s="514"/>
      <c r="SFZ41" s="546"/>
      <c r="SGA41" s="546"/>
      <c r="SGB41" s="546"/>
      <c r="SGC41" s="546"/>
      <c r="SGD41" s="546"/>
      <c r="SGE41" s="546"/>
      <c r="SGF41" s="532"/>
      <c r="SGG41" s="514"/>
      <c r="SGH41" s="546"/>
      <c r="SGI41" s="546"/>
      <c r="SGJ41" s="546"/>
      <c r="SGK41" s="546"/>
      <c r="SGL41" s="546"/>
      <c r="SGM41" s="546"/>
      <c r="SGN41" s="532"/>
      <c r="SGO41" s="514"/>
      <c r="SGP41" s="546"/>
      <c r="SGQ41" s="546"/>
      <c r="SGR41" s="546"/>
      <c r="SGS41" s="546"/>
      <c r="SGT41" s="546"/>
      <c r="SGU41" s="546"/>
      <c r="SGV41" s="532"/>
      <c r="SGW41" s="514"/>
      <c r="SGX41" s="546"/>
      <c r="SGY41" s="546"/>
      <c r="SGZ41" s="546"/>
      <c r="SHA41" s="546"/>
      <c r="SHB41" s="546"/>
      <c r="SHC41" s="546"/>
      <c r="SHD41" s="532"/>
      <c r="SHE41" s="514"/>
      <c r="SHF41" s="546"/>
      <c r="SHG41" s="546"/>
      <c r="SHH41" s="546"/>
      <c r="SHI41" s="546"/>
      <c r="SHJ41" s="546"/>
      <c r="SHK41" s="546"/>
      <c r="SHL41" s="532"/>
      <c r="SHM41" s="514"/>
      <c r="SHN41" s="546"/>
      <c r="SHO41" s="546"/>
      <c r="SHP41" s="546"/>
      <c r="SHQ41" s="546"/>
      <c r="SHR41" s="546"/>
      <c r="SHS41" s="546"/>
      <c r="SHT41" s="532"/>
      <c r="SHU41" s="514"/>
      <c r="SHV41" s="546"/>
      <c r="SHW41" s="546"/>
      <c r="SHX41" s="546"/>
      <c r="SHY41" s="546"/>
      <c r="SHZ41" s="546"/>
      <c r="SIA41" s="546"/>
      <c r="SIB41" s="532"/>
      <c r="SIC41" s="514"/>
      <c r="SID41" s="546"/>
      <c r="SIE41" s="546"/>
      <c r="SIF41" s="546"/>
      <c r="SIG41" s="546"/>
      <c r="SIH41" s="546"/>
      <c r="SII41" s="546"/>
      <c r="SIJ41" s="532"/>
      <c r="SIK41" s="514"/>
      <c r="SIL41" s="546"/>
      <c r="SIM41" s="546"/>
      <c r="SIN41" s="546"/>
      <c r="SIO41" s="546"/>
      <c r="SIP41" s="546"/>
      <c r="SIQ41" s="546"/>
      <c r="SIR41" s="532"/>
      <c r="SIS41" s="514"/>
      <c r="SIT41" s="546"/>
      <c r="SIU41" s="546"/>
      <c r="SIV41" s="546"/>
      <c r="SIW41" s="546"/>
      <c r="SIX41" s="546"/>
      <c r="SIY41" s="546"/>
      <c r="SIZ41" s="532"/>
      <c r="SJA41" s="514"/>
      <c r="SJB41" s="546"/>
      <c r="SJC41" s="546"/>
      <c r="SJD41" s="546"/>
      <c r="SJE41" s="546"/>
      <c r="SJF41" s="546"/>
      <c r="SJG41" s="546"/>
      <c r="SJH41" s="532"/>
      <c r="SJI41" s="514"/>
      <c r="SJJ41" s="546"/>
      <c r="SJK41" s="546"/>
      <c r="SJL41" s="546"/>
      <c r="SJM41" s="546"/>
      <c r="SJN41" s="546"/>
      <c r="SJO41" s="546"/>
      <c r="SJP41" s="532"/>
      <c r="SJQ41" s="514"/>
      <c r="SJR41" s="546"/>
      <c r="SJS41" s="546"/>
      <c r="SJT41" s="546"/>
      <c r="SJU41" s="546"/>
      <c r="SJV41" s="546"/>
      <c r="SJW41" s="546"/>
      <c r="SJX41" s="532"/>
      <c r="SJY41" s="514"/>
      <c r="SJZ41" s="546"/>
      <c r="SKA41" s="546"/>
      <c r="SKB41" s="546"/>
      <c r="SKC41" s="546"/>
      <c r="SKD41" s="546"/>
      <c r="SKE41" s="546"/>
      <c r="SKF41" s="532"/>
      <c r="SKG41" s="514"/>
      <c r="SKH41" s="546"/>
      <c r="SKI41" s="546"/>
      <c r="SKJ41" s="546"/>
      <c r="SKK41" s="546"/>
      <c r="SKL41" s="546"/>
      <c r="SKM41" s="546"/>
      <c r="SKN41" s="532"/>
      <c r="SKO41" s="514"/>
      <c r="SKP41" s="546"/>
      <c r="SKQ41" s="546"/>
      <c r="SKR41" s="546"/>
      <c r="SKS41" s="546"/>
      <c r="SKT41" s="546"/>
      <c r="SKU41" s="546"/>
      <c r="SKV41" s="532"/>
      <c r="SKW41" s="514"/>
      <c r="SKX41" s="546"/>
      <c r="SKY41" s="546"/>
      <c r="SKZ41" s="546"/>
      <c r="SLA41" s="546"/>
      <c r="SLB41" s="546"/>
      <c r="SLC41" s="546"/>
      <c r="SLD41" s="532"/>
      <c r="SLE41" s="514"/>
      <c r="SLF41" s="546"/>
      <c r="SLG41" s="546"/>
      <c r="SLH41" s="546"/>
      <c r="SLI41" s="546"/>
      <c r="SLJ41" s="546"/>
      <c r="SLK41" s="546"/>
      <c r="SLL41" s="532"/>
      <c r="SLM41" s="514"/>
      <c r="SLN41" s="546"/>
      <c r="SLO41" s="546"/>
      <c r="SLP41" s="546"/>
      <c r="SLQ41" s="546"/>
      <c r="SLR41" s="546"/>
      <c r="SLS41" s="546"/>
      <c r="SLT41" s="532"/>
      <c r="SLU41" s="514"/>
      <c r="SLV41" s="546"/>
      <c r="SLW41" s="546"/>
      <c r="SLX41" s="546"/>
      <c r="SLY41" s="546"/>
      <c r="SLZ41" s="546"/>
      <c r="SMA41" s="546"/>
      <c r="SMB41" s="532"/>
      <c r="SMC41" s="514"/>
      <c r="SMD41" s="546"/>
      <c r="SME41" s="546"/>
      <c r="SMF41" s="546"/>
      <c r="SMG41" s="546"/>
      <c r="SMH41" s="546"/>
      <c r="SMI41" s="546"/>
      <c r="SMJ41" s="532"/>
      <c r="SMK41" s="514"/>
      <c r="SML41" s="546"/>
      <c r="SMM41" s="546"/>
      <c r="SMN41" s="546"/>
      <c r="SMO41" s="546"/>
      <c r="SMP41" s="546"/>
      <c r="SMQ41" s="546"/>
      <c r="SMR41" s="532"/>
      <c r="SMS41" s="514"/>
      <c r="SMT41" s="546"/>
      <c r="SMU41" s="546"/>
      <c r="SMV41" s="546"/>
      <c r="SMW41" s="546"/>
      <c r="SMX41" s="546"/>
      <c r="SMY41" s="546"/>
      <c r="SMZ41" s="532"/>
      <c r="SNA41" s="514"/>
      <c r="SNB41" s="546"/>
      <c r="SNC41" s="546"/>
      <c r="SND41" s="546"/>
      <c r="SNE41" s="546"/>
      <c r="SNF41" s="546"/>
      <c r="SNG41" s="546"/>
      <c r="SNH41" s="532"/>
      <c r="SNI41" s="514"/>
      <c r="SNJ41" s="546"/>
      <c r="SNK41" s="546"/>
      <c r="SNL41" s="546"/>
      <c r="SNM41" s="546"/>
      <c r="SNN41" s="546"/>
      <c r="SNO41" s="546"/>
      <c r="SNP41" s="532"/>
      <c r="SNQ41" s="514"/>
      <c r="SNR41" s="546"/>
      <c r="SNS41" s="546"/>
      <c r="SNT41" s="546"/>
      <c r="SNU41" s="546"/>
      <c r="SNV41" s="546"/>
      <c r="SNW41" s="546"/>
      <c r="SNX41" s="532"/>
      <c r="SNY41" s="514"/>
      <c r="SNZ41" s="546"/>
      <c r="SOA41" s="546"/>
      <c r="SOB41" s="546"/>
      <c r="SOC41" s="546"/>
      <c r="SOD41" s="546"/>
      <c r="SOE41" s="546"/>
      <c r="SOF41" s="532"/>
      <c r="SOG41" s="514"/>
      <c r="SOH41" s="546"/>
      <c r="SOI41" s="546"/>
      <c r="SOJ41" s="546"/>
      <c r="SOK41" s="546"/>
      <c r="SOL41" s="546"/>
      <c r="SOM41" s="546"/>
      <c r="SON41" s="532"/>
      <c r="SOO41" s="514"/>
      <c r="SOP41" s="546"/>
      <c r="SOQ41" s="546"/>
      <c r="SOR41" s="546"/>
      <c r="SOS41" s="546"/>
      <c r="SOT41" s="546"/>
      <c r="SOU41" s="546"/>
      <c r="SOV41" s="532"/>
      <c r="SOW41" s="514"/>
      <c r="SOX41" s="546"/>
      <c r="SOY41" s="546"/>
      <c r="SOZ41" s="546"/>
      <c r="SPA41" s="546"/>
      <c r="SPB41" s="546"/>
      <c r="SPC41" s="546"/>
      <c r="SPD41" s="532"/>
      <c r="SPE41" s="514"/>
      <c r="SPF41" s="546"/>
      <c r="SPG41" s="546"/>
      <c r="SPH41" s="546"/>
      <c r="SPI41" s="546"/>
      <c r="SPJ41" s="546"/>
      <c r="SPK41" s="546"/>
      <c r="SPL41" s="532"/>
      <c r="SPM41" s="514"/>
      <c r="SPN41" s="546"/>
      <c r="SPO41" s="546"/>
      <c r="SPP41" s="546"/>
      <c r="SPQ41" s="546"/>
      <c r="SPR41" s="546"/>
      <c r="SPS41" s="546"/>
      <c r="SPT41" s="532"/>
      <c r="SPU41" s="514"/>
      <c r="SPV41" s="546"/>
      <c r="SPW41" s="546"/>
      <c r="SPX41" s="546"/>
      <c r="SPY41" s="546"/>
      <c r="SPZ41" s="546"/>
      <c r="SQA41" s="546"/>
      <c r="SQB41" s="532"/>
      <c r="SQC41" s="514"/>
      <c r="SQD41" s="546"/>
      <c r="SQE41" s="546"/>
      <c r="SQF41" s="546"/>
      <c r="SQG41" s="546"/>
      <c r="SQH41" s="546"/>
      <c r="SQI41" s="546"/>
      <c r="SQJ41" s="532"/>
      <c r="SQK41" s="514"/>
      <c r="SQL41" s="546"/>
      <c r="SQM41" s="546"/>
      <c r="SQN41" s="546"/>
      <c r="SQO41" s="546"/>
      <c r="SQP41" s="546"/>
      <c r="SQQ41" s="546"/>
      <c r="SQR41" s="532"/>
      <c r="SQS41" s="514"/>
      <c r="SQT41" s="546"/>
      <c r="SQU41" s="546"/>
      <c r="SQV41" s="546"/>
      <c r="SQW41" s="546"/>
      <c r="SQX41" s="546"/>
      <c r="SQY41" s="546"/>
      <c r="SQZ41" s="532"/>
      <c r="SRA41" s="514"/>
      <c r="SRB41" s="546"/>
      <c r="SRC41" s="546"/>
      <c r="SRD41" s="546"/>
      <c r="SRE41" s="546"/>
      <c r="SRF41" s="546"/>
      <c r="SRG41" s="546"/>
      <c r="SRH41" s="532"/>
      <c r="SRI41" s="514"/>
      <c r="SRJ41" s="546"/>
      <c r="SRK41" s="546"/>
      <c r="SRL41" s="546"/>
      <c r="SRM41" s="546"/>
      <c r="SRN41" s="546"/>
      <c r="SRO41" s="546"/>
      <c r="SRP41" s="532"/>
      <c r="SRQ41" s="514"/>
      <c r="SRR41" s="546"/>
      <c r="SRS41" s="546"/>
      <c r="SRT41" s="546"/>
      <c r="SRU41" s="546"/>
      <c r="SRV41" s="546"/>
      <c r="SRW41" s="546"/>
      <c r="SRX41" s="532"/>
      <c r="SRY41" s="514"/>
      <c r="SRZ41" s="546"/>
      <c r="SSA41" s="546"/>
      <c r="SSB41" s="546"/>
      <c r="SSC41" s="546"/>
      <c r="SSD41" s="546"/>
      <c r="SSE41" s="546"/>
      <c r="SSF41" s="532"/>
      <c r="SSG41" s="514"/>
      <c r="SSH41" s="546"/>
      <c r="SSI41" s="546"/>
      <c r="SSJ41" s="546"/>
      <c r="SSK41" s="546"/>
      <c r="SSL41" s="546"/>
      <c r="SSM41" s="546"/>
      <c r="SSN41" s="532"/>
      <c r="SSO41" s="514"/>
      <c r="SSP41" s="546"/>
      <c r="SSQ41" s="546"/>
      <c r="SSR41" s="546"/>
      <c r="SSS41" s="546"/>
      <c r="SST41" s="546"/>
      <c r="SSU41" s="546"/>
      <c r="SSV41" s="532"/>
      <c r="SSW41" s="514"/>
      <c r="SSX41" s="546"/>
      <c r="SSY41" s="546"/>
      <c r="SSZ41" s="546"/>
      <c r="STA41" s="546"/>
      <c r="STB41" s="546"/>
      <c r="STC41" s="546"/>
      <c r="STD41" s="532"/>
      <c r="STE41" s="514"/>
      <c r="STF41" s="546"/>
      <c r="STG41" s="546"/>
      <c r="STH41" s="546"/>
      <c r="STI41" s="546"/>
      <c r="STJ41" s="546"/>
      <c r="STK41" s="546"/>
      <c r="STL41" s="532"/>
      <c r="STM41" s="514"/>
      <c r="STN41" s="546"/>
      <c r="STO41" s="546"/>
      <c r="STP41" s="546"/>
      <c r="STQ41" s="546"/>
      <c r="STR41" s="546"/>
      <c r="STS41" s="546"/>
      <c r="STT41" s="532"/>
      <c r="STU41" s="514"/>
      <c r="STV41" s="546"/>
      <c r="STW41" s="546"/>
      <c r="STX41" s="546"/>
      <c r="STY41" s="546"/>
      <c r="STZ41" s="546"/>
      <c r="SUA41" s="546"/>
      <c r="SUB41" s="532"/>
      <c r="SUC41" s="514"/>
      <c r="SUD41" s="546"/>
      <c r="SUE41" s="546"/>
      <c r="SUF41" s="546"/>
      <c r="SUG41" s="546"/>
      <c r="SUH41" s="546"/>
      <c r="SUI41" s="546"/>
      <c r="SUJ41" s="532"/>
      <c r="SUK41" s="514"/>
      <c r="SUL41" s="546"/>
      <c r="SUM41" s="546"/>
      <c r="SUN41" s="546"/>
      <c r="SUO41" s="546"/>
      <c r="SUP41" s="546"/>
      <c r="SUQ41" s="546"/>
      <c r="SUR41" s="532"/>
      <c r="SUS41" s="514"/>
      <c r="SUT41" s="546"/>
      <c r="SUU41" s="546"/>
      <c r="SUV41" s="546"/>
      <c r="SUW41" s="546"/>
      <c r="SUX41" s="546"/>
      <c r="SUY41" s="546"/>
      <c r="SUZ41" s="532"/>
      <c r="SVA41" s="514"/>
      <c r="SVB41" s="546"/>
      <c r="SVC41" s="546"/>
      <c r="SVD41" s="546"/>
      <c r="SVE41" s="546"/>
      <c r="SVF41" s="546"/>
      <c r="SVG41" s="546"/>
      <c r="SVH41" s="532"/>
      <c r="SVI41" s="514"/>
      <c r="SVJ41" s="546"/>
      <c r="SVK41" s="546"/>
      <c r="SVL41" s="546"/>
      <c r="SVM41" s="546"/>
      <c r="SVN41" s="546"/>
      <c r="SVO41" s="546"/>
      <c r="SVP41" s="532"/>
      <c r="SVQ41" s="514"/>
      <c r="SVR41" s="546"/>
      <c r="SVS41" s="546"/>
      <c r="SVT41" s="546"/>
      <c r="SVU41" s="546"/>
      <c r="SVV41" s="546"/>
      <c r="SVW41" s="546"/>
      <c r="SVX41" s="532"/>
      <c r="SVY41" s="514"/>
      <c r="SVZ41" s="546"/>
      <c r="SWA41" s="546"/>
      <c r="SWB41" s="546"/>
      <c r="SWC41" s="546"/>
      <c r="SWD41" s="546"/>
      <c r="SWE41" s="546"/>
      <c r="SWF41" s="532"/>
      <c r="SWG41" s="514"/>
      <c r="SWH41" s="546"/>
      <c r="SWI41" s="546"/>
      <c r="SWJ41" s="546"/>
      <c r="SWK41" s="546"/>
      <c r="SWL41" s="546"/>
      <c r="SWM41" s="546"/>
      <c r="SWN41" s="532"/>
      <c r="SWO41" s="514"/>
      <c r="SWP41" s="546"/>
      <c r="SWQ41" s="546"/>
      <c r="SWR41" s="546"/>
      <c r="SWS41" s="546"/>
      <c r="SWT41" s="546"/>
      <c r="SWU41" s="546"/>
      <c r="SWV41" s="532"/>
      <c r="SWW41" s="514"/>
      <c r="SWX41" s="546"/>
      <c r="SWY41" s="546"/>
      <c r="SWZ41" s="546"/>
      <c r="SXA41" s="546"/>
      <c r="SXB41" s="546"/>
      <c r="SXC41" s="546"/>
      <c r="SXD41" s="532"/>
      <c r="SXE41" s="514"/>
      <c r="SXF41" s="546"/>
      <c r="SXG41" s="546"/>
      <c r="SXH41" s="546"/>
      <c r="SXI41" s="546"/>
      <c r="SXJ41" s="546"/>
      <c r="SXK41" s="546"/>
      <c r="SXL41" s="532"/>
      <c r="SXM41" s="514"/>
      <c r="SXN41" s="546"/>
      <c r="SXO41" s="546"/>
      <c r="SXP41" s="546"/>
      <c r="SXQ41" s="546"/>
      <c r="SXR41" s="546"/>
      <c r="SXS41" s="546"/>
      <c r="SXT41" s="532"/>
      <c r="SXU41" s="514"/>
      <c r="SXV41" s="546"/>
      <c r="SXW41" s="546"/>
      <c r="SXX41" s="546"/>
      <c r="SXY41" s="546"/>
      <c r="SXZ41" s="546"/>
      <c r="SYA41" s="546"/>
      <c r="SYB41" s="532"/>
      <c r="SYC41" s="514"/>
      <c r="SYD41" s="546"/>
      <c r="SYE41" s="546"/>
      <c r="SYF41" s="546"/>
      <c r="SYG41" s="546"/>
      <c r="SYH41" s="546"/>
      <c r="SYI41" s="546"/>
      <c r="SYJ41" s="532"/>
      <c r="SYK41" s="514"/>
      <c r="SYL41" s="546"/>
      <c r="SYM41" s="546"/>
      <c r="SYN41" s="546"/>
      <c r="SYO41" s="546"/>
      <c r="SYP41" s="546"/>
      <c r="SYQ41" s="546"/>
      <c r="SYR41" s="532"/>
      <c r="SYS41" s="514"/>
      <c r="SYT41" s="546"/>
      <c r="SYU41" s="546"/>
      <c r="SYV41" s="546"/>
      <c r="SYW41" s="546"/>
      <c r="SYX41" s="546"/>
      <c r="SYY41" s="546"/>
      <c r="SYZ41" s="532"/>
      <c r="SZA41" s="514"/>
      <c r="SZB41" s="546"/>
      <c r="SZC41" s="546"/>
      <c r="SZD41" s="546"/>
      <c r="SZE41" s="546"/>
      <c r="SZF41" s="546"/>
      <c r="SZG41" s="546"/>
      <c r="SZH41" s="532"/>
      <c r="SZI41" s="514"/>
      <c r="SZJ41" s="546"/>
      <c r="SZK41" s="546"/>
      <c r="SZL41" s="546"/>
      <c r="SZM41" s="546"/>
      <c r="SZN41" s="546"/>
      <c r="SZO41" s="546"/>
      <c r="SZP41" s="532"/>
      <c r="SZQ41" s="514"/>
      <c r="SZR41" s="546"/>
      <c r="SZS41" s="546"/>
      <c r="SZT41" s="546"/>
      <c r="SZU41" s="546"/>
      <c r="SZV41" s="546"/>
      <c r="SZW41" s="546"/>
      <c r="SZX41" s="532"/>
      <c r="SZY41" s="514"/>
      <c r="SZZ41" s="546"/>
      <c r="TAA41" s="546"/>
      <c r="TAB41" s="546"/>
      <c r="TAC41" s="546"/>
      <c r="TAD41" s="546"/>
      <c r="TAE41" s="546"/>
      <c r="TAF41" s="532"/>
      <c r="TAG41" s="514"/>
      <c r="TAH41" s="546"/>
      <c r="TAI41" s="546"/>
      <c r="TAJ41" s="546"/>
      <c r="TAK41" s="546"/>
      <c r="TAL41" s="546"/>
      <c r="TAM41" s="546"/>
      <c r="TAN41" s="532"/>
      <c r="TAO41" s="514"/>
      <c r="TAP41" s="546"/>
      <c r="TAQ41" s="546"/>
      <c r="TAR41" s="546"/>
      <c r="TAS41" s="546"/>
      <c r="TAT41" s="546"/>
      <c r="TAU41" s="546"/>
      <c r="TAV41" s="532"/>
      <c r="TAW41" s="514"/>
      <c r="TAX41" s="546"/>
      <c r="TAY41" s="546"/>
      <c r="TAZ41" s="546"/>
      <c r="TBA41" s="546"/>
      <c r="TBB41" s="546"/>
      <c r="TBC41" s="546"/>
      <c r="TBD41" s="532"/>
      <c r="TBE41" s="514"/>
      <c r="TBF41" s="546"/>
      <c r="TBG41" s="546"/>
      <c r="TBH41" s="546"/>
      <c r="TBI41" s="546"/>
      <c r="TBJ41" s="546"/>
      <c r="TBK41" s="546"/>
      <c r="TBL41" s="532"/>
      <c r="TBM41" s="514"/>
      <c r="TBN41" s="546"/>
      <c r="TBO41" s="546"/>
      <c r="TBP41" s="546"/>
      <c r="TBQ41" s="546"/>
      <c r="TBR41" s="546"/>
      <c r="TBS41" s="546"/>
      <c r="TBT41" s="532"/>
      <c r="TBU41" s="514"/>
      <c r="TBV41" s="546"/>
      <c r="TBW41" s="546"/>
      <c r="TBX41" s="546"/>
      <c r="TBY41" s="546"/>
      <c r="TBZ41" s="546"/>
      <c r="TCA41" s="546"/>
      <c r="TCB41" s="532"/>
      <c r="TCC41" s="514"/>
      <c r="TCD41" s="546"/>
      <c r="TCE41" s="546"/>
      <c r="TCF41" s="546"/>
      <c r="TCG41" s="546"/>
      <c r="TCH41" s="546"/>
      <c r="TCI41" s="546"/>
      <c r="TCJ41" s="532"/>
      <c r="TCK41" s="514"/>
      <c r="TCL41" s="546"/>
      <c r="TCM41" s="546"/>
      <c r="TCN41" s="546"/>
      <c r="TCO41" s="546"/>
      <c r="TCP41" s="546"/>
      <c r="TCQ41" s="546"/>
      <c r="TCR41" s="532"/>
      <c r="TCS41" s="514"/>
      <c r="TCT41" s="546"/>
      <c r="TCU41" s="546"/>
      <c r="TCV41" s="546"/>
      <c r="TCW41" s="546"/>
      <c r="TCX41" s="546"/>
      <c r="TCY41" s="546"/>
      <c r="TCZ41" s="532"/>
      <c r="TDA41" s="514"/>
      <c r="TDB41" s="546"/>
      <c r="TDC41" s="546"/>
      <c r="TDD41" s="546"/>
      <c r="TDE41" s="546"/>
      <c r="TDF41" s="546"/>
      <c r="TDG41" s="546"/>
      <c r="TDH41" s="532"/>
      <c r="TDI41" s="514"/>
      <c r="TDJ41" s="546"/>
      <c r="TDK41" s="546"/>
      <c r="TDL41" s="546"/>
      <c r="TDM41" s="546"/>
      <c r="TDN41" s="546"/>
      <c r="TDO41" s="546"/>
      <c r="TDP41" s="532"/>
      <c r="TDQ41" s="514"/>
      <c r="TDR41" s="546"/>
      <c r="TDS41" s="546"/>
      <c r="TDT41" s="546"/>
      <c r="TDU41" s="546"/>
      <c r="TDV41" s="546"/>
      <c r="TDW41" s="546"/>
      <c r="TDX41" s="532"/>
      <c r="TDY41" s="514"/>
      <c r="TDZ41" s="546"/>
      <c r="TEA41" s="546"/>
      <c r="TEB41" s="546"/>
      <c r="TEC41" s="546"/>
      <c r="TED41" s="546"/>
      <c r="TEE41" s="546"/>
      <c r="TEF41" s="532"/>
      <c r="TEG41" s="514"/>
      <c r="TEH41" s="546"/>
      <c r="TEI41" s="546"/>
      <c r="TEJ41" s="546"/>
      <c r="TEK41" s="546"/>
      <c r="TEL41" s="546"/>
      <c r="TEM41" s="546"/>
      <c r="TEN41" s="532"/>
      <c r="TEO41" s="514"/>
      <c r="TEP41" s="546"/>
      <c r="TEQ41" s="546"/>
      <c r="TER41" s="546"/>
      <c r="TES41" s="546"/>
      <c r="TET41" s="546"/>
      <c r="TEU41" s="546"/>
      <c r="TEV41" s="532"/>
      <c r="TEW41" s="514"/>
      <c r="TEX41" s="546"/>
      <c r="TEY41" s="546"/>
      <c r="TEZ41" s="546"/>
      <c r="TFA41" s="546"/>
      <c r="TFB41" s="546"/>
      <c r="TFC41" s="546"/>
      <c r="TFD41" s="532"/>
      <c r="TFE41" s="514"/>
      <c r="TFF41" s="546"/>
      <c r="TFG41" s="546"/>
      <c r="TFH41" s="546"/>
      <c r="TFI41" s="546"/>
      <c r="TFJ41" s="546"/>
      <c r="TFK41" s="546"/>
      <c r="TFL41" s="532"/>
      <c r="TFM41" s="514"/>
      <c r="TFN41" s="546"/>
      <c r="TFO41" s="546"/>
      <c r="TFP41" s="546"/>
      <c r="TFQ41" s="546"/>
      <c r="TFR41" s="546"/>
      <c r="TFS41" s="546"/>
      <c r="TFT41" s="532"/>
      <c r="TFU41" s="514"/>
      <c r="TFV41" s="546"/>
      <c r="TFW41" s="546"/>
      <c r="TFX41" s="546"/>
      <c r="TFY41" s="546"/>
      <c r="TFZ41" s="546"/>
      <c r="TGA41" s="546"/>
      <c r="TGB41" s="532"/>
      <c r="TGC41" s="514"/>
      <c r="TGD41" s="546"/>
      <c r="TGE41" s="546"/>
      <c r="TGF41" s="546"/>
      <c r="TGG41" s="546"/>
      <c r="TGH41" s="546"/>
      <c r="TGI41" s="546"/>
      <c r="TGJ41" s="532"/>
      <c r="TGK41" s="514"/>
      <c r="TGL41" s="546"/>
      <c r="TGM41" s="546"/>
      <c r="TGN41" s="546"/>
      <c r="TGO41" s="546"/>
      <c r="TGP41" s="546"/>
      <c r="TGQ41" s="546"/>
      <c r="TGR41" s="532"/>
      <c r="TGS41" s="514"/>
      <c r="TGT41" s="546"/>
      <c r="TGU41" s="546"/>
      <c r="TGV41" s="546"/>
      <c r="TGW41" s="546"/>
      <c r="TGX41" s="546"/>
      <c r="TGY41" s="546"/>
      <c r="TGZ41" s="532"/>
      <c r="THA41" s="514"/>
      <c r="THB41" s="546"/>
      <c r="THC41" s="546"/>
      <c r="THD41" s="546"/>
      <c r="THE41" s="546"/>
      <c r="THF41" s="546"/>
      <c r="THG41" s="546"/>
      <c r="THH41" s="532"/>
      <c r="THI41" s="514"/>
      <c r="THJ41" s="546"/>
      <c r="THK41" s="546"/>
      <c r="THL41" s="546"/>
      <c r="THM41" s="546"/>
      <c r="THN41" s="546"/>
      <c r="THO41" s="546"/>
      <c r="THP41" s="532"/>
      <c r="THQ41" s="514"/>
      <c r="THR41" s="546"/>
      <c r="THS41" s="546"/>
      <c r="THT41" s="546"/>
      <c r="THU41" s="546"/>
      <c r="THV41" s="546"/>
      <c r="THW41" s="546"/>
      <c r="THX41" s="532"/>
      <c r="THY41" s="514"/>
      <c r="THZ41" s="546"/>
      <c r="TIA41" s="546"/>
      <c r="TIB41" s="546"/>
      <c r="TIC41" s="546"/>
      <c r="TID41" s="546"/>
      <c r="TIE41" s="546"/>
      <c r="TIF41" s="532"/>
      <c r="TIG41" s="514"/>
      <c r="TIH41" s="546"/>
      <c r="TII41" s="546"/>
      <c r="TIJ41" s="546"/>
      <c r="TIK41" s="546"/>
      <c r="TIL41" s="546"/>
      <c r="TIM41" s="546"/>
      <c r="TIN41" s="532"/>
      <c r="TIO41" s="514"/>
      <c r="TIP41" s="546"/>
      <c r="TIQ41" s="546"/>
      <c r="TIR41" s="546"/>
      <c r="TIS41" s="546"/>
      <c r="TIT41" s="546"/>
      <c r="TIU41" s="546"/>
      <c r="TIV41" s="532"/>
      <c r="TIW41" s="514"/>
      <c r="TIX41" s="546"/>
      <c r="TIY41" s="546"/>
      <c r="TIZ41" s="546"/>
      <c r="TJA41" s="546"/>
      <c r="TJB41" s="546"/>
      <c r="TJC41" s="546"/>
      <c r="TJD41" s="532"/>
      <c r="TJE41" s="514"/>
      <c r="TJF41" s="546"/>
      <c r="TJG41" s="546"/>
      <c r="TJH41" s="546"/>
      <c r="TJI41" s="546"/>
      <c r="TJJ41" s="546"/>
      <c r="TJK41" s="546"/>
      <c r="TJL41" s="532"/>
      <c r="TJM41" s="514"/>
      <c r="TJN41" s="546"/>
      <c r="TJO41" s="546"/>
      <c r="TJP41" s="546"/>
      <c r="TJQ41" s="546"/>
      <c r="TJR41" s="546"/>
      <c r="TJS41" s="546"/>
      <c r="TJT41" s="532"/>
      <c r="TJU41" s="514"/>
      <c r="TJV41" s="546"/>
      <c r="TJW41" s="546"/>
      <c r="TJX41" s="546"/>
      <c r="TJY41" s="546"/>
      <c r="TJZ41" s="546"/>
      <c r="TKA41" s="546"/>
      <c r="TKB41" s="532"/>
      <c r="TKC41" s="514"/>
      <c r="TKD41" s="546"/>
      <c r="TKE41" s="546"/>
      <c r="TKF41" s="546"/>
      <c r="TKG41" s="546"/>
      <c r="TKH41" s="546"/>
      <c r="TKI41" s="546"/>
      <c r="TKJ41" s="532"/>
      <c r="TKK41" s="514"/>
      <c r="TKL41" s="546"/>
      <c r="TKM41" s="546"/>
      <c r="TKN41" s="546"/>
      <c r="TKO41" s="546"/>
      <c r="TKP41" s="546"/>
      <c r="TKQ41" s="546"/>
      <c r="TKR41" s="532"/>
      <c r="TKS41" s="514"/>
      <c r="TKT41" s="546"/>
      <c r="TKU41" s="546"/>
      <c r="TKV41" s="546"/>
      <c r="TKW41" s="546"/>
      <c r="TKX41" s="546"/>
      <c r="TKY41" s="546"/>
      <c r="TKZ41" s="532"/>
      <c r="TLA41" s="514"/>
      <c r="TLB41" s="546"/>
      <c r="TLC41" s="546"/>
      <c r="TLD41" s="546"/>
      <c r="TLE41" s="546"/>
      <c r="TLF41" s="546"/>
      <c r="TLG41" s="546"/>
      <c r="TLH41" s="532"/>
      <c r="TLI41" s="514"/>
      <c r="TLJ41" s="546"/>
      <c r="TLK41" s="546"/>
      <c r="TLL41" s="546"/>
      <c r="TLM41" s="546"/>
      <c r="TLN41" s="546"/>
      <c r="TLO41" s="546"/>
      <c r="TLP41" s="532"/>
      <c r="TLQ41" s="514"/>
      <c r="TLR41" s="546"/>
      <c r="TLS41" s="546"/>
      <c r="TLT41" s="546"/>
      <c r="TLU41" s="546"/>
      <c r="TLV41" s="546"/>
      <c r="TLW41" s="546"/>
      <c r="TLX41" s="532"/>
      <c r="TLY41" s="514"/>
      <c r="TLZ41" s="546"/>
      <c r="TMA41" s="546"/>
      <c r="TMB41" s="546"/>
      <c r="TMC41" s="546"/>
      <c r="TMD41" s="546"/>
      <c r="TME41" s="546"/>
      <c r="TMF41" s="532"/>
      <c r="TMG41" s="514"/>
      <c r="TMH41" s="546"/>
      <c r="TMI41" s="546"/>
      <c r="TMJ41" s="546"/>
      <c r="TMK41" s="546"/>
      <c r="TML41" s="546"/>
      <c r="TMM41" s="546"/>
      <c r="TMN41" s="532"/>
      <c r="TMO41" s="514"/>
      <c r="TMP41" s="546"/>
      <c r="TMQ41" s="546"/>
      <c r="TMR41" s="546"/>
      <c r="TMS41" s="546"/>
      <c r="TMT41" s="546"/>
      <c r="TMU41" s="546"/>
      <c r="TMV41" s="532"/>
      <c r="TMW41" s="514"/>
      <c r="TMX41" s="546"/>
      <c r="TMY41" s="546"/>
      <c r="TMZ41" s="546"/>
      <c r="TNA41" s="546"/>
      <c r="TNB41" s="546"/>
      <c r="TNC41" s="546"/>
      <c r="TND41" s="532"/>
      <c r="TNE41" s="514"/>
      <c r="TNF41" s="546"/>
      <c r="TNG41" s="546"/>
      <c r="TNH41" s="546"/>
      <c r="TNI41" s="546"/>
      <c r="TNJ41" s="546"/>
      <c r="TNK41" s="546"/>
      <c r="TNL41" s="532"/>
      <c r="TNM41" s="514"/>
      <c r="TNN41" s="546"/>
      <c r="TNO41" s="546"/>
      <c r="TNP41" s="546"/>
      <c r="TNQ41" s="546"/>
      <c r="TNR41" s="546"/>
      <c r="TNS41" s="546"/>
      <c r="TNT41" s="532"/>
      <c r="TNU41" s="514"/>
      <c r="TNV41" s="546"/>
      <c r="TNW41" s="546"/>
      <c r="TNX41" s="546"/>
      <c r="TNY41" s="546"/>
      <c r="TNZ41" s="546"/>
      <c r="TOA41" s="546"/>
      <c r="TOB41" s="532"/>
      <c r="TOC41" s="514"/>
      <c r="TOD41" s="546"/>
      <c r="TOE41" s="546"/>
      <c r="TOF41" s="546"/>
      <c r="TOG41" s="546"/>
      <c r="TOH41" s="546"/>
      <c r="TOI41" s="546"/>
      <c r="TOJ41" s="532"/>
      <c r="TOK41" s="514"/>
      <c r="TOL41" s="546"/>
      <c r="TOM41" s="546"/>
      <c r="TON41" s="546"/>
      <c r="TOO41" s="546"/>
      <c r="TOP41" s="546"/>
      <c r="TOQ41" s="546"/>
      <c r="TOR41" s="532"/>
      <c r="TOS41" s="514"/>
      <c r="TOT41" s="546"/>
      <c r="TOU41" s="546"/>
      <c r="TOV41" s="546"/>
      <c r="TOW41" s="546"/>
      <c r="TOX41" s="546"/>
      <c r="TOY41" s="546"/>
      <c r="TOZ41" s="532"/>
      <c r="TPA41" s="514"/>
      <c r="TPB41" s="546"/>
      <c r="TPC41" s="546"/>
      <c r="TPD41" s="546"/>
      <c r="TPE41" s="546"/>
      <c r="TPF41" s="546"/>
      <c r="TPG41" s="546"/>
      <c r="TPH41" s="532"/>
      <c r="TPI41" s="514"/>
      <c r="TPJ41" s="546"/>
      <c r="TPK41" s="546"/>
      <c r="TPL41" s="546"/>
      <c r="TPM41" s="546"/>
      <c r="TPN41" s="546"/>
      <c r="TPO41" s="546"/>
      <c r="TPP41" s="532"/>
      <c r="TPQ41" s="514"/>
      <c r="TPR41" s="546"/>
      <c r="TPS41" s="546"/>
      <c r="TPT41" s="546"/>
      <c r="TPU41" s="546"/>
      <c r="TPV41" s="546"/>
      <c r="TPW41" s="546"/>
      <c r="TPX41" s="532"/>
      <c r="TPY41" s="514"/>
      <c r="TPZ41" s="546"/>
      <c r="TQA41" s="546"/>
      <c r="TQB41" s="546"/>
      <c r="TQC41" s="546"/>
      <c r="TQD41" s="546"/>
      <c r="TQE41" s="546"/>
      <c r="TQF41" s="532"/>
      <c r="TQG41" s="514"/>
      <c r="TQH41" s="546"/>
      <c r="TQI41" s="546"/>
      <c r="TQJ41" s="546"/>
      <c r="TQK41" s="546"/>
      <c r="TQL41" s="546"/>
      <c r="TQM41" s="546"/>
      <c r="TQN41" s="532"/>
      <c r="TQO41" s="514"/>
      <c r="TQP41" s="546"/>
      <c r="TQQ41" s="546"/>
      <c r="TQR41" s="546"/>
      <c r="TQS41" s="546"/>
      <c r="TQT41" s="546"/>
      <c r="TQU41" s="546"/>
      <c r="TQV41" s="532"/>
      <c r="TQW41" s="514"/>
      <c r="TQX41" s="546"/>
      <c r="TQY41" s="546"/>
      <c r="TQZ41" s="546"/>
      <c r="TRA41" s="546"/>
      <c r="TRB41" s="546"/>
      <c r="TRC41" s="546"/>
      <c r="TRD41" s="532"/>
      <c r="TRE41" s="514"/>
      <c r="TRF41" s="546"/>
      <c r="TRG41" s="546"/>
      <c r="TRH41" s="546"/>
      <c r="TRI41" s="546"/>
      <c r="TRJ41" s="546"/>
      <c r="TRK41" s="546"/>
      <c r="TRL41" s="532"/>
      <c r="TRM41" s="514"/>
      <c r="TRN41" s="546"/>
      <c r="TRO41" s="546"/>
      <c r="TRP41" s="546"/>
      <c r="TRQ41" s="546"/>
      <c r="TRR41" s="546"/>
      <c r="TRS41" s="546"/>
      <c r="TRT41" s="532"/>
      <c r="TRU41" s="514"/>
      <c r="TRV41" s="546"/>
      <c r="TRW41" s="546"/>
      <c r="TRX41" s="546"/>
      <c r="TRY41" s="546"/>
      <c r="TRZ41" s="546"/>
      <c r="TSA41" s="546"/>
      <c r="TSB41" s="532"/>
      <c r="TSC41" s="514"/>
      <c r="TSD41" s="546"/>
      <c r="TSE41" s="546"/>
      <c r="TSF41" s="546"/>
      <c r="TSG41" s="546"/>
      <c r="TSH41" s="546"/>
      <c r="TSI41" s="546"/>
      <c r="TSJ41" s="532"/>
      <c r="TSK41" s="514"/>
      <c r="TSL41" s="546"/>
      <c r="TSM41" s="546"/>
      <c r="TSN41" s="546"/>
      <c r="TSO41" s="546"/>
      <c r="TSP41" s="546"/>
      <c r="TSQ41" s="546"/>
      <c r="TSR41" s="532"/>
      <c r="TSS41" s="514"/>
      <c r="TST41" s="546"/>
      <c r="TSU41" s="546"/>
      <c r="TSV41" s="546"/>
      <c r="TSW41" s="546"/>
      <c r="TSX41" s="546"/>
      <c r="TSY41" s="546"/>
      <c r="TSZ41" s="532"/>
      <c r="TTA41" s="514"/>
      <c r="TTB41" s="546"/>
      <c r="TTC41" s="546"/>
      <c r="TTD41" s="546"/>
      <c r="TTE41" s="546"/>
      <c r="TTF41" s="546"/>
      <c r="TTG41" s="546"/>
      <c r="TTH41" s="532"/>
      <c r="TTI41" s="514"/>
      <c r="TTJ41" s="546"/>
      <c r="TTK41" s="546"/>
      <c r="TTL41" s="546"/>
      <c r="TTM41" s="546"/>
      <c r="TTN41" s="546"/>
      <c r="TTO41" s="546"/>
      <c r="TTP41" s="532"/>
      <c r="TTQ41" s="514"/>
      <c r="TTR41" s="546"/>
      <c r="TTS41" s="546"/>
      <c r="TTT41" s="546"/>
      <c r="TTU41" s="546"/>
      <c r="TTV41" s="546"/>
      <c r="TTW41" s="546"/>
      <c r="TTX41" s="532"/>
      <c r="TTY41" s="514"/>
      <c r="TTZ41" s="546"/>
      <c r="TUA41" s="546"/>
      <c r="TUB41" s="546"/>
      <c r="TUC41" s="546"/>
      <c r="TUD41" s="546"/>
      <c r="TUE41" s="546"/>
      <c r="TUF41" s="532"/>
      <c r="TUG41" s="514"/>
      <c r="TUH41" s="546"/>
      <c r="TUI41" s="546"/>
      <c r="TUJ41" s="546"/>
      <c r="TUK41" s="546"/>
      <c r="TUL41" s="546"/>
      <c r="TUM41" s="546"/>
      <c r="TUN41" s="532"/>
      <c r="TUO41" s="514"/>
      <c r="TUP41" s="546"/>
      <c r="TUQ41" s="546"/>
      <c r="TUR41" s="546"/>
      <c r="TUS41" s="546"/>
      <c r="TUT41" s="546"/>
      <c r="TUU41" s="546"/>
      <c r="TUV41" s="532"/>
      <c r="TUW41" s="514"/>
      <c r="TUX41" s="546"/>
      <c r="TUY41" s="546"/>
      <c r="TUZ41" s="546"/>
      <c r="TVA41" s="546"/>
      <c r="TVB41" s="546"/>
      <c r="TVC41" s="546"/>
      <c r="TVD41" s="532"/>
      <c r="TVE41" s="514"/>
      <c r="TVF41" s="546"/>
      <c r="TVG41" s="546"/>
      <c r="TVH41" s="546"/>
      <c r="TVI41" s="546"/>
      <c r="TVJ41" s="546"/>
      <c r="TVK41" s="546"/>
      <c r="TVL41" s="532"/>
      <c r="TVM41" s="514"/>
      <c r="TVN41" s="546"/>
      <c r="TVO41" s="546"/>
      <c r="TVP41" s="546"/>
      <c r="TVQ41" s="546"/>
      <c r="TVR41" s="546"/>
      <c r="TVS41" s="546"/>
      <c r="TVT41" s="532"/>
      <c r="TVU41" s="514"/>
      <c r="TVV41" s="546"/>
      <c r="TVW41" s="546"/>
      <c r="TVX41" s="546"/>
      <c r="TVY41" s="546"/>
      <c r="TVZ41" s="546"/>
      <c r="TWA41" s="546"/>
      <c r="TWB41" s="532"/>
      <c r="TWC41" s="514"/>
      <c r="TWD41" s="546"/>
      <c r="TWE41" s="546"/>
      <c r="TWF41" s="546"/>
      <c r="TWG41" s="546"/>
      <c r="TWH41" s="546"/>
      <c r="TWI41" s="546"/>
      <c r="TWJ41" s="532"/>
      <c r="TWK41" s="514"/>
      <c r="TWL41" s="546"/>
      <c r="TWM41" s="546"/>
      <c r="TWN41" s="546"/>
      <c r="TWO41" s="546"/>
      <c r="TWP41" s="546"/>
      <c r="TWQ41" s="546"/>
      <c r="TWR41" s="532"/>
      <c r="TWS41" s="514"/>
      <c r="TWT41" s="546"/>
      <c r="TWU41" s="546"/>
      <c r="TWV41" s="546"/>
      <c r="TWW41" s="546"/>
      <c r="TWX41" s="546"/>
      <c r="TWY41" s="546"/>
      <c r="TWZ41" s="532"/>
      <c r="TXA41" s="514"/>
      <c r="TXB41" s="546"/>
      <c r="TXC41" s="546"/>
      <c r="TXD41" s="546"/>
      <c r="TXE41" s="546"/>
      <c r="TXF41" s="546"/>
      <c r="TXG41" s="546"/>
      <c r="TXH41" s="532"/>
      <c r="TXI41" s="514"/>
      <c r="TXJ41" s="546"/>
      <c r="TXK41" s="546"/>
      <c r="TXL41" s="546"/>
      <c r="TXM41" s="546"/>
      <c r="TXN41" s="546"/>
      <c r="TXO41" s="546"/>
      <c r="TXP41" s="532"/>
      <c r="TXQ41" s="514"/>
      <c r="TXR41" s="546"/>
      <c r="TXS41" s="546"/>
      <c r="TXT41" s="546"/>
      <c r="TXU41" s="546"/>
      <c r="TXV41" s="546"/>
      <c r="TXW41" s="546"/>
      <c r="TXX41" s="532"/>
      <c r="TXY41" s="514"/>
      <c r="TXZ41" s="546"/>
      <c r="TYA41" s="546"/>
      <c r="TYB41" s="546"/>
      <c r="TYC41" s="546"/>
      <c r="TYD41" s="546"/>
      <c r="TYE41" s="546"/>
      <c r="TYF41" s="532"/>
      <c r="TYG41" s="514"/>
      <c r="TYH41" s="546"/>
      <c r="TYI41" s="546"/>
      <c r="TYJ41" s="546"/>
      <c r="TYK41" s="546"/>
      <c r="TYL41" s="546"/>
      <c r="TYM41" s="546"/>
      <c r="TYN41" s="532"/>
      <c r="TYO41" s="514"/>
      <c r="TYP41" s="546"/>
      <c r="TYQ41" s="546"/>
      <c r="TYR41" s="546"/>
      <c r="TYS41" s="546"/>
      <c r="TYT41" s="546"/>
      <c r="TYU41" s="546"/>
      <c r="TYV41" s="532"/>
      <c r="TYW41" s="514"/>
      <c r="TYX41" s="546"/>
      <c r="TYY41" s="546"/>
      <c r="TYZ41" s="546"/>
      <c r="TZA41" s="546"/>
      <c r="TZB41" s="546"/>
      <c r="TZC41" s="546"/>
      <c r="TZD41" s="532"/>
      <c r="TZE41" s="514"/>
      <c r="TZF41" s="546"/>
      <c r="TZG41" s="546"/>
      <c r="TZH41" s="546"/>
      <c r="TZI41" s="546"/>
      <c r="TZJ41" s="546"/>
      <c r="TZK41" s="546"/>
      <c r="TZL41" s="532"/>
      <c r="TZM41" s="514"/>
      <c r="TZN41" s="546"/>
      <c r="TZO41" s="546"/>
      <c r="TZP41" s="546"/>
      <c r="TZQ41" s="546"/>
      <c r="TZR41" s="546"/>
      <c r="TZS41" s="546"/>
      <c r="TZT41" s="532"/>
      <c r="TZU41" s="514"/>
      <c r="TZV41" s="546"/>
      <c r="TZW41" s="546"/>
      <c r="TZX41" s="546"/>
      <c r="TZY41" s="546"/>
      <c r="TZZ41" s="546"/>
      <c r="UAA41" s="546"/>
      <c r="UAB41" s="532"/>
      <c r="UAC41" s="514"/>
      <c r="UAD41" s="546"/>
      <c r="UAE41" s="546"/>
      <c r="UAF41" s="546"/>
      <c r="UAG41" s="546"/>
      <c r="UAH41" s="546"/>
      <c r="UAI41" s="546"/>
      <c r="UAJ41" s="532"/>
      <c r="UAK41" s="514"/>
      <c r="UAL41" s="546"/>
      <c r="UAM41" s="546"/>
      <c r="UAN41" s="546"/>
      <c r="UAO41" s="546"/>
      <c r="UAP41" s="546"/>
      <c r="UAQ41" s="546"/>
      <c r="UAR41" s="532"/>
      <c r="UAS41" s="514"/>
      <c r="UAT41" s="546"/>
      <c r="UAU41" s="546"/>
      <c r="UAV41" s="546"/>
      <c r="UAW41" s="546"/>
      <c r="UAX41" s="546"/>
      <c r="UAY41" s="546"/>
      <c r="UAZ41" s="532"/>
      <c r="UBA41" s="514"/>
      <c r="UBB41" s="546"/>
      <c r="UBC41" s="546"/>
      <c r="UBD41" s="546"/>
      <c r="UBE41" s="546"/>
      <c r="UBF41" s="546"/>
      <c r="UBG41" s="546"/>
      <c r="UBH41" s="532"/>
      <c r="UBI41" s="514"/>
      <c r="UBJ41" s="546"/>
      <c r="UBK41" s="546"/>
      <c r="UBL41" s="546"/>
      <c r="UBM41" s="546"/>
      <c r="UBN41" s="546"/>
      <c r="UBO41" s="546"/>
      <c r="UBP41" s="532"/>
      <c r="UBQ41" s="514"/>
      <c r="UBR41" s="546"/>
      <c r="UBS41" s="546"/>
      <c r="UBT41" s="546"/>
      <c r="UBU41" s="546"/>
      <c r="UBV41" s="546"/>
      <c r="UBW41" s="546"/>
      <c r="UBX41" s="532"/>
      <c r="UBY41" s="514"/>
      <c r="UBZ41" s="546"/>
      <c r="UCA41" s="546"/>
      <c r="UCB41" s="546"/>
      <c r="UCC41" s="546"/>
      <c r="UCD41" s="546"/>
      <c r="UCE41" s="546"/>
      <c r="UCF41" s="532"/>
      <c r="UCG41" s="514"/>
      <c r="UCH41" s="546"/>
      <c r="UCI41" s="546"/>
      <c r="UCJ41" s="546"/>
      <c r="UCK41" s="546"/>
      <c r="UCL41" s="546"/>
      <c r="UCM41" s="546"/>
      <c r="UCN41" s="532"/>
      <c r="UCO41" s="514"/>
      <c r="UCP41" s="546"/>
      <c r="UCQ41" s="546"/>
      <c r="UCR41" s="546"/>
      <c r="UCS41" s="546"/>
      <c r="UCT41" s="546"/>
      <c r="UCU41" s="546"/>
      <c r="UCV41" s="532"/>
      <c r="UCW41" s="514"/>
      <c r="UCX41" s="546"/>
      <c r="UCY41" s="546"/>
      <c r="UCZ41" s="546"/>
      <c r="UDA41" s="546"/>
      <c r="UDB41" s="546"/>
      <c r="UDC41" s="546"/>
      <c r="UDD41" s="532"/>
      <c r="UDE41" s="514"/>
      <c r="UDF41" s="546"/>
      <c r="UDG41" s="546"/>
      <c r="UDH41" s="546"/>
      <c r="UDI41" s="546"/>
      <c r="UDJ41" s="546"/>
      <c r="UDK41" s="546"/>
      <c r="UDL41" s="532"/>
      <c r="UDM41" s="514"/>
      <c r="UDN41" s="546"/>
      <c r="UDO41" s="546"/>
      <c r="UDP41" s="546"/>
      <c r="UDQ41" s="546"/>
      <c r="UDR41" s="546"/>
      <c r="UDS41" s="546"/>
      <c r="UDT41" s="532"/>
      <c r="UDU41" s="514"/>
      <c r="UDV41" s="546"/>
      <c r="UDW41" s="546"/>
      <c r="UDX41" s="546"/>
      <c r="UDY41" s="546"/>
      <c r="UDZ41" s="546"/>
      <c r="UEA41" s="546"/>
      <c r="UEB41" s="532"/>
      <c r="UEC41" s="514"/>
      <c r="UED41" s="546"/>
      <c r="UEE41" s="546"/>
      <c r="UEF41" s="546"/>
      <c r="UEG41" s="546"/>
      <c r="UEH41" s="546"/>
      <c r="UEI41" s="546"/>
      <c r="UEJ41" s="532"/>
      <c r="UEK41" s="514"/>
      <c r="UEL41" s="546"/>
      <c r="UEM41" s="546"/>
      <c r="UEN41" s="546"/>
      <c r="UEO41" s="546"/>
      <c r="UEP41" s="546"/>
      <c r="UEQ41" s="546"/>
      <c r="UER41" s="532"/>
      <c r="UES41" s="514"/>
      <c r="UET41" s="546"/>
      <c r="UEU41" s="546"/>
      <c r="UEV41" s="546"/>
      <c r="UEW41" s="546"/>
      <c r="UEX41" s="546"/>
      <c r="UEY41" s="546"/>
      <c r="UEZ41" s="532"/>
      <c r="UFA41" s="514"/>
      <c r="UFB41" s="546"/>
      <c r="UFC41" s="546"/>
      <c r="UFD41" s="546"/>
      <c r="UFE41" s="546"/>
      <c r="UFF41" s="546"/>
      <c r="UFG41" s="546"/>
      <c r="UFH41" s="532"/>
      <c r="UFI41" s="514"/>
      <c r="UFJ41" s="546"/>
      <c r="UFK41" s="546"/>
      <c r="UFL41" s="546"/>
      <c r="UFM41" s="546"/>
      <c r="UFN41" s="546"/>
      <c r="UFO41" s="546"/>
      <c r="UFP41" s="532"/>
      <c r="UFQ41" s="514"/>
      <c r="UFR41" s="546"/>
      <c r="UFS41" s="546"/>
      <c r="UFT41" s="546"/>
      <c r="UFU41" s="546"/>
      <c r="UFV41" s="546"/>
      <c r="UFW41" s="546"/>
      <c r="UFX41" s="532"/>
      <c r="UFY41" s="514"/>
      <c r="UFZ41" s="546"/>
      <c r="UGA41" s="546"/>
      <c r="UGB41" s="546"/>
      <c r="UGC41" s="546"/>
      <c r="UGD41" s="546"/>
      <c r="UGE41" s="546"/>
      <c r="UGF41" s="532"/>
      <c r="UGG41" s="514"/>
      <c r="UGH41" s="546"/>
      <c r="UGI41" s="546"/>
      <c r="UGJ41" s="546"/>
      <c r="UGK41" s="546"/>
      <c r="UGL41" s="546"/>
      <c r="UGM41" s="546"/>
      <c r="UGN41" s="532"/>
      <c r="UGO41" s="514"/>
      <c r="UGP41" s="546"/>
      <c r="UGQ41" s="546"/>
      <c r="UGR41" s="546"/>
      <c r="UGS41" s="546"/>
      <c r="UGT41" s="546"/>
      <c r="UGU41" s="546"/>
      <c r="UGV41" s="532"/>
      <c r="UGW41" s="514"/>
      <c r="UGX41" s="546"/>
      <c r="UGY41" s="546"/>
      <c r="UGZ41" s="546"/>
      <c r="UHA41" s="546"/>
      <c r="UHB41" s="546"/>
      <c r="UHC41" s="546"/>
      <c r="UHD41" s="532"/>
      <c r="UHE41" s="514"/>
      <c r="UHF41" s="546"/>
      <c r="UHG41" s="546"/>
      <c r="UHH41" s="546"/>
      <c r="UHI41" s="546"/>
      <c r="UHJ41" s="546"/>
      <c r="UHK41" s="546"/>
      <c r="UHL41" s="532"/>
      <c r="UHM41" s="514"/>
      <c r="UHN41" s="546"/>
      <c r="UHO41" s="546"/>
      <c r="UHP41" s="546"/>
      <c r="UHQ41" s="546"/>
      <c r="UHR41" s="546"/>
      <c r="UHS41" s="546"/>
      <c r="UHT41" s="532"/>
      <c r="UHU41" s="514"/>
      <c r="UHV41" s="546"/>
      <c r="UHW41" s="546"/>
      <c r="UHX41" s="546"/>
      <c r="UHY41" s="546"/>
      <c r="UHZ41" s="546"/>
      <c r="UIA41" s="546"/>
      <c r="UIB41" s="532"/>
      <c r="UIC41" s="514"/>
      <c r="UID41" s="546"/>
      <c r="UIE41" s="546"/>
      <c r="UIF41" s="546"/>
      <c r="UIG41" s="546"/>
      <c r="UIH41" s="546"/>
      <c r="UII41" s="546"/>
      <c r="UIJ41" s="532"/>
      <c r="UIK41" s="514"/>
      <c r="UIL41" s="546"/>
      <c r="UIM41" s="546"/>
      <c r="UIN41" s="546"/>
      <c r="UIO41" s="546"/>
      <c r="UIP41" s="546"/>
      <c r="UIQ41" s="546"/>
      <c r="UIR41" s="532"/>
      <c r="UIS41" s="514"/>
      <c r="UIT41" s="546"/>
      <c r="UIU41" s="546"/>
      <c r="UIV41" s="546"/>
      <c r="UIW41" s="546"/>
      <c r="UIX41" s="546"/>
      <c r="UIY41" s="546"/>
      <c r="UIZ41" s="532"/>
      <c r="UJA41" s="514"/>
      <c r="UJB41" s="546"/>
      <c r="UJC41" s="546"/>
      <c r="UJD41" s="546"/>
      <c r="UJE41" s="546"/>
      <c r="UJF41" s="546"/>
      <c r="UJG41" s="546"/>
      <c r="UJH41" s="532"/>
      <c r="UJI41" s="514"/>
      <c r="UJJ41" s="546"/>
      <c r="UJK41" s="546"/>
      <c r="UJL41" s="546"/>
      <c r="UJM41" s="546"/>
      <c r="UJN41" s="546"/>
      <c r="UJO41" s="546"/>
      <c r="UJP41" s="532"/>
      <c r="UJQ41" s="514"/>
      <c r="UJR41" s="546"/>
      <c r="UJS41" s="546"/>
      <c r="UJT41" s="546"/>
      <c r="UJU41" s="546"/>
      <c r="UJV41" s="546"/>
      <c r="UJW41" s="546"/>
      <c r="UJX41" s="532"/>
      <c r="UJY41" s="514"/>
      <c r="UJZ41" s="546"/>
      <c r="UKA41" s="546"/>
      <c r="UKB41" s="546"/>
      <c r="UKC41" s="546"/>
      <c r="UKD41" s="546"/>
      <c r="UKE41" s="546"/>
      <c r="UKF41" s="532"/>
      <c r="UKG41" s="514"/>
      <c r="UKH41" s="546"/>
      <c r="UKI41" s="546"/>
      <c r="UKJ41" s="546"/>
      <c r="UKK41" s="546"/>
      <c r="UKL41" s="546"/>
      <c r="UKM41" s="546"/>
      <c r="UKN41" s="532"/>
      <c r="UKO41" s="514"/>
      <c r="UKP41" s="546"/>
      <c r="UKQ41" s="546"/>
      <c r="UKR41" s="546"/>
      <c r="UKS41" s="546"/>
      <c r="UKT41" s="546"/>
      <c r="UKU41" s="546"/>
      <c r="UKV41" s="532"/>
      <c r="UKW41" s="514"/>
      <c r="UKX41" s="546"/>
      <c r="UKY41" s="546"/>
      <c r="UKZ41" s="546"/>
      <c r="ULA41" s="546"/>
      <c r="ULB41" s="546"/>
      <c r="ULC41" s="546"/>
      <c r="ULD41" s="532"/>
      <c r="ULE41" s="514"/>
      <c r="ULF41" s="546"/>
      <c r="ULG41" s="546"/>
      <c r="ULH41" s="546"/>
      <c r="ULI41" s="546"/>
      <c r="ULJ41" s="546"/>
      <c r="ULK41" s="546"/>
      <c r="ULL41" s="532"/>
      <c r="ULM41" s="514"/>
      <c r="ULN41" s="546"/>
      <c r="ULO41" s="546"/>
      <c r="ULP41" s="546"/>
      <c r="ULQ41" s="546"/>
      <c r="ULR41" s="546"/>
      <c r="ULS41" s="546"/>
      <c r="ULT41" s="532"/>
      <c r="ULU41" s="514"/>
      <c r="ULV41" s="546"/>
      <c r="ULW41" s="546"/>
      <c r="ULX41" s="546"/>
      <c r="ULY41" s="546"/>
      <c r="ULZ41" s="546"/>
      <c r="UMA41" s="546"/>
      <c r="UMB41" s="532"/>
      <c r="UMC41" s="514"/>
      <c r="UMD41" s="546"/>
      <c r="UME41" s="546"/>
      <c r="UMF41" s="546"/>
      <c r="UMG41" s="546"/>
      <c r="UMH41" s="546"/>
      <c r="UMI41" s="546"/>
      <c r="UMJ41" s="532"/>
      <c r="UMK41" s="514"/>
      <c r="UML41" s="546"/>
      <c r="UMM41" s="546"/>
      <c r="UMN41" s="546"/>
      <c r="UMO41" s="546"/>
      <c r="UMP41" s="546"/>
      <c r="UMQ41" s="546"/>
      <c r="UMR41" s="532"/>
      <c r="UMS41" s="514"/>
      <c r="UMT41" s="546"/>
      <c r="UMU41" s="546"/>
      <c r="UMV41" s="546"/>
      <c r="UMW41" s="546"/>
      <c r="UMX41" s="546"/>
      <c r="UMY41" s="546"/>
      <c r="UMZ41" s="532"/>
      <c r="UNA41" s="514"/>
      <c r="UNB41" s="546"/>
      <c r="UNC41" s="546"/>
      <c r="UND41" s="546"/>
      <c r="UNE41" s="546"/>
      <c r="UNF41" s="546"/>
      <c r="UNG41" s="546"/>
      <c r="UNH41" s="532"/>
      <c r="UNI41" s="514"/>
      <c r="UNJ41" s="546"/>
      <c r="UNK41" s="546"/>
      <c r="UNL41" s="546"/>
      <c r="UNM41" s="546"/>
      <c r="UNN41" s="546"/>
      <c r="UNO41" s="546"/>
      <c r="UNP41" s="532"/>
      <c r="UNQ41" s="514"/>
      <c r="UNR41" s="546"/>
      <c r="UNS41" s="546"/>
      <c r="UNT41" s="546"/>
      <c r="UNU41" s="546"/>
      <c r="UNV41" s="546"/>
      <c r="UNW41" s="546"/>
      <c r="UNX41" s="532"/>
      <c r="UNY41" s="514"/>
      <c r="UNZ41" s="546"/>
      <c r="UOA41" s="546"/>
      <c r="UOB41" s="546"/>
      <c r="UOC41" s="546"/>
      <c r="UOD41" s="546"/>
      <c r="UOE41" s="546"/>
      <c r="UOF41" s="532"/>
      <c r="UOG41" s="514"/>
      <c r="UOH41" s="546"/>
      <c r="UOI41" s="546"/>
      <c r="UOJ41" s="546"/>
      <c r="UOK41" s="546"/>
      <c r="UOL41" s="546"/>
      <c r="UOM41" s="546"/>
      <c r="UON41" s="532"/>
      <c r="UOO41" s="514"/>
      <c r="UOP41" s="546"/>
      <c r="UOQ41" s="546"/>
      <c r="UOR41" s="546"/>
      <c r="UOS41" s="546"/>
      <c r="UOT41" s="546"/>
      <c r="UOU41" s="546"/>
      <c r="UOV41" s="532"/>
      <c r="UOW41" s="514"/>
      <c r="UOX41" s="546"/>
      <c r="UOY41" s="546"/>
      <c r="UOZ41" s="546"/>
      <c r="UPA41" s="546"/>
      <c r="UPB41" s="546"/>
      <c r="UPC41" s="546"/>
      <c r="UPD41" s="532"/>
      <c r="UPE41" s="514"/>
      <c r="UPF41" s="546"/>
      <c r="UPG41" s="546"/>
      <c r="UPH41" s="546"/>
      <c r="UPI41" s="546"/>
      <c r="UPJ41" s="546"/>
      <c r="UPK41" s="546"/>
      <c r="UPL41" s="532"/>
      <c r="UPM41" s="514"/>
      <c r="UPN41" s="546"/>
      <c r="UPO41" s="546"/>
      <c r="UPP41" s="546"/>
      <c r="UPQ41" s="546"/>
      <c r="UPR41" s="546"/>
      <c r="UPS41" s="546"/>
      <c r="UPT41" s="532"/>
      <c r="UPU41" s="514"/>
      <c r="UPV41" s="546"/>
      <c r="UPW41" s="546"/>
      <c r="UPX41" s="546"/>
      <c r="UPY41" s="546"/>
      <c r="UPZ41" s="546"/>
      <c r="UQA41" s="546"/>
      <c r="UQB41" s="532"/>
      <c r="UQC41" s="514"/>
      <c r="UQD41" s="546"/>
      <c r="UQE41" s="546"/>
      <c r="UQF41" s="546"/>
      <c r="UQG41" s="546"/>
      <c r="UQH41" s="546"/>
      <c r="UQI41" s="546"/>
      <c r="UQJ41" s="532"/>
      <c r="UQK41" s="514"/>
      <c r="UQL41" s="546"/>
      <c r="UQM41" s="546"/>
      <c r="UQN41" s="546"/>
      <c r="UQO41" s="546"/>
      <c r="UQP41" s="546"/>
      <c r="UQQ41" s="546"/>
      <c r="UQR41" s="532"/>
      <c r="UQS41" s="514"/>
      <c r="UQT41" s="546"/>
      <c r="UQU41" s="546"/>
      <c r="UQV41" s="546"/>
      <c r="UQW41" s="546"/>
      <c r="UQX41" s="546"/>
      <c r="UQY41" s="546"/>
      <c r="UQZ41" s="532"/>
      <c r="URA41" s="514"/>
      <c r="URB41" s="546"/>
      <c r="URC41" s="546"/>
      <c r="URD41" s="546"/>
      <c r="URE41" s="546"/>
      <c r="URF41" s="546"/>
      <c r="URG41" s="546"/>
      <c r="URH41" s="532"/>
      <c r="URI41" s="514"/>
      <c r="URJ41" s="546"/>
      <c r="URK41" s="546"/>
      <c r="URL41" s="546"/>
      <c r="URM41" s="546"/>
      <c r="URN41" s="546"/>
      <c r="URO41" s="546"/>
      <c r="URP41" s="532"/>
      <c r="URQ41" s="514"/>
      <c r="URR41" s="546"/>
      <c r="URS41" s="546"/>
      <c r="URT41" s="546"/>
      <c r="URU41" s="546"/>
      <c r="URV41" s="546"/>
      <c r="URW41" s="546"/>
      <c r="URX41" s="532"/>
      <c r="URY41" s="514"/>
      <c r="URZ41" s="546"/>
      <c r="USA41" s="546"/>
      <c r="USB41" s="546"/>
      <c r="USC41" s="546"/>
      <c r="USD41" s="546"/>
      <c r="USE41" s="546"/>
      <c r="USF41" s="532"/>
      <c r="USG41" s="514"/>
      <c r="USH41" s="546"/>
      <c r="USI41" s="546"/>
      <c r="USJ41" s="546"/>
      <c r="USK41" s="546"/>
      <c r="USL41" s="546"/>
      <c r="USM41" s="546"/>
      <c r="USN41" s="532"/>
      <c r="USO41" s="514"/>
      <c r="USP41" s="546"/>
      <c r="USQ41" s="546"/>
      <c r="USR41" s="546"/>
      <c r="USS41" s="546"/>
      <c r="UST41" s="546"/>
      <c r="USU41" s="546"/>
      <c r="USV41" s="532"/>
      <c r="USW41" s="514"/>
      <c r="USX41" s="546"/>
      <c r="USY41" s="546"/>
      <c r="USZ41" s="546"/>
      <c r="UTA41" s="546"/>
      <c r="UTB41" s="546"/>
      <c r="UTC41" s="546"/>
      <c r="UTD41" s="532"/>
      <c r="UTE41" s="514"/>
      <c r="UTF41" s="546"/>
      <c r="UTG41" s="546"/>
      <c r="UTH41" s="546"/>
      <c r="UTI41" s="546"/>
      <c r="UTJ41" s="546"/>
      <c r="UTK41" s="546"/>
      <c r="UTL41" s="532"/>
      <c r="UTM41" s="514"/>
      <c r="UTN41" s="546"/>
      <c r="UTO41" s="546"/>
      <c r="UTP41" s="546"/>
      <c r="UTQ41" s="546"/>
      <c r="UTR41" s="546"/>
      <c r="UTS41" s="546"/>
      <c r="UTT41" s="532"/>
      <c r="UTU41" s="514"/>
      <c r="UTV41" s="546"/>
      <c r="UTW41" s="546"/>
      <c r="UTX41" s="546"/>
      <c r="UTY41" s="546"/>
      <c r="UTZ41" s="546"/>
      <c r="UUA41" s="546"/>
      <c r="UUB41" s="532"/>
      <c r="UUC41" s="514"/>
      <c r="UUD41" s="546"/>
      <c r="UUE41" s="546"/>
      <c r="UUF41" s="546"/>
      <c r="UUG41" s="546"/>
      <c r="UUH41" s="546"/>
      <c r="UUI41" s="546"/>
      <c r="UUJ41" s="532"/>
      <c r="UUK41" s="514"/>
      <c r="UUL41" s="546"/>
      <c r="UUM41" s="546"/>
      <c r="UUN41" s="546"/>
      <c r="UUO41" s="546"/>
      <c r="UUP41" s="546"/>
      <c r="UUQ41" s="546"/>
      <c r="UUR41" s="532"/>
      <c r="UUS41" s="514"/>
      <c r="UUT41" s="546"/>
      <c r="UUU41" s="546"/>
      <c r="UUV41" s="546"/>
      <c r="UUW41" s="546"/>
      <c r="UUX41" s="546"/>
      <c r="UUY41" s="546"/>
      <c r="UUZ41" s="532"/>
      <c r="UVA41" s="514"/>
      <c r="UVB41" s="546"/>
      <c r="UVC41" s="546"/>
      <c r="UVD41" s="546"/>
      <c r="UVE41" s="546"/>
      <c r="UVF41" s="546"/>
      <c r="UVG41" s="546"/>
      <c r="UVH41" s="532"/>
      <c r="UVI41" s="514"/>
      <c r="UVJ41" s="546"/>
      <c r="UVK41" s="546"/>
      <c r="UVL41" s="546"/>
      <c r="UVM41" s="546"/>
      <c r="UVN41" s="546"/>
      <c r="UVO41" s="546"/>
      <c r="UVP41" s="532"/>
      <c r="UVQ41" s="514"/>
      <c r="UVR41" s="546"/>
      <c r="UVS41" s="546"/>
      <c r="UVT41" s="546"/>
      <c r="UVU41" s="546"/>
      <c r="UVV41" s="546"/>
      <c r="UVW41" s="546"/>
      <c r="UVX41" s="532"/>
      <c r="UVY41" s="514"/>
      <c r="UVZ41" s="546"/>
      <c r="UWA41" s="546"/>
      <c r="UWB41" s="546"/>
      <c r="UWC41" s="546"/>
      <c r="UWD41" s="546"/>
      <c r="UWE41" s="546"/>
      <c r="UWF41" s="532"/>
      <c r="UWG41" s="514"/>
      <c r="UWH41" s="546"/>
      <c r="UWI41" s="546"/>
      <c r="UWJ41" s="546"/>
      <c r="UWK41" s="546"/>
      <c r="UWL41" s="546"/>
      <c r="UWM41" s="546"/>
      <c r="UWN41" s="532"/>
      <c r="UWO41" s="514"/>
      <c r="UWP41" s="546"/>
      <c r="UWQ41" s="546"/>
      <c r="UWR41" s="546"/>
      <c r="UWS41" s="546"/>
      <c r="UWT41" s="546"/>
      <c r="UWU41" s="546"/>
      <c r="UWV41" s="532"/>
      <c r="UWW41" s="514"/>
      <c r="UWX41" s="546"/>
      <c r="UWY41" s="546"/>
      <c r="UWZ41" s="546"/>
      <c r="UXA41" s="546"/>
      <c r="UXB41" s="546"/>
      <c r="UXC41" s="546"/>
      <c r="UXD41" s="532"/>
      <c r="UXE41" s="514"/>
      <c r="UXF41" s="546"/>
      <c r="UXG41" s="546"/>
      <c r="UXH41" s="546"/>
      <c r="UXI41" s="546"/>
      <c r="UXJ41" s="546"/>
      <c r="UXK41" s="546"/>
      <c r="UXL41" s="532"/>
      <c r="UXM41" s="514"/>
      <c r="UXN41" s="546"/>
      <c r="UXO41" s="546"/>
      <c r="UXP41" s="546"/>
      <c r="UXQ41" s="546"/>
      <c r="UXR41" s="546"/>
      <c r="UXS41" s="546"/>
      <c r="UXT41" s="532"/>
      <c r="UXU41" s="514"/>
      <c r="UXV41" s="546"/>
      <c r="UXW41" s="546"/>
      <c r="UXX41" s="546"/>
      <c r="UXY41" s="546"/>
      <c r="UXZ41" s="546"/>
      <c r="UYA41" s="546"/>
      <c r="UYB41" s="532"/>
      <c r="UYC41" s="514"/>
      <c r="UYD41" s="546"/>
      <c r="UYE41" s="546"/>
      <c r="UYF41" s="546"/>
      <c r="UYG41" s="546"/>
      <c r="UYH41" s="546"/>
      <c r="UYI41" s="546"/>
      <c r="UYJ41" s="532"/>
      <c r="UYK41" s="514"/>
      <c r="UYL41" s="546"/>
      <c r="UYM41" s="546"/>
      <c r="UYN41" s="546"/>
      <c r="UYO41" s="546"/>
      <c r="UYP41" s="546"/>
      <c r="UYQ41" s="546"/>
      <c r="UYR41" s="532"/>
      <c r="UYS41" s="514"/>
      <c r="UYT41" s="546"/>
      <c r="UYU41" s="546"/>
      <c r="UYV41" s="546"/>
      <c r="UYW41" s="546"/>
      <c r="UYX41" s="546"/>
      <c r="UYY41" s="546"/>
      <c r="UYZ41" s="532"/>
      <c r="UZA41" s="514"/>
      <c r="UZB41" s="546"/>
      <c r="UZC41" s="546"/>
      <c r="UZD41" s="546"/>
      <c r="UZE41" s="546"/>
      <c r="UZF41" s="546"/>
      <c r="UZG41" s="546"/>
      <c r="UZH41" s="532"/>
      <c r="UZI41" s="514"/>
      <c r="UZJ41" s="546"/>
      <c r="UZK41" s="546"/>
      <c r="UZL41" s="546"/>
      <c r="UZM41" s="546"/>
      <c r="UZN41" s="546"/>
      <c r="UZO41" s="546"/>
      <c r="UZP41" s="532"/>
      <c r="UZQ41" s="514"/>
      <c r="UZR41" s="546"/>
      <c r="UZS41" s="546"/>
      <c r="UZT41" s="546"/>
      <c r="UZU41" s="546"/>
      <c r="UZV41" s="546"/>
      <c r="UZW41" s="546"/>
      <c r="UZX41" s="532"/>
      <c r="UZY41" s="514"/>
      <c r="UZZ41" s="546"/>
      <c r="VAA41" s="546"/>
      <c r="VAB41" s="546"/>
      <c r="VAC41" s="546"/>
      <c r="VAD41" s="546"/>
      <c r="VAE41" s="546"/>
      <c r="VAF41" s="532"/>
      <c r="VAG41" s="514"/>
      <c r="VAH41" s="546"/>
      <c r="VAI41" s="546"/>
      <c r="VAJ41" s="546"/>
      <c r="VAK41" s="546"/>
      <c r="VAL41" s="546"/>
      <c r="VAM41" s="546"/>
      <c r="VAN41" s="532"/>
      <c r="VAO41" s="514"/>
      <c r="VAP41" s="546"/>
      <c r="VAQ41" s="546"/>
      <c r="VAR41" s="546"/>
      <c r="VAS41" s="546"/>
      <c r="VAT41" s="546"/>
      <c r="VAU41" s="546"/>
      <c r="VAV41" s="532"/>
      <c r="VAW41" s="514"/>
      <c r="VAX41" s="546"/>
      <c r="VAY41" s="546"/>
      <c r="VAZ41" s="546"/>
      <c r="VBA41" s="546"/>
      <c r="VBB41" s="546"/>
      <c r="VBC41" s="546"/>
      <c r="VBD41" s="532"/>
      <c r="VBE41" s="514"/>
      <c r="VBF41" s="546"/>
      <c r="VBG41" s="546"/>
      <c r="VBH41" s="546"/>
      <c r="VBI41" s="546"/>
      <c r="VBJ41" s="546"/>
      <c r="VBK41" s="546"/>
      <c r="VBL41" s="532"/>
      <c r="VBM41" s="514"/>
      <c r="VBN41" s="546"/>
      <c r="VBO41" s="546"/>
      <c r="VBP41" s="546"/>
      <c r="VBQ41" s="546"/>
      <c r="VBR41" s="546"/>
      <c r="VBS41" s="546"/>
      <c r="VBT41" s="532"/>
      <c r="VBU41" s="514"/>
      <c r="VBV41" s="546"/>
      <c r="VBW41" s="546"/>
      <c r="VBX41" s="546"/>
      <c r="VBY41" s="546"/>
      <c r="VBZ41" s="546"/>
      <c r="VCA41" s="546"/>
      <c r="VCB41" s="532"/>
      <c r="VCC41" s="514"/>
      <c r="VCD41" s="546"/>
      <c r="VCE41" s="546"/>
      <c r="VCF41" s="546"/>
      <c r="VCG41" s="546"/>
      <c r="VCH41" s="546"/>
      <c r="VCI41" s="546"/>
      <c r="VCJ41" s="532"/>
      <c r="VCK41" s="514"/>
      <c r="VCL41" s="546"/>
      <c r="VCM41" s="546"/>
      <c r="VCN41" s="546"/>
      <c r="VCO41" s="546"/>
      <c r="VCP41" s="546"/>
      <c r="VCQ41" s="546"/>
      <c r="VCR41" s="532"/>
      <c r="VCS41" s="514"/>
      <c r="VCT41" s="546"/>
      <c r="VCU41" s="546"/>
      <c r="VCV41" s="546"/>
      <c r="VCW41" s="546"/>
      <c r="VCX41" s="546"/>
      <c r="VCY41" s="546"/>
      <c r="VCZ41" s="532"/>
      <c r="VDA41" s="514"/>
      <c r="VDB41" s="546"/>
      <c r="VDC41" s="546"/>
      <c r="VDD41" s="546"/>
      <c r="VDE41" s="546"/>
      <c r="VDF41" s="546"/>
      <c r="VDG41" s="546"/>
      <c r="VDH41" s="532"/>
      <c r="VDI41" s="514"/>
      <c r="VDJ41" s="546"/>
      <c r="VDK41" s="546"/>
      <c r="VDL41" s="546"/>
      <c r="VDM41" s="546"/>
      <c r="VDN41" s="546"/>
      <c r="VDO41" s="546"/>
      <c r="VDP41" s="532"/>
      <c r="VDQ41" s="514"/>
      <c r="VDR41" s="546"/>
      <c r="VDS41" s="546"/>
      <c r="VDT41" s="546"/>
      <c r="VDU41" s="546"/>
      <c r="VDV41" s="546"/>
      <c r="VDW41" s="546"/>
      <c r="VDX41" s="532"/>
      <c r="VDY41" s="514"/>
      <c r="VDZ41" s="546"/>
      <c r="VEA41" s="546"/>
      <c r="VEB41" s="546"/>
      <c r="VEC41" s="546"/>
      <c r="VED41" s="546"/>
      <c r="VEE41" s="546"/>
      <c r="VEF41" s="532"/>
      <c r="VEG41" s="514"/>
      <c r="VEH41" s="546"/>
      <c r="VEI41" s="546"/>
      <c r="VEJ41" s="546"/>
      <c r="VEK41" s="546"/>
      <c r="VEL41" s="546"/>
      <c r="VEM41" s="546"/>
      <c r="VEN41" s="532"/>
      <c r="VEO41" s="514"/>
      <c r="VEP41" s="546"/>
      <c r="VEQ41" s="546"/>
      <c r="VER41" s="546"/>
      <c r="VES41" s="546"/>
      <c r="VET41" s="546"/>
      <c r="VEU41" s="546"/>
      <c r="VEV41" s="532"/>
      <c r="VEW41" s="514"/>
      <c r="VEX41" s="546"/>
      <c r="VEY41" s="546"/>
      <c r="VEZ41" s="546"/>
      <c r="VFA41" s="546"/>
      <c r="VFB41" s="546"/>
      <c r="VFC41" s="546"/>
      <c r="VFD41" s="532"/>
      <c r="VFE41" s="514"/>
      <c r="VFF41" s="546"/>
      <c r="VFG41" s="546"/>
      <c r="VFH41" s="546"/>
      <c r="VFI41" s="546"/>
      <c r="VFJ41" s="546"/>
      <c r="VFK41" s="546"/>
      <c r="VFL41" s="532"/>
      <c r="VFM41" s="514"/>
      <c r="VFN41" s="546"/>
      <c r="VFO41" s="546"/>
      <c r="VFP41" s="546"/>
      <c r="VFQ41" s="546"/>
      <c r="VFR41" s="546"/>
      <c r="VFS41" s="546"/>
      <c r="VFT41" s="532"/>
      <c r="VFU41" s="514"/>
      <c r="VFV41" s="546"/>
      <c r="VFW41" s="546"/>
      <c r="VFX41" s="546"/>
      <c r="VFY41" s="546"/>
      <c r="VFZ41" s="546"/>
      <c r="VGA41" s="546"/>
      <c r="VGB41" s="532"/>
      <c r="VGC41" s="514"/>
      <c r="VGD41" s="546"/>
      <c r="VGE41" s="546"/>
      <c r="VGF41" s="546"/>
      <c r="VGG41" s="546"/>
      <c r="VGH41" s="546"/>
      <c r="VGI41" s="546"/>
      <c r="VGJ41" s="532"/>
      <c r="VGK41" s="514"/>
      <c r="VGL41" s="546"/>
      <c r="VGM41" s="546"/>
      <c r="VGN41" s="546"/>
      <c r="VGO41" s="546"/>
      <c r="VGP41" s="546"/>
      <c r="VGQ41" s="546"/>
      <c r="VGR41" s="532"/>
      <c r="VGS41" s="514"/>
      <c r="VGT41" s="546"/>
      <c r="VGU41" s="546"/>
      <c r="VGV41" s="546"/>
      <c r="VGW41" s="546"/>
      <c r="VGX41" s="546"/>
      <c r="VGY41" s="546"/>
      <c r="VGZ41" s="532"/>
      <c r="VHA41" s="514"/>
      <c r="VHB41" s="546"/>
      <c r="VHC41" s="546"/>
      <c r="VHD41" s="546"/>
      <c r="VHE41" s="546"/>
      <c r="VHF41" s="546"/>
      <c r="VHG41" s="546"/>
      <c r="VHH41" s="532"/>
      <c r="VHI41" s="514"/>
      <c r="VHJ41" s="546"/>
      <c r="VHK41" s="546"/>
      <c r="VHL41" s="546"/>
      <c r="VHM41" s="546"/>
      <c r="VHN41" s="546"/>
      <c r="VHO41" s="546"/>
      <c r="VHP41" s="532"/>
      <c r="VHQ41" s="514"/>
      <c r="VHR41" s="546"/>
      <c r="VHS41" s="546"/>
      <c r="VHT41" s="546"/>
      <c r="VHU41" s="546"/>
      <c r="VHV41" s="546"/>
      <c r="VHW41" s="546"/>
      <c r="VHX41" s="532"/>
      <c r="VHY41" s="514"/>
      <c r="VHZ41" s="546"/>
      <c r="VIA41" s="546"/>
      <c r="VIB41" s="546"/>
      <c r="VIC41" s="546"/>
      <c r="VID41" s="546"/>
      <c r="VIE41" s="546"/>
      <c r="VIF41" s="532"/>
      <c r="VIG41" s="514"/>
      <c r="VIH41" s="546"/>
      <c r="VII41" s="546"/>
      <c r="VIJ41" s="546"/>
      <c r="VIK41" s="546"/>
      <c r="VIL41" s="546"/>
      <c r="VIM41" s="546"/>
      <c r="VIN41" s="532"/>
      <c r="VIO41" s="514"/>
      <c r="VIP41" s="546"/>
      <c r="VIQ41" s="546"/>
      <c r="VIR41" s="546"/>
      <c r="VIS41" s="546"/>
      <c r="VIT41" s="546"/>
      <c r="VIU41" s="546"/>
      <c r="VIV41" s="532"/>
      <c r="VIW41" s="514"/>
      <c r="VIX41" s="546"/>
      <c r="VIY41" s="546"/>
      <c r="VIZ41" s="546"/>
      <c r="VJA41" s="546"/>
      <c r="VJB41" s="546"/>
      <c r="VJC41" s="546"/>
      <c r="VJD41" s="532"/>
      <c r="VJE41" s="514"/>
      <c r="VJF41" s="546"/>
      <c r="VJG41" s="546"/>
      <c r="VJH41" s="546"/>
      <c r="VJI41" s="546"/>
      <c r="VJJ41" s="546"/>
      <c r="VJK41" s="546"/>
      <c r="VJL41" s="532"/>
      <c r="VJM41" s="514"/>
      <c r="VJN41" s="546"/>
      <c r="VJO41" s="546"/>
      <c r="VJP41" s="546"/>
      <c r="VJQ41" s="546"/>
      <c r="VJR41" s="546"/>
      <c r="VJS41" s="546"/>
      <c r="VJT41" s="532"/>
      <c r="VJU41" s="514"/>
      <c r="VJV41" s="546"/>
      <c r="VJW41" s="546"/>
      <c r="VJX41" s="546"/>
      <c r="VJY41" s="546"/>
      <c r="VJZ41" s="546"/>
      <c r="VKA41" s="546"/>
      <c r="VKB41" s="532"/>
      <c r="VKC41" s="514"/>
      <c r="VKD41" s="546"/>
      <c r="VKE41" s="546"/>
      <c r="VKF41" s="546"/>
      <c r="VKG41" s="546"/>
      <c r="VKH41" s="546"/>
      <c r="VKI41" s="546"/>
      <c r="VKJ41" s="532"/>
      <c r="VKK41" s="514"/>
      <c r="VKL41" s="546"/>
      <c r="VKM41" s="546"/>
      <c r="VKN41" s="546"/>
      <c r="VKO41" s="546"/>
      <c r="VKP41" s="546"/>
      <c r="VKQ41" s="546"/>
      <c r="VKR41" s="532"/>
      <c r="VKS41" s="514"/>
      <c r="VKT41" s="546"/>
      <c r="VKU41" s="546"/>
      <c r="VKV41" s="546"/>
      <c r="VKW41" s="546"/>
      <c r="VKX41" s="546"/>
      <c r="VKY41" s="546"/>
      <c r="VKZ41" s="532"/>
      <c r="VLA41" s="514"/>
      <c r="VLB41" s="546"/>
      <c r="VLC41" s="546"/>
      <c r="VLD41" s="546"/>
      <c r="VLE41" s="546"/>
      <c r="VLF41" s="546"/>
      <c r="VLG41" s="546"/>
      <c r="VLH41" s="532"/>
      <c r="VLI41" s="514"/>
      <c r="VLJ41" s="546"/>
      <c r="VLK41" s="546"/>
      <c r="VLL41" s="546"/>
      <c r="VLM41" s="546"/>
      <c r="VLN41" s="546"/>
      <c r="VLO41" s="546"/>
      <c r="VLP41" s="532"/>
      <c r="VLQ41" s="514"/>
      <c r="VLR41" s="546"/>
      <c r="VLS41" s="546"/>
      <c r="VLT41" s="546"/>
      <c r="VLU41" s="546"/>
      <c r="VLV41" s="546"/>
      <c r="VLW41" s="546"/>
      <c r="VLX41" s="532"/>
      <c r="VLY41" s="514"/>
      <c r="VLZ41" s="546"/>
      <c r="VMA41" s="546"/>
      <c r="VMB41" s="546"/>
      <c r="VMC41" s="546"/>
      <c r="VMD41" s="546"/>
      <c r="VME41" s="546"/>
      <c r="VMF41" s="532"/>
      <c r="VMG41" s="514"/>
      <c r="VMH41" s="546"/>
      <c r="VMI41" s="546"/>
      <c r="VMJ41" s="546"/>
      <c r="VMK41" s="546"/>
      <c r="VML41" s="546"/>
      <c r="VMM41" s="546"/>
      <c r="VMN41" s="532"/>
      <c r="VMO41" s="514"/>
      <c r="VMP41" s="546"/>
      <c r="VMQ41" s="546"/>
      <c r="VMR41" s="546"/>
      <c r="VMS41" s="546"/>
      <c r="VMT41" s="546"/>
      <c r="VMU41" s="546"/>
      <c r="VMV41" s="532"/>
      <c r="VMW41" s="514"/>
      <c r="VMX41" s="546"/>
      <c r="VMY41" s="546"/>
      <c r="VMZ41" s="546"/>
      <c r="VNA41" s="546"/>
      <c r="VNB41" s="546"/>
      <c r="VNC41" s="546"/>
      <c r="VND41" s="532"/>
      <c r="VNE41" s="514"/>
      <c r="VNF41" s="546"/>
      <c r="VNG41" s="546"/>
      <c r="VNH41" s="546"/>
      <c r="VNI41" s="546"/>
      <c r="VNJ41" s="546"/>
      <c r="VNK41" s="546"/>
      <c r="VNL41" s="532"/>
      <c r="VNM41" s="514"/>
      <c r="VNN41" s="546"/>
      <c r="VNO41" s="546"/>
      <c r="VNP41" s="546"/>
      <c r="VNQ41" s="546"/>
      <c r="VNR41" s="546"/>
      <c r="VNS41" s="546"/>
      <c r="VNT41" s="532"/>
      <c r="VNU41" s="514"/>
      <c r="VNV41" s="546"/>
      <c r="VNW41" s="546"/>
      <c r="VNX41" s="546"/>
      <c r="VNY41" s="546"/>
      <c r="VNZ41" s="546"/>
      <c r="VOA41" s="546"/>
      <c r="VOB41" s="532"/>
      <c r="VOC41" s="514"/>
      <c r="VOD41" s="546"/>
      <c r="VOE41" s="546"/>
      <c r="VOF41" s="546"/>
      <c r="VOG41" s="546"/>
      <c r="VOH41" s="546"/>
      <c r="VOI41" s="546"/>
      <c r="VOJ41" s="532"/>
      <c r="VOK41" s="514"/>
      <c r="VOL41" s="546"/>
      <c r="VOM41" s="546"/>
      <c r="VON41" s="546"/>
      <c r="VOO41" s="546"/>
      <c r="VOP41" s="546"/>
      <c r="VOQ41" s="546"/>
      <c r="VOR41" s="532"/>
      <c r="VOS41" s="514"/>
      <c r="VOT41" s="546"/>
      <c r="VOU41" s="546"/>
      <c r="VOV41" s="546"/>
      <c r="VOW41" s="546"/>
      <c r="VOX41" s="546"/>
      <c r="VOY41" s="546"/>
      <c r="VOZ41" s="532"/>
      <c r="VPA41" s="514"/>
      <c r="VPB41" s="546"/>
      <c r="VPC41" s="546"/>
      <c r="VPD41" s="546"/>
      <c r="VPE41" s="546"/>
      <c r="VPF41" s="546"/>
      <c r="VPG41" s="546"/>
      <c r="VPH41" s="532"/>
      <c r="VPI41" s="514"/>
      <c r="VPJ41" s="546"/>
      <c r="VPK41" s="546"/>
      <c r="VPL41" s="546"/>
      <c r="VPM41" s="546"/>
      <c r="VPN41" s="546"/>
      <c r="VPO41" s="546"/>
      <c r="VPP41" s="532"/>
      <c r="VPQ41" s="514"/>
      <c r="VPR41" s="546"/>
      <c r="VPS41" s="546"/>
      <c r="VPT41" s="546"/>
      <c r="VPU41" s="546"/>
      <c r="VPV41" s="546"/>
      <c r="VPW41" s="546"/>
      <c r="VPX41" s="532"/>
      <c r="VPY41" s="514"/>
      <c r="VPZ41" s="546"/>
      <c r="VQA41" s="546"/>
      <c r="VQB41" s="546"/>
      <c r="VQC41" s="546"/>
      <c r="VQD41" s="546"/>
      <c r="VQE41" s="546"/>
      <c r="VQF41" s="532"/>
      <c r="VQG41" s="514"/>
      <c r="VQH41" s="546"/>
      <c r="VQI41" s="546"/>
      <c r="VQJ41" s="546"/>
      <c r="VQK41" s="546"/>
      <c r="VQL41" s="546"/>
      <c r="VQM41" s="546"/>
      <c r="VQN41" s="532"/>
      <c r="VQO41" s="514"/>
      <c r="VQP41" s="546"/>
      <c r="VQQ41" s="546"/>
      <c r="VQR41" s="546"/>
      <c r="VQS41" s="546"/>
      <c r="VQT41" s="546"/>
      <c r="VQU41" s="546"/>
      <c r="VQV41" s="532"/>
      <c r="VQW41" s="514"/>
      <c r="VQX41" s="546"/>
      <c r="VQY41" s="546"/>
      <c r="VQZ41" s="546"/>
      <c r="VRA41" s="546"/>
      <c r="VRB41" s="546"/>
      <c r="VRC41" s="546"/>
      <c r="VRD41" s="532"/>
      <c r="VRE41" s="514"/>
      <c r="VRF41" s="546"/>
      <c r="VRG41" s="546"/>
      <c r="VRH41" s="546"/>
      <c r="VRI41" s="546"/>
      <c r="VRJ41" s="546"/>
      <c r="VRK41" s="546"/>
      <c r="VRL41" s="532"/>
      <c r="VRM41" s="514"/>
      <c r="VRN41" s="546"/>
      <c r="VRO41" s="546"/>
      <c r="VRP41" s="546"/>
      <c r="VRQ41" s="546"/>
      <c r="VRR41" s="546"/>
      <c r="VRS41" s="546"/>
      <c r="VRT41" s="532"/>
      <c r="VRU41" s="514"/>
      <c r="VRV41" s="546"/>
      <c r="VRW41" s="546"/>
      <c r="VRX41" s="546"/>
      <c r="VRY41" s="546"/>
      <c r="VRZ41" s="546"/>
      <c r="VSA41" s="546"/>
      <c r="VSB41" s="532"/>
      <c r="VSC41" s="514"/>
      <c r="VSD41" s="546"/>
      <c r="VSE41" s="546"/>
      <c r="VSF41" s="546"/>
      <c r="VSG41" s="546"/>
      <c r="VSH41" s="546"/>
      <c r="VSI41" s="546"/>
      <c r="VSJ41" s="532"/>
      <c r="VSK41" s="514"/>
      <c r="VSL41" s="546"/>
      <c r="VSM41" s="546"/>
      <c r="VSN41" s="546"/>
      <c r="VSO41" s="546"/>
      <c r="VSP41" s="546"/>
      <c r="VSQ41" s="546"/>
      <c r="VSR41" s="532"/>
      <c r="VSS41" s="514"/>
      <c r="VST41" s="546"/>
      <c r="VSU41" s="546"/>
      <c r="VSV41" s="546"/>
      <c r="VSW41" s="546"/>
      <c r="VSX41" s="546"/>
      <c r="VSY41" s="546"/>
      <c r="VSZ41" s="532"/>
      <c r="VTA41" s="514"/>
      <c r="VTB41" s="546"/>
      <c r="VTC41" s="546"/>
      <c r="VTD41" s="546"/>
      <c r="VTE41" s="546"/>
      <c r="VTF41" s="546"/>
      <c r="VTG41" s="546"/>
      <c r="VTH41" s="532"/>
      <c r="VTI41" s="514"/>
      <c r="VTJ41" s="546"/>
      <c r="VTK41" s="546"/>
      <c r="VTL41" s="546"/>
      <c r="VTM41" s="546"/>
      <c r="VTN41" s="546"/>
      <c r="VTO41" s="546"/>
      <c r="VTP41" s="532"/>
      <c r="VTQ41" s="514"/>
      <c r="VTR41" s="546"/>
      <c r="VTS41" s="546"/>
      <c r="VTT41" s="546"/>
      <c r="VTU41" s="546"/>
      <c r="VTV41" s="546"/>
      <c r="VTW41" s="546"/>
      <c r="VTX41" s="532"/>
      <c r="VTY41" s="514"/>
      <c r="VTZ41" s="546"/>
      <c r="VUA41" s="546"/>
      <c r="VUB41" s="546"/>
      <c r="VUC41" s="546"/>
      <c r="VUD41" s="546"/>
      <c r="VUE41" s="546"/>
      <c r="VUF41" s="532"/>
      <c r="VUG41" s="514"/>
      <c r="VUH41" s="546"/>
      <c r="VUI41" s="546"/>
      <c r="VUJ41" s="546"/>
      <c r="VUK41" s="546"/>
      <c r="VUL41" s="546"/>
      <c r="VUM41" s="546"/>
      <c r="VUN41" s="532"/>
      <c r="VUO41" s="514"/>
      <c r="VUP41" s="546"/>
      <c r="VUQ41" s="546"/>
      <c r="VUR41" s="546"/>
      <c r="VUS41" s="546"/>
      <c r="VUT41" s="546"/>
      <c r="VUU41" s="546"/>
      <c r="VUV41" s="532"/>
      <c r="VUW41" s="514"/>
      <c r="VUX41" s="546"/>
      <c r="VUY41" s="546"/>
      <c r="VUZ41" s="546"/>
      <c r="VVA41" s="546"/>
      <c r="VVB41" s="546"/>
      <c r="VVC41" s="546"/>
      <c r="VVD41" s="532"/>
      <c r="VVE41" s="514"/>
      <c r="VVF41" s="546"/>
      <c r="VVG41" s="546"/>
      <c r="VVH41" s="546"/>
      <c r="VVI41" s="546"/>
      <c r="VVJ41" s="546"/>
      <c r="VVK41" s="546"/>
      <c r="VVL41" s="532"/>
      <c r="VVM41" s="514"/>
      <c r="VVN41" s="546"/>
      <c r="VVO41" s="546"/>
      <c r="VVP41" s="546"/>
      <c r="VVQ41" s="546"/>
      <c r="VVR41" s="546"/>
      <c r="VVS41" s="546"/>
      <c r="VVT41" s="532"/>
      <c r="VVU41" s="514"/>
      <c r="VVV41" s="546"/>
      <c r="VVW41" s="546"/>
      <c r="VVX41" s="546"/>
      <c r="VVY41" s="546"/>
      <c r="VVZ41" s="546"/>
      <c r="VWA41" s="546"/>
      <c r="VWB41" s="532"/>
      <c r="VWC41" s="514"/>
      <c r="VWD41" s="546"/>
      <c r="VWE41" s="546"/>
      <c r="VWF41" s="546"/>
      <c r="VWG41" s="546"/>
      <c r="VWH41" s="546"/>
      <c r="VWI41" s="546"/>
      <c r="VWJ41" s="532"/>
      <c r="VWK41" s="514"/>
      <c r="VWL41" s="546"/>
      <c r="VWM41" s="546"/>
      <c r="VWN41" s="546"/>
      <c r="VWO41" s="546"/>
      <c r="VWP41" s="546"/>
      <c r="VWQ41" s="546"/>
      <c r="VWR41" s="532"/>
      <c r="VWS41" s="514"/>
      <c r="VWT41" s="546"/>
      <c r="VWU41" s="546"/>
      <c r="VWV41" s="546"/>
      <c r="VWW41" s="546"/>
      <c r="VWX41" s="546"/>
      <c r="VWY41" s="546"/>
      <c r="VWZ41" s="532"/>
      <c r="VXA41" s="514"/>
      <c r="VXB41" s="546"/>
      <c r="VXC41" s="546"/>
      <c r="VXD41" s="546"/>
      <c r="VXE41" s="546"/>
      <c r="VXF41" s="546"/>
      <c r="VXG41" s="546"/>
      <c r="VXH41" s="532"/>
      <c r="VXI41" s="514"/>
      <c r="VXJ41" s="546"/>
      <c r="VXK41" s="546"/>
      <c r="VXL41" s="546"/>
      <c r="VXM41" s="546"/>
      <c r="VXN41" s="546"/>
      <c r="VXO41" s="546"/>
      <c r="VXP41" s="532"/>
      <c r="VXQ41" s="514"/>
      <c r="VXR41" s="546"/>
      <c r="VXS41" s="546"/>
      <c r="VXT41" s="546"/>
      <c r="VXU41" s="546"/>
      <c r="VXV41" s="546"/>
      <c r="VXW41" s="546"/>
      <c r="VXX41" s="532"/>
      <c r="VXY41" s="514"/>
      <c r="VXZ41" s="546"/>
      <c r="VYA41" s="546"/>
      <c r="VYB41" s="546"/>
      <c r="VYC41" s="546"/>
      <c r="VYD41" s="546"/>
      <c r="VYE41" s="546"/>
      <c r="VYF41" s="532"/>
      <c r="VYG41" s="514"/>
      <c r="VYH41" s="546"/>
      <c r="VYI41" s="546"/>
      <c r="VYJ41" s="546"/>
      <c r="VYK41" s="546"/>
      <c r="VYL41" s="546"/>
      <c r="VYM41" s="546"/>
      <c r="VYN41" s="532"/>
      <c r="VYO41" s="514"/>
      <c r="VYP41" s="546"/>
      <c r="VYQ41" s="546"/>
      <c r="VYR41" s="546"/>
      <c r="VYS41" s="546"/>
      <c r="VYT41" s="546"/>
      <c r="VYU41" s="546"/>
      <c r="VYV41" s="532"/>
      <c r="VYW41" s="514"/>
      <c r="VYX41" s="546"/>
      <c r="VYY41" s="546"/>
      <c r="VYZ41" s="546"/>
      <c r="VZA41" s="546"/>
      <c r="VZB41" s="546"/>
      <c r="VZC41" s="546"/>
      <c r="VZD41" s="532"/>
      <c r="VZE41" s="514"/>
      <c r="VZF41" s="546"/>
      <c r="VZG41" s="546"/>
      <c r="VZH41" s="546"/>
      <c r="VZI41" s="546"/>
      <c r="VZJ41" s="546"/>
      <c r="VZK41" s="546"/>
      <c r="VZL41" s="532"/>
      <c r="VZM41" s="514"/>
      <c r="VZN41" s="546"/>
      <c r="VZO41" s="546"/>
      <c r="VZP41" s="546"/>
      <c r="VZQ41" s="546"/>
      <c r="VZR41" s="546"/>
      <c r="VZS41" s="546"/>
      <c r="VZT41" s="532"/>
      <c r="VZU41" s="514"/>
      <c r="VZV41" s="546"/>
      <c r="VZW41" s="546"/>
      <c r="VZX41" s="546"/>
      <c r="VZY41" s="546"/>
      <c r="VZZ41" s="546"/>
      <c r="WAA41" s="546"/>
      <c r="WAB41" s="532"/>
      <c r="WAC41" s="514"/>
      <c r="WAD41" s="546"/>
      <c r="WAE41" s="546"/>
      <c r="WAF41" s="546"/>
      <c r="WAG41" s="546"/>
      <c r="WAH41" s="546"/>
      <c r="WAI41" s="546"/>
      <c r="WAJ41" s="532"/>
      <c r="WAK41" s="514"/>
      <c r="WAL41" s="546"/>
      <c r="WAM41" s="546"/>
      <c r="WAN41" s="546"/>
      <c r="WAO41" s="546"/>
      <c r="WAP41" s="546"/>
      <c r="WAQ41" s="546"/>
      <c r="WAR41" s="532"/>
      <c r="WAS41" s="514"/>
      <c r="WAT41" s="546"/>
      <c r="WAU41" s="546"/>
      <c r="WAV41" s="546"/>
      <c r="WAW41" s="546"/>
      <c r="WAX41" s="546"/>
      <c r="WAY41" s="546"/>
      <c r="WAZ41" s="532"/>
      <c r="WBA41" s="514"/>
      <c r="WBB41" s="546"/>
      <c r="WBC41" s="546"/>
      <c r="WBD41" s="546"/>
      <c r="WBE41" s="546"/>
      <c r="WBF41" s="546"/>
      <c r="WBG41" s="546"/>
      <c r="WBH41" s="532"/>
      <c r="WBI41" s="514"/>
      <c r="WBJ41" s="546"/>
      <c r="WBK41" s="546"/>
      <c r="WBL41" s="546"/>
      <c r="WBM41" s="546"/>
      <c r="WBN41" s="546"/>
      <c r="WBO41" s="546"/>
      <c r="WBP41" s="532"/>
      <c r="WBQ41" s="514"/>
      <c r="WBR41" s="546"/>
      <c r="WBS41" s="546"/>
      <c r="WBT41" s="546"/>
      <c r="WBU41" s="546"/>
      <c r="WBV41" s="546"/>
      <c r="WBW41" s="546"/>
      <c r="WBX41" s="532"/>
      <c r="WBY41" s="514"/>
      <c r="WBZ41" s="546"/>
      <c r="WCA41" s="546"/>
      <c r="WCB41" s="546"/>
      <c r="WCC41" s="546"/>
      <c r="WCD41" s="546"/>
      <c r="WCE41" s="546"/>
      <c r="WCF41" s="532"/>
      <c r="WCG41" s="514"/>
      <c r="WCH41" s="546"/>
      <c r="WCI41" s="546"/>
      <c r="WCJ41" s="546"/>
      <c r="WCK41" s="546"/>
      <c r="WCL41" s="546"/>
      <c r="WCM41" s="546"/>
      <c r="WCN41" s="532"/>
      <c r="WCO41" s="514"/>
      <c r="WCP41" s="546"/>
      <c r="WCQ41" s="546"/>
      <c r="WCR41" s="546"/>
      <c r="WCS41" s="546"/>
      <c r="WCT41" s="546"/>
      <c r="WCU41" s="546"/>
      <c r="WCV41" s="532"/>
      <c r="WCW41" s="514"/>
      <c r="WCX41" s="546"/>
      <c r="WCY41" s="546"/>
      <c r="WCZ41" s="546"/>
      <c r="WDA41" s="546"/>
      <c r="WDB41" s="546"/>
      <c r="WDC41" s="546"/>
      <c r="WDD41" s="532"/>
      <c r="WDE41" s="514"/>
      <c r="WDF41" s="546"/>
      <c r="WDG41" s="546"/>
      <c r="WDH41" s="546"/>
      <c r="WDI41" s="546"/>
      <c r="WDJ41" s="546"/>
      <c r="WDK41" s="546"/>
      <c r="WDL41" s="532"/>
      <c r="WDM41" s="514"/>
      <c r="WDN41" s="546"/>
      <c r="WDO41" s="546"/>
      <c r="WDP41" s="546"/>
      <c r="WDQ41" s="546"/>
      <c r="WDR41" s="546"/>
      <c r="WDS41" s="546"/>
      <c r="WDT41" s="532"/>
      <c r="WDU41" s="514"/>
      <c r="WDV41" s="546"/>
      <c r="WDW41" s="546"/>
      <c r="WDX41" s="546"/>
      <c r="WDY41" s="546"/>
      <c r="WDZ41" s="546"/>
      <c r="WEA41" s="546"/>
      <c r="WEB41" s="532"/>
      <c r="WEC41" s="514"/>
      <c r="WED41" s="546"/>
      <c r="WEE41" s="546"/>
      <c r="WEF41" s="546"/>
      <c r="WEG41" s="546"/>
      <c r="WEH41" s="546"/>
      <c r="WEI41" s="546"/>
      <c r="WEJ41" s="532"/>
      <c r="WEK41" s="514"/>
      <c r="WEL41" s="546"/>
      <c r="WEM41" s="546"/>
      <c r="WEN41" s="546"/>
      <c r="WEO41" s="546"/>
      <c r="WEP41" s="546"/>
      <c r="WEQ41" s="546"/>
      <c r="WER41" s="532"/>
      <c r="WES41" s="514"/>
      <c r="WET41" s="546"/>
      <c r="WEU41" s="546"/>
      <c r="WEV41" s="546"/>
      <c r="WEW41" s="546"/>
      <c r="WEX41" s="546"/>
      <c r="WEY41" s="546"/>
      <c r="WEZ41" s="532"/>
      <c r="WFA41" s="514"/>
      <c r="WFB41" s="546"/>
      <c r="WFC41" s="546"/>
      <c r="WFD41" s="546"/>
      <c r="WFE41" s="546"/>
      <c r="WFF41" s="546"/>
      <c r="WFG41" s="546"/>
      <c r="WFH41" s="532"/>
      <c r="WFI41" s="514"/>
      <c r="WFJ41" s="546"/>
      <c r="WFK41" s="546"/>
      <c r="WFL41" s="546"/>
      <c r="WFM41" s="546"/>
      <c r="WFN41" s="546"/>
      <c r="WFO41" s="546"/>
      <c r="WFP41" s="532"/>
      <c r="WFQ41" s="514"/>
      <c r="WFR41" s="546"/>
      <c r="WFS41" s="546"/>
      <c r="WFT41" s="546"/>
      <c r="WFU41" s="546"/>
      <c r="WFV41" s="546"/>
      <c r="WFW41" s="546"/>
      <c r="WFX41" s="532"/>
      <c r="WFY41" s="514"/>
      <c r="WFZ41" s="546"/>
      <c r="WGA41" s="546"/>
      <c r="WGB41" s="546"/>
      <c r="WGC41" s="546"/>
      <c r="WGD41" s="546"/>
      <c r="WGE41" s="546"/>
      <c r="WGF41" s="532"/>
      <c r="WGG41" s="514"/>
      <c r="WGH41" s="546"/>
      <c r="WGI41" s="546"/>
      <c r="WGJ41" s="546"/>
      <c r="WGK41" s="546"/>
      <c r="WGL41" s="546"/>
      <c r="WGM41" s="546"/>
      <c r="WGN41" s="532"/>
      <c r="WGO41" s="514"/>
      <c r="WGP41" s="546"/>
      <c r="WGQ41" s="546"/>
      <c r="WGR41" s="546"/>
      <c r="WGS41" s="546"/>
      <c r="WGT41" s="546"/>
      <c r="WGU41" s="546"/>
      <c r="WGV41" s="532"/>
      <c r="WGW41" s="514"/>
      <c r="WGX41" s="546"/>
      <c r="WGY41" s="546"/>
      <c r="WGZ41" s="546"/>
      <c r="WHA41" s="546"/>
      <c r="WHB41" s="546"/>
      <c r="WHC41" s="546"/>
      <c r="WHD41" s="532"/>
      <c r="WHE41" s="514"/>
      <c r="WHF41" s="546"/>
      <c r="WHG41" s="546"/>
      <c r="WHH41" s="546"/>
      <c r="WHI41" s="546"/>
      <c r="WHJ41" s="546"/>
      <c r="WHK41" s="546"/>
      <c r="WHL41" s="532"/>
      <c r="WHM41" s="514"/>
      <c r="WHN41" s="546"/>
      <c r="WHO41" s="546"/>
      <c r="WHP41" s="546"/>
      <c r="WHQ41" s="546"/>
      <c r="WHR41" s="546"/>
      <c r="WHS41" s="546"/>
      <c r="WHT41" s="532"/>
      <c r="WHU41" s="514"/>
      <c r="WHV41" s="546"/>
      <c r="WHW41" s="546"/>
      <c r="WHX41" s="546"/>
      <c r="WHY41" s="546"/>
      <c r="WHZ41" s="546"/>
      <c r="WIA41" s="546"/>
      <c r="WIB41" s="532"/>
      <c r="WIC41" s="514"/>
      <c r="WID41" s="546"/>
      <c r="WIE41" s="546"/>
      <c r="WIF41" s="546"/>
      <c r="WIG41" s="546"/>
      <c r="WIH41" s="546"/>
      <c r="WII41" s="546"/>
      <c r="WIJ41" s="532"/>
      <c r="WIK41" s="514"/>
      <c r="WIL41" s="546"/>
      <c r="WIM41" s="546"/>
      <c r="WIN41" s="546"/>
      <c r="WIO41" s="546"/>
      <c r="WIP41" s="546"/>
      <c r="WIQ41" s="546"/>
      <c r="WIR41" s="532"/>
      <c r="WIS41" s="514"/>
      <c r="WIT41" s="546"/>
      <c r="WIU41" s="546"/>
      <c r="WIV41" s="546"/>
      <c r="WIW41" s="546"/>
      <c r="WIX41" s="546"/>
      <c r="WIY41" s="546"/>
      <c r="WIZ41" s="532"/>
      <c r="WJA41" s="514"/>
      <c r="WJB41" s="546"/>
      <c r="WJC41" s="546"/>
      <c r="WJD41" s="546"/>
      <c r="WJE41" s="546"/>
      <c r="WJF41" s="546"/>
      <c r="WJG41" s="546"/>
      <c r="WJH41" s="532"/>
      <c r="WJI41" s="514"/>
      <c r="WJJ41" s="546"/>
      <c r="WJK41" s="546"/>
      <c r="WJL41" s="546"/>
      <c r="WJM41" s="546"/>
      <c r="WJN41" s="546"/>
      <c r="WJO41" s="546"/>
      <c r="WJP41" s="532"/>
      <c r="WJQ41" s="514"/>
      <c r="WJR41" s="546"/>
      <c r="WJS41" s="546"/>
      <c r="WJT41" s="546"/>
      <c r="WJU41" s="546"/>
      <c r="WJV41" s="546"/>
      <c r="WJW41" s="546"/>
      <c r="WJX41" s="532"/>
      <c r="WJY41" s="514"/>
      <c r="WJZ41" s="546"/>
      <c r="WKA41" s="546"/>
      <c r="WKB41" s="546"/>
      <c r="WKC41" s="546"/>
      <c r="WKD41" s="546"/>
      <c r="WKE41" s="546"/>
      <c r="WKF41" s="532"/>
      <c r="WKG41" s="514"/>
      <c r="WKH41" s="546"/>
      <c r="WKI41" s="546"/>
      <c r="WKJ41" s="546"/>
      <c r="WKK41" s="546"/>
      <c r="WKL41" s="546"/>
      <c r="WKM41" s="546"/>
      <c r="WKN41" s="532"/>
      <c r="WKO41" s="514"/>
      <c r="WKP41" s="546"/>
      <c r="WKQ41" s="546"/>
      <c r="WKR41" s="546"/>
      <c r="WKS41" s="546"/>
      <c r="WKT41" s="546"/>
      <c r="WKU41" s="546"/>
      <c r="WKV41" s="532"/>
      <c r="WKW41" s="514"/>
      <c r="WKX41" s="546"/>
      <c r="WKY41" s="546"/>
      <c r="WKZ41" s="546"/>
      <c r="WLA41" s="546"/>
      <c r="WLB41" s="546"/>
      <c r="WLC41" s="546"/>
      <c r="WLD41" s="532"/>
      <c r="WLE41" s="514"/>
      <c r="WLF41" s="546"/>
      <c r="WLG41" s="546"/>
      <c r="WLH41" s="546"/>
      <c r="WLI41" s="546"/>
      <c r="WLJ41" s="546"/>
      <c r="WLK41" s="546"/>
      <c r="WLL41" s="532"/>
      <c r="WLM41" s="514"/>
      <c r="WLN41" s="546"/>
      <c r="WLO41" s="546"/>
      <c r="WLP41" s="546"/>
      <c r="WLQ41" s="546"/>
      <c r="WLR41" s="546"/>
      <c r="WLS41" s="546"/>
      <c r="WLT41" s="532"/>
      <c r="WLU41" s="514"/>
      <c r="WLV41" s="546"/>
      <c r="WLW41" s="546"/>
      <c r="WLX41" s="546"/>
      <c r="WLY41" s="546"/>
      <c r="WLZ41" s="546"/>
      <c r="WMA41" s="546"/>
      <c r="WMB41" s="532"/>
      <c r="WMC41" s="514"/>
      <c r="WMD41" s="546"/>
      <c r="WME41" s="546"/>
      <c r="WMF41" s="546"/>
      <c r="WMG41" s="546"/>
      <c r="WMH41" s="546"/>
      <c r="WMI41" s="546"/>
      <c r="WMJ41" s="532"/>
      <c r="WMK41" s="514"/>
      <c r="WML41" s="546"/>
      <c r="WMM41" s="546"/>
      <c r="WMN41" s="546"/>
      <c r="WMO41" s="546"/>
      <c r="WMP41" s="546"/>
      <c r="WMQ41" s="546"/>
      <c r="WMR41" s="532"/>
      <c r="WMS41" s="514"/>
      <c r="WMT41" s="546"/>
      <c r="WMU41" s="546"/>
      <c r="WMV41" s="546"/>
      <c r="WMW41" s="546"/>
      <c r="WMX41" s="546"/>
      <c r="WMY41" s="546"/>
      <c r="WMZ41" s="532"/>
      <c r="WNA41" s="514"/>
      <c r="WNB41" s="546"/>
      <c r="WNC41" s="546"/>
      <c r="WND41" s="546"/>
      <c r="WNE41" s="546"/>
      <c r="WNF41" s="546"/>
      <c r="WNG41" s="546"/>
      <c r="WNH41" s="532"/>
      <c r="WNI41" s="514"/>
      <c r="WNJ41" s="546"/>
      <c r="WNK41" s="546"/>
      <c r="WNL41" s="546"/>
      <c r="WNM41" s="546"/>
      <c r="WNN41" s="546"/>
      <c r="WNO41" s="546"/>
      <c r="WNP41" s="532"/>
      <c r="WNQ41" s="514"/>
      <c r="WNR41" s="546"/>
      <c r="WNS41" s="546"/>
      <c r="WNT41" s="546"/>
      <c r="WNU41" s="546"/>
      <c r="WNV41" s="546"/>
      <c r="WNW41" s="546"/>
      <c r="WNX41" s="532"/>
      <c r="WNY41" s="514"/>
      <c r="WNZ41" s="546"/>
      <c r="WOA41" s="546"/>
      <c r="WOB41" s="546"/>
      <c r="WOC41" s="546"/>
      <c r="WOD41" s="546"/>
      <c r="WOE41" s="546"/>
      <c r="WOF41" s="532"/>
      <c r="WOG41" s="514"/>
      <c r="WOH41" s="546"/>
      <c r="WOI41" s="546"/>
      <c r="WOJ41" s="546"/>
      <c r="WOK41" s="546"/>
      <c r="WOL41" s="546"/>
      <c r="WOM41" s="546"/>
      <c r="WON41" s="532"/>
      <c r="WOO41" s="514"/>
      <c r="WOP41" s="546"/>
      <c r="WOQ41" s="546"/>
      <c r="WOR41" s="546"/>
      <c r="WOS41" s="546"/>
      <c r="WOT41" s="546"/>
      <c r="WOU41" s="546"/>
      <c r="WOV41" s="532"/>
      <c r="WOW41" s="514"/>
      <c r="WOX41" s="546"/>
      <c r="WOY41" s="546"/>
      <c r="WOZ41" s="546"/>
      <c r="WPA41" s="546"/>
      <c r="WPB41" s="546"/>
      <c r="WPC41" s="546"/>
      <c r="WPD41" s="532"/>
      <c r="WPE41" s="514"/>
      <c r="WPF41" s="546"/>
      <c r="WPG41" s="546"/>
      <c r="WPH41" s="546"/>
      <c r="WPI41" s="546"/>
      <c r="WPJ41" s="546"/>
      <c r="WPK41" s="546"/>
      <c r="WPL41" s="532"/>
      <c r="WPM41" s="514"/>
      <c r="WPN41" s="546"/>
      <c r="WPO41" s="546"/>
      <c r="WPP41" s="546"/>
      <c r="WPQ41" s="546"/>
      <c r="WPR41" s="546"/>
      <c r="WPS41" s="546"/>
      <c r="WPT41" s="532"/>
      <c r="WPU41" s="514"/>
      <c r="WPV41" s="546"/>
      <c r="WPW41" s="546"/>
      <c r="WPX41" s="546"/>
      <c r="WPY41" s="546"/>
      <c r="WPZ41" s="546"/>
      <c r="WQA41" s="546"/>
      <c r="WQB41" s="532"/>
      <c r="WQC41" s="514"/>
      <c r="WQD41" s="546"/>
      <c r="WQE41" s="546"/>
      <c r="WQF41" s="546"/>
      <c r="WQG41" s="546"/>
      <c r="WQH41" s="546"/>
      <c r="WQI41" s="546"/>
      <c r="WQJ41" s="532"/>
      <c r="WQK41" s="514"/>
      <c r="WQL41" s="546"/>
      <c r="WQM41" s="546"/>
      <c r="WQN41" s="546"/>
      <c r="WQO41" s="546"/>
      <c r="WQP41" s="546"/>
      <c r="WQQ41" s="546"/>
      <c r="WQR41" s="532"/>
      <c r="WQS41" s="514"/>
      <c r="WQT41" s="546"/>
      <c r="WQU41" s="546"/>
      <c r="WQV41" s="546"/>
      <c r="WQW41" s="546"/>
      <c r="WQX41" s="546"/>
      <c r="WQY41" s="546"/>
      <c r="WQZ41" s="532"/>
      <c r="WRA41" s="514"/>
      <c r="WRB41" s="546"/>
      <c r="WRC41" s="546"/>
      <c r="WRD41" s="546"/>
      <c r="WRE41" s="546"/>
      <c r="WRF41" s="546"/>
      <c r="WRG41" s="546"/>
      <c r="WRH41" s="532"/>
      <c r="WRI41" s="514"/>
      <c r="WRJ41" s="546"/>
      <c r="WRK41" s="546"/>
      <c r="WRL41" s="546"/>
      <c r="WRM41" s="546"/>
      <c r="WRN41" s="546"/>
      <c r="WRO41" s="546"/>
      <c r="WRP41" s="532"/>
      <c r="WRQ41" s="514"/>
      <c r="WRR41" s="546"/>
      <c r="WRS41" s="546"/>
      <c r="WRT41" s="546"/>
      <c r="WRU41" s="546"/>
      <c r="WRV41" s="546"/>
      <c r="WRW41" s="546"/>
      <c r="WRX41" s="532"/>
      <c r="WRY41" s="514"/>
      <c r="WRZ41" s="546"/>
      <c r="WSA41" s="546"/>
      <c r="WSB41" s="546"/>
      <c r="WSC41" s="546"/>
      <c r="WSD41" s="546"/>
      <c r="WSE41" s="546"/>
      <c r="WSF41" s="532"/>
      <c r="WSG41" s="514"/>
      <c r="WSH41" s="546"/>
      <c r="WSI41" s="546"/>
      <c r="WSJ41" s="546"/>
      <c r="WSK41" s="546"/>
      <c r="WSL41" s="546"/>
      <c r="WSM41" s="546"/>
      <c r="WSN41" s="532"/>
      <c r="WSO41" s="514"/>
      <c r="WSP41" s="546"/>
      <c r="WSQ41" s="546"/>
      <c r="WSR41" s="546"/>
      <c r="WSS41" s="546"/>
      <c r="WST41" s="546"/>
      <c r="WSU41" s="546"/>
      <c r="WSV41" s="532"/>
      <c r="WSW41" s="514"/>
      <c r="WSX41" s="546"/>
      <c r="WSY41" s="546"/>
      <c r="WSZ41" s="546"/>
      <c r="WTA41" s="546"/>
      <c r="WTB41" s="546"/>
      <c r="WTC41" s="546"/>
      <c r="WTD41" s="532"/>
      <c r="WTE41" s="514"/>
      <c r="WTF41" s="546"/>
      <c r="WTG41" s="546"/>
      <c r="WTH41" s="546"/>
      <c r="WTI41" s="546"/>
      <c r="WTJ41" s="546"/>
      <c r="WTK41" s="546"/>
      <c r="WTL41" s="532"/>
      <c r="WTM41" s="514"/>
      <c r="WTN41" s="546"/>
      <c r="WTO41" s="546"/>
      <c r="WTP41" s="546"/>
      <c r="WTQ41" s="546"/>
      <c r="WTR41" s="546"/>
      <c r="WTS41" s="546"/>
      <c r="WTT41" s="532"/>
      <c r="WTU41" s="514"/>
      <c r="WTV41" s="546"/>
      <c r="WTW41" s="546"/>
      <c r="WTX41" s="546"/>
      <c r="WTY41" s="546"/>
      <c r="WTZ41" s="546"/>
      <c r="WUA41" s="546"/>
      <c r="WUB41" s="532"/>
      <c r="WUC41" s="514"/>
      <c r="WUD41" s="546"/>
      <c r="WUE41" s="546"/>
      <c r="WUF41" s="546"/>
      <c r="WUG41" s="546"/>
      <c r="WUH41" s="546"/>
      <c r="WUI41" s="546"/>
      <c r="WUJ41" s="532"/>
      <c r="WUK41" s="514"/>
      <c r="WUL41" s="546"/>
      <c r="WUM41" s="546"/>
      <c r="WUN41" s="546"/>
      <c r="WUO41" s="546"/>
      <c r="WUP41" s="546"/>
      <c r="WUQ41" s="546"/>
      <c r="WUR41" s="532"/>
      <c r="WUS41" s="514"/>
      <c r="WUT41" s="546"/>
      <c r="WUU41" s="546"/>
      <c r="WUV41" s="546"/>
      <c r="WUW41" s="546"/>
      <c r="WUX41" s="546"/>
      <c r="WUY41" s="546"/>
      <c r="WUZ41" s="532"/>
      <c r="WVA41" s="514"/>
      <c r="WVB41" s="546"/>
      <c r="WVC41" s="546"/>
      <c r="WVD41" s="546"/>
      <c r="WVE41" s="546"/>
      <c r="WVF41" s="546"/>
      <c r="WVG41" s="546"/>
      <c r="WVH41" s="532"/>
      <c r="WVI41" s="514"/>
      <c r="WVJ41" s="546"/>
      <c r="WVK41" s="546"/>
      <c r="WVL41" s="546"/>
      <c r="WVM41" s="546"/>
      <c r="WVN41" s="546"/>
      <c r="WVO41" s="546"/>
      <c r="WVP41" s="532"/>
      <c r="WVQ41" s="514"/>
      <c r="WVR41" s="546"/>
      <c r="WVS41" s="546"/>
      <c r="WVT41" s="546"/>
      <c r="WVU41" s="546"/>
      <c r="WVV41" s="546"/>
      <c r="WVW41" s="546"/>
      <c r="WVX41" s="532"/>
      <c r="WVY41" s="514"/>
      <c r="WVZ41" s="546"/>
      <c r="WWA41" s="546"/>
      <c r="WWB41" s="546"/>
      <c r="WWC41" s="546"/>
      <c r="WWD41" s="546"/>
      <c r="WWE41" s="546"/>
      <c r="WWF41" s="532"/>
      <c r="WWG41" s="514"/>
      <c r="WWH41" s="546"/>
      <c r="WWI41" s="546"/>
      <c r="WWJ41" s="546"/>
      <c r="WWK41" s="546"/>
      <c r="WWL41" s="546"/>
      <c r="WWM41" s="546"/>
      <c r="WWN41" s="532"/>
      <c r="WWO41" s="514"/>
      <c r="WWP41" s="546"/>
      <c r="WWQ41" s="546"/>
      <c r="WWR41" s="546"/>
      <c r="WWS41" s="546"/>
      <c r="WWT41" s="546"/>
      <c r="WWU41" s="546"/>
      <c r="WWV41" s="532"/>
      <c r="WWW41" s="514"/>
      <c r="WWX41" s="546"/>
      <c r="WWY41" s="546"/>
      <c r="WWZ41" s="546"/>
      <c r="WXA41" s="546"/>
      <c r="WXB41" s="546"/>
      <c r="WXC41" s="546"/>
      <c r="WXD41" s="532"/>
      <c r="WXE41" s="514"/>
      <c r="WXF41" s="546"/>
      <c r="WXG41" s="546"/>
      <c r="WXH41" s="546"/>
      <c r="WXI41" s="546"/>
      <c r="WXJ41" s="546"/>
      <c r="WXK41" s="546"/>
      <c r="WXL41" s="532"/>
      <c r="WXM41" s="514"/>
      <c r="WXN41" s="546"/>
      <c r="WXO41" s="546"/>
      <c r="WXP41" s="546"/>
      <c r="WXQ41" s="546"/>
      <c r="WXR41" s="546"/>
      <c r="WXS41" s="546"/>
      <c r="WXT41" s="532"/>
      <c r="WXU41" s="514"/>
      <c r="WXV41" s="546"/>
      <c r="WXW41" s="546"/>
      <c r="WXX41" s="546"/>
      <c r="WXY41" s="546"/>
      <c r="WXZ41" s="546"/>
      <c r="WYA41" s="546"/>
      <c r="WYB41" s="532"/>
      <c r="WYC41" s="514"/>
      <c r="WYD41" s="546"/>
      <c r="WYE41" s="546"/>
      <c r="WYF41" s="546"/>
      <c r="WYG41" s="546"/>
      <c r="WYH41" s="546"/>
      <c r="WYI41" s="546"/>
      <c r="WYJ41" s="532"/>
      <c r="WYK41" s="514"/>
      <c r="WYL41" s="546"/>
      <c r="WYM41" s="546"/>
      <c r="WYN41" s="546"/>
      <c r="WYO41" s="546"/>
      <c r="WYP41" s="546"/>
      <c r="WYQ41" s="546"/>
      <c r="WYR41" s="532"/>
      <c r="WYS41" s="514"/>
      <c r="WYT41" s="546"/>
      <c r="WYU41" s="546"/>
      <c r="WYV41" s="546"/>
      <c r="WYW41" s="546"/>
      <c r="WYX41" s="546"/>
      <c r="WYY41" s="546"/>
      <c r="WYZ41" s="532"/>
      <c r="WZA41" s="514"/>
      <c r="WZB41" s="546"/>
      <c r="WZC41" s="546"/>
      <c r="WZD41" s="546"/>
      <c r="WZE41" s="546"/>
      <c r="WZF41" s="546"/>
      <c r="WZG41" s="546"/>
      <c r="WZH41" s="532"/>
      <c r="WZI41" s="514"/>
      <c r="WZJ41" s="546"/>
      <c r="WZK41" s="546"/>
      <c r="WZL41" s="546"/>
      <c r="WZM41" s="546"/>
      <c r="WZN41" s="546"/>
      <c r="WZO41" s="546"/>
      <c r="WZP41" s="532"/>
      <c r="WZQ41" s="514"/>
      <c r="WZR41" s="546"/>
      <c r="WZS41" s="546"/>
      <c r="WZT41" s="546"/>
      <c r="WZU41" s="546"/>
      <c r="WZV41" s="546"/>
      <c r="WZW41" s="546"/>
      <c r="WZX41" s="532"/>
      <c r="WZY41" s="514"/>
      <c r="WZZ41" s="546"/>
      <c r="XAA41" s="546"/>
      <c r="XAB41" s="546"/>
      <c r="XAC41" s="546"/>
      <c r="XAD41" s="546"/>
      <c r="XAE41" s="546"/>
      <c r="XAF41" s="532"/>
      <c r="XAG41" s="514"/>
      <c r="XAH41" s="546"/>
      <c r="XAI41" s="546"/>
      <c r="XAJ41" s="546"/>
      <c r="XAK41" s="546"/>
      <c r="XAL41" s="546"/>
      <c r="XAM41" s="546"/>
      <c r="XAN41" s="532"/>
      <c r="XAO41" s="514"/>
      <c r="XAP41" s="546"/>
      <c r="XAQ41" s="546"/>
      <c r="XAR41" s="546"/>
      <c r="XAS41" s="546"/>
      <c r="XAT41" s="546"/>
      <c r="XAU41" s="546"/>
      <c r="XAV41" s="532"/>
      <c r="XAW41" s="514"/>
      <c r="XAX41" s="546"/>
      <c r="XAY41" s="546"/>
      <c r="XAZ41" s="546"/>
      <c r="XBA41" s="546"/>
      <c r="XBB41" s="546"/>
      <c r="XBC41" s="546"/>
      <c r="XBD41" s="532"/>
      <c r="XBE41" s="514"/>
      <c r="XBF41" s="546"/>
      <c r="XBG41" s="546"/>
      <c r="XBH41" s="546"/>
      <c r="XBI41" s="546"/>
      <c r="XBJ41" s="546"/>
      <c r="XBK41" s="546"/>
      <c r="XBL41" s="532"/>
      <c r="XBM41" s="514"/>
      <c r="XBN41" s="546"/>
      <c r="XBO41" s="546"/>
      <c r="XBP41" s="546"/>
      <c r="XBQ41" s="546"/>
      <c r="XBR41" s="546"/>
      <c r="XBS41" s="546"/>
      <c r="XBT41" s="532"/>
      <c r="XBU41" s="514"/>
      <c r="XBV41" s="546"/>
      <c r="XBW41" s="546"/>
      <c r="XBX41" s="546"/>
      <c r="XBY41" s="546"/>
      <c r="XBZ41" s="546"/>
      <c r="XCA41" s="546"/>
      <c r="XCB41" s="532"/>
      <c r="XCC41" s="514"/>
      <c r="XCD41" s="546"/>
      <c r="XCE41" s="546"/>
      <c r="XCF41" s="546"/>
      <c r="XCG41" s="546"/>
      <c r="XCH41" s="546"/>
      <c r="XCI41" s="546"/>
      <c r="XCJ41" s="532"/>
      <c r="XCK41" s="514"/>
      <c r="XCL41" s="546"/>
      <c r="XCM41" s="546"/>
      <c r="XCN41" s="546"/>
      <c r="XCO41" s="546"/>
      <c r="XCP41" s="546"/>
      <c r="XCQ41" s="546"/>
      <c r="XCR41" s="532"/>
      <c r="XCS41" s="514"/>
      <c r="XCT41" s="546"/>
      <c r="XCU41" s="546"/>
      <c r="XCV41" s="546"/>
      <c r="XCW41" s="546"/>
      <c r="XCX41" s="546"/>
      <c r="XCY41" s="546"/>
      <c r="XCZ41" s="532"/>
      <c r="XDA41" s="514"/>
      <c r="XDB41" s="546"/>
      <c r="XDC41" s="546"/>
      <c r="XDD41" s="546"/>
      <c r="XDE41" s="546"/>
      <c r="XDF41" s="546"/>
      <c r="XDG41" s="546"/>
      <c r="XDH41" s="532"/>
      <c r="XDI41" s="514"/>
      <c r="XDJ41" s="546"/>
      <c r="XDK41" s="546"/>
      <c r="XDL41" s="546"/>
      <c r="XDM41" s="546"/>
      <c r="XDN41" s="546"/>
      <c r="XDO41" s="546"/>
      <c r="XDP41" s="532"/>
      <c r="XDQ41" s="514"/>
      <c r="XDR41" s="546"/>
      <c r="XDS41" s="546"/>
      <c r="XDT41" s="546"/>
      <c r="XDU41" s="546"/>
      <c r="XDV41" s="546"/>
      <c r="XDW41" s="546"/>
      <c r="XDX41" s="532"/>
      <c r="XDY41" s="514"/>
      <c r="XDZ41" s="546"/>
      <c r="XEA41" s="546"/>
      <c r="XEB41" s="546"/>
      <c r="XEC41" s="546"/>
      <c r="XED41" s="546"/>
      <c r="XEE41" s="546"/>
      <c r="XEF41" s="532"/>
      <c r="XEG41" s="514"/>
      <c r="XEH41" s="546"/>
      <c r="XEI41" s="546"/>
      <c r="XEJ41" s="546"/>
      <c r="XEK41" s="546"/>
      <c r="XEL41" s="546"/>
      <c r="XEM41" s="546"/>
      <c r="XEN41" s="532"/>
      <c r="XEO41" s="514"/>
      <c r="XEP41" s="546"/>
      <c r="XEQ41" s="546"/>
      <c r="XER41" s="546"/>
      <c r="XES41" s="546"/>
      <c r="XET41" s="546"/>
      <c r="XEU41" s="546"/>
      <c r="XEV41" s="532"/>
      <c r="XEW41" s="514"/>
      <c r="XEX41" s="546"/>
      <c r="XEY41" s="546"/>
      <c r="XEZ41" s="546"/>
      <c r="XFA41" s="546"/>
      <c r="XFB41" s="546"/>
      <c r="XFC41" s="546"/>
      <c r="XFD41" s="532"/>
    </row>
    <row r="42" spans="1:16384" s="111" customFormat="1" ht="55.8" customHeight="1" x14ac:dyDescent="0.3">
      <c r="A42" s="867" t="s">
        <v>291</v>
      </c>
      <c r="B42" s="867"/>
      <c r="C42" s="867"/>
      <c r="D42" s="867"/>
      <c r="E42" s="867"/>
      <c r="F42" s="867"/>
      <c r="G42" s="867"/>
      <c r="H42" s="521"/>
      <c r="I42" s="773"/>
      <c r="J42" s="773"/>
      <c r="K42" s="773"/>
      <c r="L42" s="773"/>
      <c r="M42" s="773"/>
      <c r="N42" s="773"/>
      <c r="O42" s="773"/>
      <c r="P42" s="521"/>
      <c r="Q42" s="773"/>
      <c r="R42" s="773"/>
      <c r="S42" s="773"/>
      <c r="T42" s="773"/>
      <c r="U42" s="773"/>
      <c r="V42" s="773"/>
      <c r="W42" s="773"/>
      <c r="X42" s="521"/>
      <c r="Y42" s="773"/>
      <c r="Z42" s="773"/>
      <c r="AA42" s="773"/>
      <c r="AB42" s="773"/>
      <c r="AC42" s="773"/>
      <c r="AD42" s="773"/>
      <c r="AE42" s="773"/>
      <c r="AF42" s="521"/>
      <c r="AG42" s="773"/>
      <c r="AH42" s="773"/>
      <c r="AI42" s="773"/>
      <c r="AJ42" s="773"/>
      <c r="AK42" s="773"/>
      <c r="AL42" s="773"/>
      <c r="AM42" s="773"/>
      <c r="AN42" s="521"/>
      <c r="AO42" s="773"/>
      <c r="AP42" s="773"/>
      <c r="AQ42" s="773"/>
      <c r="AR42" s="773"/>
      <c r="AS42" s="773"/>
      <c r="AT42" s="773"/>
      <c r="AU42" s="773"/>
      <c r="AV42" s="521"/>
      <c r="AW42" s="773"/>
      <c r="AX42" s="773"/>
      <c r="AY42" s="773"/>
      <c r="AZ42" s="773"/>
      <c r="BA42" s="773"/>
      <c r="BB42" s="773"/>
      <c r="BC42" s="773"/>
      <c r="BD42" s="521"/>
      <c r="BE42" s="773"/>
      <c r="BF42" s="773"/>
      <c r="BG42" s="773"/>
      <c r="BH42" s="773"/>
      <c r="BI42" s="773"/>
      <c r="BJ42" s="773"/>
      <c r="BK42" s="773"/>
      <c r="BL42" s="521"/>
      <c r="BM42" s="773"/>
      <c r="BN42" s="773"/>
      <c r="BO42" s="773"/>
      <c r="BP42" s="773"/>
      <c r="BQ42" s="773"/>
      <c r="BR42" s="773"/>
      <c r="BS42" s="773"/>
      <c r="BT42" s="521"/>
      <c r="BU42" s="773"/>
      <c r="BV42" s="773"/>
      <c r="BW42" s="773"/>
      <c r="BX42" s="773"/>
      <c r="BY42" s="773"/>
      <c r="BZ42" s="773"/>
      <c r="CA42" s="773"/>
      <c r="CB42" s="521"/>
      <c r="CC42" s="773"/>
      <c r="CD42" s="773"/>
      <c r="CE42" s="773"/>
      <c r="CF42" s="773"/>
      <c r="CG42" s="773"/>
      <c r="CH42" s="773"/>
      <c r="CI42" s="773"/>
      <c r="CJ42" s="521"/>
      <c r="CK42" s="773"/>
      <c r="CL42" s="773"/>
      <c r="CM42" s="773"/>
      <c r="CN42" s="773"/>
      <c r="CO42" s="773"/>
      <c r="CP42" s="773"/>
      <c r="CQ42" s="773"/>
      <c r="CR42" s="521"/>
      <c r="CS42" s="773"/>
      <c r="CT42" s="773"/>
      <c r="CU42" s="773"/>
      <c r="CV42" s="773"/>
      <c r="CW42" s="773"/>
      <c r="CX42" s="773"/>
      <c r="CY42" s="773"/>
      <c r="CZ42" s="521"/>
      <c r="DA42" s="773"/>
      <c r="DB42" s="773"/>
      <c r="DC42" s="773"/>
      <c r="DD42" s="773"/>
      <c r="DE42" s="773"/>
      <c r="DF42" s="773"/>
      <c r="DG42" s="773"/>
      <c r="DH42" s="521"/>
      <c r="DI42" s="773"/>
      <c r="DJ42" s="773"/>
      <c r="DK42" s="773"/>
      <c r="DL42" s="773"/>
      <c r="DM42" s="773"/>
      <c r="DN42" s="773"/>
      <c r="DO42" s="773"/>
      <c r="DP42" s="521"/>
      <c r="DQ42" s="773"/>
      <c r="DR42" s="773"/>
      <c r="DS42" s="773"/>
      <c r="DT42" s="773"/>
      <c r="DU42" s="773"/>
      <c r="DV42" s="773"/>
      <c r="DW42" s="773"/>
      <c r="DX42" s="521"/>
      <c r="DY42" s="773"/>
      <c r="DZ42" s="773"/>
      <c r="EA42" s="773"/>
      <c r="EB42" s="773"/>
      <c r="EC42" s="773"/>
      <c r="ED42" s="773"/>
      <c r="EE42" s="773"/>
      <c r="EF42" s="521"/>
      <c r="EG42" s="773"/>
      <c r="EH42" s="773"/>
      <c r="EI42" s="773"/>
      <c r="EJ42" s="773"/>
      <c r="EK42" s="773"/>
      <c r="EL42" s="773"/>
      <c r="EM42" s="773"/>
      <c r="EN42" s="521"/>
      <c r="EO42" s="773"/>
      <c r="EP42" s="773"/>
      <c r="EQ42" s="773"/>
      <c r="ER42" s="773"/>
      <c r="ES42" s="773"/>
      <c r="ET42" s="773"/>
      <c r="EU42" s="773"/>
      <c r="EV42" s="521"/>
      <c r="EW42" s="773"/>
      <c r="EX42" s="773"/>
      <c r="EY42" s="773"/>
      <c r="EZ42" s="773"/>
      <c r="FA42" s="773"/>
      <c r="FB42" s="773"/>
      <c r="FC42" s="773"/>
      <c r="FD42" s="521"/>
      <c r="FE42" s="773"/>
      <c r="FF42" s="773"/>
      <c r="FG42" s="773"/>
      <c r="FH42" s="773"/>
      <c r="FI42" s="773"/>
      <c r="FJ42" s="773"/>
      <c r="FK42" s="773"/>
      <c r="FL42" s="521"/>
      <c r="FM42" s="773"/>
      <c r="FN42" s="773"/>
      <c r="FO42" s="773"/>
      <c r="FP42" s="773"/>
      <c r="FQ42" s="773"/>
      <c r="FR42" s="773"/>
      <c r="FS42" s="773"/>
      <c r="FT42" s="521"/>
      <c r="FU42" s="773"/>
      <c r="FV42" s="773"/>
      <c r="FW42" s="773"/>
      <c r="FX42" s="773"/>
      <c r="FY42" s="773"/>
      <c r="FZ42" s="773"/>
      <c r="GA42" s="773"/>
      <c r="GB42" s="521"/>
      <c r="GC42" s="773"/>
      <c r="GD42" s="773"/>
      <c r="GE42" s="773"/>
      <c r="GF42" s="773"/>
      <c r="GG42" s="773"/>
      <c r="GH42" s="773"/>
      <c r="GI42" s="773"/>
      <c r="GJ42" s="521"/>
      <c r="GK42" s="773"/>
      <c r="GL42" s="773"/>
      <c r="GM42" s="773"/>
      <c r="GN42" s="773"/>
      <c r="GO42" s="773"/>
      <c r="GP42" s="773"/>
      <c r="GQ42" s="773"/>
      <c r="GR42" s="521"/>
      <c r="GS42" s="773"/>
      <c r="GT42" s="773"/>
      <c r="GU42" s="773"/>
      <c r="GV42" s="773"/>
      <c r="GW42" s="773"/>
      <c r="GX42" s="773"/>
      <c r="GY42" s="773"/>
      <c r="GZ42" s="521"/>
      <c r="HA42" s="773"/>
      <c r="HB42" s="773"/>
      <c r="HC42" s="773"/>
      <c r="HD42" s="773"/>
      <c r="HE42" s="773"/>
      <c r="HF42" s="773"/>
      <c r="HG42" s="773"/>
      <c r="HH42" s="521"/>
      <c r="HI42" s="773"/>
      <c r="HJ42" s="773"/>
      <c r="HK42" s="773"/>
      <c r="HL42" s="773"/>
      <c r="HM42" s="773"/>
      <c r="HN42" s="773"/>
      <c r="HO42" s="773"/>
      <c r="HP42" s="521"/>
      <c r="HQ42" s="773"/>
      <c r="HR42" s="773"/>
      <c r="HS42" s="773"/>
      <c r="HT42" s="773"/>
      <c r="HU42" s="773"/>
      <c r="HV42" s="773"/>
      <c r="HW42" s="773"/>
      <c r="HX42" s="521"/>
      <c r="HY42" s="773"/>
      <c r="HZ42" s="773"/>
      <c r="IA42" s="773"/>
      <c r="IB42" s="773"/>
      <c r="IC42" s="773"/>
      <c r="ID42" s="773"/>
      <c r="IE42" s="773"/>
      <c r="IF42" s="521"/>
      <c r="IG42" s="773"/>
      <c r="IH42" s="773"/>
      <c r="II42" s="773"/>
      <c r="IJ42" s="773"/>
      <c r="IK42" s="773"/>
      <c r="IL42" s="773"/>
      <c r="IM42" s="773"/>
      <c r="IN42" s="521"/>
      <c r="IO42" s="773"/>
      <c r="IP42" s="773"/>
      <c r="IQ42" s="773"/>
      <c r="IR42" s="773"/>
      <c r="IS42" s="773"/>
      <c r="IT42" s="773"/>
      <c r="IU42" s="773"/>
      <c r="IV42" s="521"/>
      <c r="IW42" s="773"/>
      <c r="IX42" s="773"/>
      <c r="IY42" s="773"/>
      <c r="IZ42" s="773"/>
      <c r="JA42" s="773"/>
      <c r="JB42" s="773"/>
      <c r="JC42" s="773"/>
      <c r="JD42" s="521"/>
      <c r="JE42" s="773"/>
      <c r="JF42" s="773"/>
      <c r="JG42" s="773"/>
      <c r="JH42" s="773"/>
      <c r="JI42" s="773"/>
      <c r="JJ42" s="773"/>
      <c r="JK42" s="773"/>
      <c r="JL42" s="521"/>
      <c r="JM42" s="773"/>
      <c r="JN42" s="773"/>
      <c r="JO42" s="773"/>
      <c r="JP42" s="773"/>
      <c r="JQ42" s="773"/>
      <c r="JR42" s="773"/>
      <c r="JS42" s="773"/>
      <c r="JT42" s="521"/>
      <c r="JU42" s="773"/>
      <c r="JV42" s="773"/>
      <c r="JW42" s="773"/>
      <c r="JX42" s="773"/>
      <c r="JY42" s="773"/>
      <c r="JZ42" s="773"/>
      <c r="KA42" s="773"/>
      <c r="KB42" s="521"/>
      <c r="KC42" s="773"/>
      <c r="KD42" s="773"/>
      <c r="KE42" s="773"/>
      <c r="KF42" s="773"/>
      <c r="KG42" s="773"/>
      <c r="KH42" s="773"/>
      <c r="KI42" s="773"/>
      <c r="KJ42" s="521"/>
      <c r="KK42" s="773"/>
      <c r="KL42" s="773"/>
      <c r="KM42" s="773"/>
      <c r="KN42" s="773"/>
      <c r="KO42" s="773"/>
      <c r="KP42" s="773"/>
      <c r="KQ42" s="773"/>
      <c r="KR42" s="521"/>
      <c r="KS42" s="773"/>
      <c r="KT42" s="773"/>
      <c r="KU42" s="773"/>
      <c r="KV42" s="773"/>
      <c r="KW42" s="773"/>
      <c r="KX42" s="773"/>
      <c r="KY42" s="773"/>
      <c r="KZ42" s="521"/>
      <c r="LA42" s="773"/>
      <c r="LB42" s="773"/>
      <c r="LC42" s="773"/>
      <c r="LD42" s="773"/>
      <c r="LE42" s="773"/>
      <c r="LF42" s="773"/>
      <c r="LG42" s="773"/>
      <c r="LH42" s="521"/>
      <c r="LI42" s="773"/>
      <c r="LJ42" s="773"/>
      <c r="LK42" s="773"/>
      <c r="LL42" s="773"/>
      <c r="LM42" s="773"/>
      <c r="LN42" s="773"/>
      <c r="LO42" s="773"/>
      <c r="LP42" s="521"/>
      <c r="LQ42" s="773"/>
      <c r="LR42" s="773"/>
      <c r="LS42" s="773"/>
      <c r="LT42" s="773"/>
      <c r="LU42" s="773"/>
      <c r="LV42" s="773"/>
      <c r="LW42" s="773"/>
      <c r="LX42" s="521"/>
      <c r="LY42" s="773"/>
      <c r="LZ42" s="773"/>
      <c r="MA42" s="773"/>
      <c r="MB42" s="773"/>
      <c r="MC42" s="773"/>
      <c r="MD42" s="773"/>
      <c r="ME42" s="773"/>
      <c r="MF42" s="521"/>
      <c r="MG42" s="773"/>
      <c r="MH42" s="773"/>
      <c r="MI42" s="773"/>
      <c r="MJ42" s="773"/>
      <c r="MK42" s="773"/>
      <c r="ML42" s="773"/>
      <c r="MM42" s="773"/>
      <c r="MN42" s="521"/>
      <c r="MO42" s="773"/>
      <c r="MP42" s="773"/>
      <c r="MQ42" s="773"/>
      <c r="MR42" s="773"/>
      <c r="MS42" s="773"/>
      <c r="MT42" s="773"/>
      <c r="MU42" s="773"/>
      <c r="MV42" s="521"/>
      <c r="MW42" s="773"/>
      <c r="MX42" s="773"/>
      <c r="MY42" s="773"/>
      <c r="MZ42" s="773"/>
      <c r="NA42" s="773"/>
      <c r="NB42" s="773"/>
      <c r="NC42" s="773"/>
      <c r="ND42" s="521"/>
      <c r="NE42" s="773"/>
      <c r="NF42" s="773"/>
      <c r="NG42" s="773"/>
      <c r="NH42" s="773"/>
      <c r="NI42" s="773"/>
      <c r="NJ42" s="773"/>
      <c r="NK42" s="773"/>
      <c r="NL42" s="521"/>
      <c r="NM42" s="773"/>
      <c r="NN42" s="773"/>
      <c r="NO42" s="773"/>
      <c r="NP42" s="773"/>
      <c r="NQ42" s="773"/>
      <c r="NR42" s="773"/>
      <c r="NS42" s="773"/>
      <c r="NT42" s="521"/>
      <c r="NU42" s="773"/>
      <c r="NV42" s="773"/>
      <c r="NW42" s="773"/>
      <c r="NX42" s="773"/>
      <c r="NY42" s="773"/>
      <c r="NZ42" s="773"/>
      <c r="OA42" s="773"/>
      <c r="OB42" s="521"/>
      <c r="OC42" s="773"/>
      <c r="OD42" s="773"/>
      <c r="OE42" s="773"/>
      <c r="OF42" s="773"/>
      <c r="OG42" s="773"/>
      <c r="OH42" s="773"/>
      <c r="OI42" s="773"/>
      <c r="OJ42" s="521"/>
      <c r="OK42" s="773"/>
      <c r="OL42" s="773"/>
      <c r="OM42" s="773"/>
      <c r="ON42" s="773"/>
      <c r="OO42" s="773"/>
      <c r="OP42" s="773"/>
      <c r="OQ42" s="773"/>
      <c r="OR42" s="521"/>
      <c r="OS42" s="773"/>
      <c r="OT42" s="773"/>
      <c r="OU42" s="773"/>
      <c r="OV42" s="773"/>
      <c r="OW42" s="773"/>
      <c r="OX42" s="773"/>
      <c r="OY42" s="773"/>
      <c r="OZ42" s="521"/>
      <c r="PA42" s="773"/>
      <c r="PB42" s="773"/>
      <c r="PC42" s="773"/>
      <c r="PD42" s="773"/>
      <c r="PE42" s="773"/>
      <c r="PF42" s="773"/>
      <c r="PG42" s="773"/>
      <c r="PH42" s="521"/>
      <c r="PI42" s="773"/>
      <c r="PJ42" s="773"/>
      <c r="PK42" s="773"/>
      <c r="PL42" s="773"/>
      <c r="PM42" s="773"/>
      <c r="PN42" s="773"/>
      <c r="PO42" s="773"/>
      <c r="PP42" s="521"/>
      <c r="PQ42" s="773"/>
      <c r="PR42" s="773"/>
      <c r="PS42" s="773"/>
      <c r="PT42" s="773"/>
      <c r="PU42" s="773"/>
      <c r="PV42" s="773"/>
      <c r="PW42" s="773"/>
      <c r="PX42" s="521"/>
      <c r="PY42" s="773"/>
      <c r="PZ42" s="773"/>
      <c r="QA42" s="773"/>
      <c r="QB42" s="773"/>
      <c r="QC42" s="773"/>
      <c r="QD42" s="773"/>
      <c r="QE42" s="773"/>
      <c r="QF42" s="521"/>
      <c r="QG42" s="773"/>
      <c r="QH42" s="773"/>
      <c r="QI42" s="773"/>
      <c r="QJ42" s="773"/>
      <c r="QK42" s="773"/>
      <c r="QL42" s="773"/>
      <c r="QM42" s="773"/>
      <c r="QN42" s="521"/>
      <c r="QO42" s="773"/>
      <c r="QP42" s="773"/>
      <c r="QQ42" s="773"/>
      <c r="QR42" s="773"/>
      <c r="QS42" s="773"/>
      <c r="QT42" s="773"/>
      <c r="QU42" s="773"/>
      <c r="QV42" s="521"/>
      <c r="QW42" s="773"/>
      <c r="QX42" s="773"/>
      <c r="QY42" s="773"/>
      <c r="QZ42" s="773"/>
      <c r="RA42" s="773"/>
      <c r="RB42" s="773"/>
      <c r="RC42" s="773"/>
      <c r="RD42" s="521"/>
      <c r="RE42" s="773"/>
      <c r="RF42" s="773"/>
      <c r="RG42" s="773"/>
      <c r="RH42" s="773"/>
      <c r="RI42" s="773"/>
      <c r="RJ42" s="773"/>
      <c r="RK42" s="773"/>
      <c r="RL42" s="521"/>
      <c r="RM42" s="773"/>
      <c r="RN42" s="773"/>
      <c r="RO42" s="773"/>
      <c r="RP42" s="773"/>
      <c r="RQ42" s="773"/>
      <c r="RR42" s="773"/>
      <c r="RS42" s="773"/>
      <c r="RT42" s="521"/>
      <c r="RU42" s="773"/>
      <c r="RV42" s="773"/>
      <c r="RW42" s="773"/>
      <c r="RX42" s="773"/>
      <c r="RY42" s="773"/>
      <c r="RZ42" s="773"/>
      <c r="SA42" s="773"/>
      <c r="SB42" s="521"/>
      <c r="SC42" s="773"/>
      <c r="SD42" s="773"/>
      <c r="SE42" s="773"/>
      <c r="SF42" s="773"/>
      <c r="SG42" s="773"/>
      <c r="SH42" s="773"/>
      <c r="SI42" s="773"/>
      <c r="SJ42" s="521"/>
      <c r="SK42" s="773"/>
      <c r="SL42" s="773"/>
      <c r="SM42" s="773"/>
      <c r="SN42" s="773"/>
      <c r="SO42" s="773"/>
      <c r="SP42" s="773"/>
      <c r="SQ42" s="773"/>
      <c r="SR42" s="521"/>
      <c r="SS42" s="773"/>
      <c r="ST42" s="773"/>
      <c r="SU42" s="773"/>
      <c r="SV42" s="773"/>
      <c r="SW42" s="773"/>
      <c r="SX42" s="773"/>
      <c r="SY42" s="773"/>
      <c r="SZ42" s="521"/>
      <c r="TA42" s="773"/>
      <c r="TB42" s="773"/>
      <c r="TC42" s="773"/>
      <c r="TD42" s="773"/>
      <c r="TE42" s="773"/>
      <c r="TF42" s="773"/>
      <c r="TG42" s="773"/>
      <c r="TH42" s="521"/>
      <c r="TI42" s="773"/>
      <c r="TJ42" s="773"/>
      <c r="TK42" s="773"/>
      <c r="TL42" s="773"/>
      <c r="TM42" s="773"/>
      <c r="TN42" s="773"/>
      <c r="TO42" s="773"/>
      <c r="TP42" s="521"/>
      <c r="TQ42" s="773"/>
      <c r="TR42" s="773"/>
      <c r="TS42" s="773"/>
      <c r="TT42" s="773"/>
      <c r="TU42" s="773"/>
      <c r="TV42" s="773"/>
      <c r="TW42" s="773"/>
      <c r="TX42" s="521"/>
      <c r="TY42" s="773"/>
      <c r="TZ42" s="773"/>
      <c r="UA42" s="773"/>
      <c r="UB42" s="773"/>
      <c r="UC42" s="773"/>
      <c r="UD42" s="773"/>
      <c r="UE42" s="773"/>
      <c r="UF42" s="521"/>
      <c r="UG42" s="773"/>
      <c r="UH42" s="773"/>
      <c r="UI42" s="773"/>
      <c r="UJ42" s="773"/>
      <c r="UK42" s="773"/>
      <c r="UL42" s="773"/>
      <c r="UM42" s="773"/>
      <c r="UN42" s="521"/>
      <c r="UO42" s="773"/>
      <c r="UP42" s="773"/>
      <c r="UQ42" s="773"/>
      <c r="UR42" s="773"/>
      <c r="US42" s="773"/>
      <c r="UT42" s="773"/>
      <c r="UU42" s="773"/>
      <c r="UV42" s="521"/>
      <c r="UW42" s="773"/>
      <c r="UX42" s="773"/>
      <c r="UY42" s="773"/>
      <c r="UZ42" s="773"/>
      <c r="VA42" s="773"/>
      <c r="VB42" s="773"/>
      <c r="VC42" s="773"/>
      <c r="VD42" s="521"/>
      <c r="VE42" s="773"/>
      <c r="VF42" s="773"/>
      <c r="VG42" s="773"/>
      <c r="VH42" s="773"/>
      <c r="VI42" s="773"/>
      <c r="VJ42" s="773"/>
      <c r="VK42" s="773"/>
      <c r="VL42" s="521"/>
      <c r="VM42" s="773"/>
      <c r="VN42" s="773"/>
      <c r="VO42" s="773"/>
      <c r="VP42" s="773"/>
      <c r="VQ42" s="773"/>
      <c r="VR42" s="773"/>
      <c r="VS42" s="773"/>
      <c r="VT42" s="521"/>
      <c r="VU42" s="773"/>
      <c r="VV42" s="773"/>
      <c r="VW42" s="773"/>
      <c r="VX42" s="773"/>
      <c r="VY42" s="773"/>
      <c r="VZ42" s="773"/>
      <c r="WA42" s="773"/>
      <c r="WB42" s="521"/>
      <c r="WC42" s="773"/>
      <c r="WD42" s="773"/>
      <c r="WE42" s="773"/>
      <c r="WF42" s="773"/>
      <c r="WG42" s="773"/>
      <c r="WH42" s="773"/>
      <c r="WI42" s="773"/>
      <c r="WJ42" s="521"/>
      <c r="WK42" s="773"/>
      <c r="WL42" s="773"/>
      <c r="WM42" s="773"/>
      <c r="WN42" s="773"/>
      <c r="WO42" s="773"/>
      <c r="WP42" s="773"/>
      <c r="WQ42" s="773"/>
      <c r="WR42" s="521"/>
      <c r="WS42" s="773"/>
      <c r="WT42" s="773"/>
      <c r="WU42" s="773"/>
      <c r="WV42" s="773"/>
      <c r="WW42" s="773"/>
      <c r="WX42" s="773"/>
      <c r="WY42" s="773"/>
      <c r="WZ42" s="521"/>
      <c r="XA42" s="773"/>
      <c r="XB42" s="773"/>
      <c r="XC42" s="773"/>
      <c r="XD42" s="773"/>
      <c r="XE42" s="773"/>
      <c r="XF42" s="773"/>
      <c r="XG42" s="773"/>
      <c r="XH42" s="521"/>
      <c r="XI42" s="773"/>
      <c r="XJ42" s="773"/>
      <c r="XK42" s="773"/>
      <c r="XL42" s="773"/>
      <c r="XM42" s="773"/>
      <c r="XN42" s="773"/>
      <c r="XO42" s="773"/>
      <c r="XP42" s="521"/>
      <c r="XQ42" s="773"/>
      <c r="XR42" s="773"/>
      <c r="XS42" s="773"/>
      <c r="XT42" s="773"/>
      <c r="XU42" s="773"/>
      <c r="XV42" s="773"/>
      <c r="XW42" s="773"/>
      <c r="XX42" s="521"/>
      <c r="XY42" s="773"/>
      <c r="XZ42" s="773"/>
      <c r="YA42" s="773"/>
      <c r="YB42" s="773"/>
      <c r="YC42" s="773"/>
      <c r="YD42" s="773"/>
      <c r="YE42" s="773"/>
      <c r="YF42" s="521"/>
      <c r="YG42" s="773"/>
      <c r="YH42" s="773"/>
      <c r="YI42" s="773"/>
      <c r="YJ42" s="773"/>
      <c r="YK42" s="773"/>
      <c r="YL42" s="773"/>
      <c r="YM42" s="773"/>
      <c r="YN42" s="521"/>
      <c r="YO42" s="773"/>
      <c r="YP42" s="773"/>
      <c r="YQ42" s="773"/>
      <c r="YR42" s="773"/>
      <c r="YS42" s="773"/>
      <c r="YT42" s="773"/>
      <c r="YU42" s="773"/>
      <c r="YV42" s="521"/>
      <c r="YW42" s="773"/>
      <c r="YX42" s="773"/>
      <c r="YY42" s="773"/>
      <c r="YZ42" s="773"/>
      <c r="ZA42" s="773"/>
      <c r="ZB42" s="773"/>
      <c r="ZC42" s="773"/>
      <c r="ZD42" s="521"/>
      <c r="ZE42" s="773"/>
      <c r="ZF42" s="773"/>
      <c r="ZG42" s="773"/>
      <c r="ZH42" s="773"/>
      <c r="ZI42" s="773"/>
      <c r="ZJ42" s="773"/>
      <c r="ZK42" s="773"/>
      <c r="ZL42" s="521"/>
      <c r="ZM42" s="773"/>
      <c r="ZN42" s="773"/>
      <c r="ZO42" s="773"/>
      <c r="ZP42" s="773"/>
      <c r="ZQ42" s="773"/>
      <c r="ZR42" s="773"/>
      <c r="ZS42" s="773"/>
      <c r="ZT42" s="521"/>
      <c r="ZU42" s="773"/>
      <c r="ZV42" s="773"/>
      <c r="ZW42" s="773"/>
      <c r="ZX42" s="773"/>
      <c r="ZY42" s="773"/>
      <c r="ZZ42" s="773"/>
      <c r="AAA42" s="773"/>
      <c r="AAB42" s="521"/>
      <c r="AAC42" s="773"/>
      <c r="AAD42" s="773"/>
      <c r="AAE42" s="773"/>
      <c r="AAF42" s="773"/>
      <c r="AAG42" s="773"/>
      <c r="AAH42" s="773"/>
      <c r="AAI42" s="773"/>
      <c r="AAJ42" s="521"/>
      <c r="AAK42" s="773"/>
      <c r="AAL42" s="773"/>
      <c r="AAM42" s="773"/>
      <c r="AAN42" s="773"/>
      <c r="AAO42" s="773"/>
      <c r="AAP42" s="773"/>
      <c r="AAQ42" s="773"/>
      <c r="AAR42" s="521"/>
      <c r="AAS42" s="773"/>
      <c r="AAT42" s="773"/>
      <c r="AAU42" s="773"/>
      <c r="AAV42" s="773"/>
      <c r="AAW42" s="773"/>
      <c r="AAX42" s="773"/>
      <c r="AAY42" s="773"/>
      <c r="AAZ42" s="521"/>
      <c r="ABA42" s="773"/>
      <c r="ABB42" s="773"/>
      <c r="ABC42" s="773"/>
      <c r="ABD42" s="773"/>
      <c r="ABE42" s="773"/>
      <c r="ABF42" s="773"/>
      <c r="ABG42" s="773"/>
      <c r="ABH42" s="521"/>
      <c r="ABI42" s="773"/>
      <c r="ABJ42" s="773"/>
      <c r="ABK42" s="773"/>
      <c r="ABL42" s="773"/>
      <c r="ABM42" s="773"/>
      <c r="ABN42" s="773"/>
      <c r="ABO42" s="773"/>
      <c r="ABP42" s="521"/>
      <c r="ABQ42" s="773"/>
      <c r="ABR42" s="773"/>
      <c r="ABS42" s="773"/>
      <c r="ABT42" s="773"/>
      <c r="ABU42" s="773"/>
      <c r="ABV42" s="773"/>
      <c r="ABW42" s="773"/>
      <c r="ABX42" s="521"/>
      <c r="ABY42" s="773"/>
      <c r="ABZ42" s="773"/>
      <c r="ACA42" s="773"/>
      <c r="ACB42" s="773"/>
      <c r="ACC42" s="773"/>
      <c r="ACD42" s="773"/>
      <c r="ACE42" s="773"/>
      <c r="ACF42" s="521"/>
      <c r="ACG42" s="773"/>
      <c r="ACH42" s="773"/>
      <c r="ACI42" s="773"/>
      <c r="ACJ42" s="773"/>
      <c r="ACK42" s="773"/>
      <c r="ACL42" s="773"/>
      <c r="ACM42" s="773"/>
      <c r="ACN42" s="521"/>
      <c r="ACO42" s="773"/>
      <c r="ACP42" s="773"/>
      <c r="ACQ42" s="773"/>
      <c r="ACR42" s="773"/>
      <c r="ACS42" s="773"/>
      <c r="ACT42" s="773"/>
      <c r="ACU42" s="773"/>
      <c r="ACV42" s="521"/>
      <c r="ACW42" s="773"/>
      <c r="ACX42" s="773"/>
      <c r="ACY42" s="773"/>
      <c r="ACZ42" s="773"/>
      <c r="ADA42" s="773"/>
      <c r="ADB42" s="773"/>
      <c r="ADC42" s="773"/>
      <c r="ADD42" s="521"/>
      <c r="ADE42" s="773"/>
      <c r="ADF42" s="773"/>
      <c r="ADG42" s="773"/>
      <c r="ADH42" s="773"/>
      <c r="ADI42" s="773"/>
      <c r="ADJ42" s="773"/>
      <c r="ADK42" s="773"/>
      <c r="ADL42" s="521"/>
      <c r="ADM42" s="773"/>
      <c r="ADN42" s="773"/>
      <c r="ADO42" s="773"/>
      <c r="ADP42" s="773"/>
      <c r="ADQ42" s="773"/>
      <c r="ADR42" s="773"/>
      <c r="ADS42" s="773"/>
      <c r="ADT42" s="521"/>
      <c r="ADU42" s="773"/>
      <c r="ADV42" s="773"/>
      <c r="ADW42" s="773"/>
      <c r="ADX42" s="773"/>
      <c r="ADY42" s="773"/>
      <c r="ADZ42" s="773"/>
      <c r="AEA42" s="773"/>
      <c r="AEB42" s="521"/>
      <c r="AEC42" s="773"/>
      <c r="AED42" s="773"/>
      <c r="AEE42" s="773"/>
      <c r="AEF42" s="773"/>
      <c r="AEG42" s="773"/>
      <c r="AEH42" s="773"/>
      <c r="AEI42" s="773"/>
      <c r="AEJ42" s="521"/>
      <c r="AEK42" s="773"/>
      <c r="AEL42" s="773"/>
      <c r="AEM42" s="773"/>
      <c r="AEN42" s="773"/>
      <c r="AEO42" s="773"/>
      <c r="AEP42" s="773"/>
      <c r="AEQ42" s="773"/>
      <c r="AER42" s="521"/>
      <c r="AES42" s="773"/>
      <c r="AET42" s="773"/>
      <c r="AEU42" s="773"/>
      <c r="AEV42" s="773"/>
      <c r="AEW42" s="773"/>
      <c r="AEX42" s="773"/>
      <c r="AEY42" s="773"/>
      <c r="AEZ42" s="521"/>
      <c r="AFA42" s="773"/>
      <c r="AFB42" s="773"/>
      <c r="AFC42" s="773"/>
      <c r="AFD42" s="773"/>
      <c r="AFE42" s="773"/>
      <c r="AFF42" s="773"/>
      <c r="AFG42" s="773"/>
      <c r="AFH42" s="521"/>
      <c r="AFI42" s="773"/>
      <c r="AFJ42" s="773"/>
      <c r="AFK42" s="773"/>
      <c r="AFL42" s="773"/>
      <c r="AFM42" s="773"/>
      <c r="AFN42" s="773"/>
      <c r="AFO42" s="773"/>
      <c r="AFP42" s="521"/>
      <c r="AFQ42" s="773"/>
      <c r="AFR42" s="773"/>
      <c r="AFS42" s="773"/>
      <c r="AFT42" s="773"/>
      <c r="AFU42" s="773"/>
      <c r="AFV42" s="773"/>
      <c r="AFW42" s="773"/>
      <c r="AFX42" s="521"/>
      <c r="AFY42" s="773"/>
      <c r="AFZ42" s="773"/>
      <c r="AGA42" s="773"/>
      <c r="AGB42" s="773"/>
      <c r="AGC42" s="773"/>
      <c r="AGD42" s="773"/>
      <c r="AGE42" s="773"/>
      <c r="AGF42" s="521"/>
      <c r="AGG42" s="773"/>
      <c r="AGH42" s="773"/>
      <c r="AGI42" s="773"/>
      <c r="AGJ42" s="773"/>
      <c r="AGK42" s="773"/>
      <c r="AGL42" s="773"/>
      <c r="AGM42" s="773"/>
      <c r="AGN42" s="521"/>
      <c r="AGO42" s="773"/>
      <c r="AGP42" s="773"/>
      <c r="AGQ42" s="773"/>
      <c r="AGR42" s="773"/>
      <c r="AGS42" s="773"/>
      <c r="AGT42" s="773"/>
      <c r="AGU42" s="773"/>
      <c r="AGV42" s="521"/>
      <c r="AGW42" s="773"/>
      <c r="AGX42" s="773"/>
      <c r="AGY42" s="773"/>
      <c r="AGZ42" s="773"/>
      <c r="AHA42" s="773"/>
      <c r="AHB42" s="773"/>
      <c r="AHC42" s="773"/>
      <c r="AHD42" s="521"/>
      <c r="AHE42" s="773"/>
      <c r="AHF42" s="773"/>
      <c r="AHG42" s="773"/>
      <c r="AHH42" s="773"/>
      <c r="AHI42" s="773"/>
      <c r="AHJ42" s="773"/>
      <c r="AHK42" s="773"/>
      <c r="AHL42" s="521"/>
      <c r="AHM42" s="773"/>
      <c r="AHN42" s="773"/>
      <c r="AHO42" s="773"/>
      <c r="AHP42" s="773"/>
      <c r="AHQ42" s="773"/>
      <c r="AHR42" s="773"/>
      <c r="AHS42" s="773"/>
      <c r="AHT42" s="521"/>
      <c r="AHU42" s="773"/>
      <c r="AHV42" s="773"/>
      <c r="AHW42" s="773"/>
      <c r="AHX42" s="773"/>
      <c r="AHY42" s="773"/>
      <c r="AHZ42" s="773"/>
      <c r="AIA42" s="773"/>
      <c r="AIB42" s="521"/>
      <c r="AIC42" s="773"/>
      <c r="AID42" s="773"/>
      <c r="AIE42" s="773"/>
      <c r="AIF42" s="773"/>
      <c r="AIG42" s="773"/>
      <c r="AIH42" s="773"/>
      <c r="AII42" s="773"/>
      <c r="AIJ42" s="521"/>
      <c r="AIK42" s="773"/>
      <c r="AIL42" s="773"/>
      <c r="AIM42" s="773"/>
      <c r="AIN42" s="773"/>
      <c r="AIO42" s="773"/>
      <c r="AIP42" s="773"/>
      <c r="AIQ42" s="773"/>
      <c r="AIR42" s="521"/>
      <c r="AIS42" s="773"/>
      <c r="AIT42" s="773"/>
      <c r="AIU42" s="773"/>
      <c r="AIV42" s="773"/>
      <c r="AIW42" s="773"/>
      <c r="AIX42" s="773"/>
      <c r="AIY42" s="773"/>
      <c r="AIZ42" s="521"/>
      <c r="AJA42" s="773"/>
      <c r="AJB42" s="773"/>
      <c r="AJC42" s="773"/>
      <c r="AJD42" s="773"/>
      <c r="AJE42" s="773"/>
      <c r="AJF42" s="773"/>
      <c r="AJG42" s="773"/>
      <c r="AJH42" s="521"/>
      <c r="AJI42" s="773"/>
      <c r="AJJ42" s="773"/>
      <c r="AJK42" s="773"/>
      <c r="AJL42" s="773"/>
      <c r="AJM42" s="773"/>
      <c r="AJN42" s="773"/>
      <c r="AJO42" s="773"/>
      <c r="AJP42" s="521"/>
      <c r="AJQ42" s="773"/>
      <c r="AJR42" s="773"/>
      <c r="AJS42" s="773"/>
      <c r="AJT42" s="773"/>
      <c r="AJU42" s="773"/>
      <c r="AJV42" s="773"/>
      <c r="AJW42" s="773"/>
      <c r="AJX42" s="521"/>
      <c r="AJY42" s="773"/>
      <c r="AJZ42" s="773"/>
      <c r="AKA42" s="773"/>
      <c r="AKB42" s="773"/>
      <c r="AKC42" s="773"/>
      <c r="AKD42" s="773"/>
      <c r="AKE42" s="773"/>
      <c r="AKF42" s="521"/>
      <c r="AKG42" s="773"/>
      <c r="AKH42" s="773"/>
      <c r="AKI42" s="773"/>
      <c r="AKJ42" s="773"/>
      <c r="AKK42" s="773"/>
      <c r="AKL42" s="773"/>
      <c r="AKM42" s="773"/>
      <c r="AKN42" s="521"/>
      <c r="AKO42" s="773"/>
      <c r="AKP42" s="773"/>
      <c r="AKQ42" s="773"/>
      <c r="AKR42" s="773"/>
      <c r="AKS42" s="773"/>
      <c r="AKT42" s="773"/>
      <c r="AKU42" s="773"/>
      <c r="AKV42" s="521"/>
      <c r="AKW42" s="773"/>
      <c r="AKX42" s="773"/>
      <c r="AKY42" s="773"/>
      <c r="AKZ42" s="773"/>
      <c r="ALA42" s="773"/>
      <c r="ALB42" s="773"/>
      <c r="ALC42" s="773"/>
      <c r="ALD42" s="521"/>
      <c r="ALE42" s="773"/>
      <c r="ALF42" s="773"/>
      <c r="ALG42" s="773"/>
      <c r="ALH42" s="773"/>
      <c r="ALI42" s="773"/>
      <c r="ALJ42" s="773"/>
      <c r="ALK42" s="773"/>
      <c r="ALL42" s="521"/>
      <c r="ALM42" s="773"/>
      <c r="ALN42" s="773"/>
      <c r="ALO42" s="773"/>
      <c r="ALP42" s="773"/>
      <c r="ALQ42" s="773"/>
      <c r="ALR42" s="773"/>
      <c r="ALS42" s="773"/>
      <c r="ALT42" s="521"/>
      <c r="ALU42" s="773"/>
      <c r="ALV42" s="773"/>
      <c r="ALW42" s="773"/>
      <c r="ALX42" s="773"/>
      <c r="ALY42" s="773"/>
      <c r="ALZ42" s="773"/>
      <c r="AMA42" s="773"/>
      <c r="AMB42" s="521"/>
      <c r="AMC42" s="773"/>
      <c r="AMD42" s="773"/>
      <c r="AME42" s="773"/>
      <c r="AMF42" s="773"/>
      <c r="AMG42" s="773"/>
      <c r="AMH42" s="773"/>
      <c r="AMI42" s="773"/>
      <c r="AMJ42" s="521"/>
      <c r="AMK42" s="773"/>
      <c r="AML42" s="773"/>
      <c r="AMM42" s="773"/>
      <c r="AMN42" s="773"/>
      <c r="AMO42" s="773"/>
      <c r="AMP42" s="773"/>
      <c r="AMQ42" s="773"/>
      <c r="AMR42" s="521"/>
      <c r="AMS42" s="773"/>
      <c r="AMT42" s="773"/>
      <c r="AMU42" s="773"/>
      <c r="AMV42" s="773"/>
      <c r="AMW42" s="773"/>
      <c r="AMX42" s="773"/>
      <c r="AMY42" s="773"/>
      <c r="AMZ42" s="521"/>
      <c r="ANA42" s="773"/>
      <c r="ANB42" s="773"/>
      <c r="ANC42" s="773"/>
      <c r="AND42" s="773"/>
      <c r="ANE42" s="773"/>
      <c r="ANF42" s="773"/>
      <c r="ANG42" s="773"/>
      <c r="ANH42" s="521"/>
      <c r="ANI42" s="773"/>
      <c r="ANJ42" s="773"/>
      <c r="ANK42" s="773"/>
      <c r="ANL42" s="773"/>
      <c r="ANM42" s="773"/>
      <c r="ANN42" s="773"/>
      <c r="ANO42" s="773"/>
      <c r="ANP42" s="521"/>
      <c r="ANQ42" s="773"/>
      <c r="ANR42" s="773"/>
      <c r="ANS42" s="773"/>
      <c r="ANT42" s="773"/>
      <c r="ANU42" s="773"/>
      <c r="ANV42" s="773"/>
      <c r="ANW42" s="773"/>
      <c r="ANX42" s="521"/>
      <c r="ANY42" s="773"/>
      <c r="ANZ42" s="773"/>
      <c r="AOA42" s="773"/>
      <c r="AOB42" s="773"/>
      <c r="AOC42" s="773"/>
      <c r="AOD42" s="773"/>
      <c r="AOE42" s="773"/>
      <c r="AOF42" s="521"/>
      <c r="AOG42" s="773"/>
      <c r="AOH42" s="773"/>
      <c r="AOI42" s="773"/>
      <c r="AOJ42" s="773"/>
      <c r="AOK42" s="773"/>
      <c r="AOL42" s="773"/>
      <c r="AOM42" s="773"/>
      <c r="AON42" s="521"/>
      <c r="AOO42" s="773"/>
      <c r="AOP42" s="773"/>
      <c r="AOQ42" s="773"/>
      <c r="AOR42" s="773"/>
      <c r="AOS42" s="773"/>
      <c r="AOT42" s="773"/>
      <c r="AOU42" s="773"/>
      <c r="AOV42" s="521"/>
      <c r="AOW42" s="773"/>
      <c r="AOX42" s="773"/>
      <c r="AOY42" s="773"/>
      <c r="AOZ42" s="773"/>
      <c r="APA42" s="773"/>
      <c r="APB42" s="773"/>
      <c r="APC42" s="773"/>
      <c r="APD42" s="521"/>
      <c r="APE42" s="773"/>
      <c r="APF42" s="773"/>
      <c r="APG42" s="773"/>
      <c r="APH42" s="773"/>
      <c r="API42" s="773"/>
      <c r="APJ42" s="773"/>
      <c r="APK42" s="773"/>
      <c r="APL42" s="521"/>
      <c r="APM42" s="773"/>
      <c r="APN42" s="773"/>
      <c r="APO42" s="773"/>
      <c r="APP42" s="773"/>
      <c r="APQ42" s="773"/>
      <c r="APR42" s="773"/>
      <c r="APS42" s="773"/>
      <c r="APT42" s="521"/>
      <c r="APU42" s="773"/>
      <c r="APV42" s="773"/>
      <c r="APW42" s="773"/>
      <c r="APX42" s="773"/>
      <c r="APY42" s="773"/>
      <c r="APZ42" s="773"/>
      <c r="AQA42" s="773"/>
      <c r="AQB42" s="521"/>
      <c r="AQC42" s="773"/>
      <c r="AQD42" s="773"/>
      <c r="AQE42" s="773"/>
      <c r="AQF42" s="773"/>
      <c r="AQG42" s="773"/>
      <c r="AQH42" s="773"/>
      <c r="AQI42" s="773"/>
      <c r="AQJ42" s="521"/>
      <c r="AQK42" s="773"/>
      <c r="AQL42" s="773"/>
      <c r="AQM42" s="773"/>
      <c r="AQN42" s="773"/>
      <c r="AQO42" s="773"/>
      <c r="AQP42" s="773"/>
      <c r="AQQ42" s="773"/>
      <c r="AQR42" s="521"/>
      <c r="AQS42" s="773"/>
      <c r="AQT42" s="773"/>
      <c r="AQU42" s="773"/>
      <c r="AQV42" s="773"/>
      <c r="AQW42" s="773"/>
      <c r="AQX42" s="773"/>
      <c r="AQY42" s="773"/>
      <c r="AQZ42" s="521"/>
      <c r="ARA42" s="773"/>
      <c r="ARB42" s="773"/>
      <c r="ARC42" s="773"/>
      <c r="ARD42" s="773"/>
      <c r="ARE42" s="773"/>
      <c r="ARF42" s="773"/>
      <c r="ARG42" s="773"/>
      <c r="ARH42" s="521"/>
      <c r="ARI42" s="773"/>
      <c r="ARJ42" s="773"/>
      <c r="ARK42" s="773"/>
      <c r="ARL42" s="773"/>
      <c r="ARM42" s="773"/>
      <c r="ARN42" s="773"/>
      <c r="ARO42" s="773"/>
      <c r="ARP42" s="521"/>
      <c r="ARQ42" s="773"/>
      <c r="ARR42" s="773"/>
      <c r="ARS42" s="773"/>
      <c r="ART42" s="773"/>
      <c r="ARU42" s="773"/>
      <c r="ARV42" s="773"/>
      <c r="ARW42" s="773"/>
      <c r="ARX42" s="521"/>
      <c r="ARY42" s="773"/>
      <c r="ARZ42" s="773"/>
      <c r="ASA42" s="773"/>
      <c r="ASB42" s="773"/>
      <c r="ASC42" s="773"/>
      <c r="ASD42" s="773"/>
      <c r="ASE42" s="773"/>
      <c r="ASF42" s="521"/>
      <c r="ASG42" s="773"/>
      <c r="ASH42" s="773"/>
      <c r="ASI42" s="773"/>
      <c r="ASJ42" s="773"/>
      <c r="ASK42" s="773"/>
      <c r="ASL42" s="773"/>
      <c r="ASM42" s="773"/>
      <c r="ASN42" s="521"/>
      <c r="ASO42" s="773"/>
      <c r="ASP42" s="773"/>
      <c r="ASQ42" s="773"/>
      <c r="ASR42" s="773"/>
      <c r="ASS42" s="773"/>
      <c r="AST42" s="773"/>
      <c r="ASU42" s="773"/>
      <c r="ASV42" s="521"/>
      <c r="ASW42" s="773"/>
      <c r="ASX42" s="773"/>
      <c r="ASY42" s="773"/>
      <c r="ASZ42" s="773"/>
      <c r="ATA42" s="773"/>
      <c r="ATB42" s="773"/>
      <c r="ATC42" s="773"/>
      <c r="ATD42" s="521"/>
      <c r="ATE42" s="773"/>
      <c r="ATF42" s="773"/>
      <c r="ATG42" s="773"/>
      <c r="ATH42" s="773"/>
      <c r="ATI42" s="773"/>
      <c r="ATJ42" s="773"/>
      <c r="ATK42" s="773"/>
      <c r="ATL42" s="521"/>
      <c r="ATM42" s="773"/>
      <c r="ATN42" s="773"/>
      <c r="ATO42" s="773"/>
      <c r="ATP42" s="773"/>
      <c r="ATQ42" s="773"/>
      <c r="ATR42" s="773"/>
      <c r="ATS42" s="773"/>
      <c r="ATT42" s="521"/>
      <c r="ATU42" s="773"/>
      <c r="ATV42" s="773"/>
      <c r="ATW42" s="773"/>
      <c r="ATX42" s="773"/>
      <c r="ATY42" s="773"/>
      <c r="ATZ42" s="773"/>
      <c r="AUA42" s="773"/>
      <c r="AUB42" s="521"/>
      <c r="AUC42" s="773"/>
      <c r="AUD42" s="773"/>
      <c r="AUE42" s="773"/>
      <c r="AUF42" s="773"/>
      <c r="AUG42" s="773"/>
      <c r="AUH42" s="773"/>
      <c r="AUI42" s="773"/>
      <c r="AUJ42" s="521"/>
      <c r="AUK42" s="773"/>
      <c r="AUL42" s="773"/>
      <c r="AUM42" s="773"/>
      <c r="AUN42" s="773"/>
      <c r="AUO42" s="773"/>
      <c r="AUP42" s="773"/>
      <c r="AUQ42" s="773"/>
      <c r="AUR42" s="521"/>
      <c r="AUS42" s="773"/>
      <c r="AUT42" s="773"/>
      <c r="AUU42" s="773"/>
      <c r="AUV42" s="773"/>
      <c r="AUW42" s="773"/>
      <c r="AUX42" s="773"/>
      <c r="AUY42" s="773"/>
      <c r="AUZ42" s="521"/>
      <c r="AVA42" s="773"/>
      <c r="AVB42" s="773"/>
      <c r="AVC42" s="773"/>
      <c r="AVD42" s="773"/>
      <c r="AVE42" s="773"/>
      <c r="AVF42" s="773"/>
      <c r="AVG42" s="773"/>
      <c r="AVH42" s="521"/>
      <c r="AVI42" s="773"/>
      <c r="AVJ42" s="773"/>
      <c r="AVK42" s="773"/>
      <c r="AVL42" s="773"/>
      <c r="AVM42" s="773"/>
      <c r="AVN42" s="773"/>
      <c r="AVO42" s="773"/>
      <c r="AVP42" s="521"/>
      <c r="AVQ42" s="773"/>
      <c r="AVR42" s="773"/>
      <c r="AVS42" s="773"/>
      <c r="AVT42" s="773"/>
      <c r="AVU42" s="773"/>
      <c r="AVV42" s="773"/>
      <c r="AVW42" s="773"/>
      <c r="AVX42" s="521"/>
      <c r="AVY42" s="773"/>
      <c r="AVZ42" s="773"/>
      <c r="AWA42" s="773"/>
      <c r="AWB42" s="773"/>
      <c r="AWC42" s="773"/>
      <c r="AWD42" s="773"/>
      <c r="AWE42" s="773"/>
      <c r="AWF42" s="521"/>
      <c r="AWG42" s="773"/>
      <c r="AWH42" s="773"/>
      <c r="AWI42" s="773"/>
      <c r="AWJ42" s="773"/>
      <c r="AWK42" s="773"/>
      <c r="AWL42" s="773"/>
      <c r="AWM42" s="773"/>
      <c r="AWN42" s="521"/>
      <c r="AWO42" s="773"/>
      <c r="AWP42" s="773"/>
      <c r="AWQ42" s="773"/>
      <c r="AWR42" s="773"/>
      <c r="AWS42" s="773"/>
      <c r="AWT42" s="773"/>
      <c r="AWU42" s="773"/>
      <c r="AWV42" s="521"/>
      <c r="AWW42" s="773"/>
      <c r="AWX42" s="773"/>
      <c r="AWY42" s="773"/>
      <c r="AWZ42" s="773"/>
      <c r="AXA42" s="773"/>
      <c r="AXB42" s="773"/>
      <c r="AXC42" s="773"/>
      <c r="AXD42" s="521"/>
      <c r="AXE42" s="773"/>
      <c r="AXF42" s="773"/>
      <c r="AXG42" s="773"/>
      <c r="AXH42" s="773"/>
      <c r="AXI42" s="773"/>
      <c r="AXJ42" s="773"/>
      <c r="AXK42" s="773"/>
      <c r="AXL42" s="521"/>
      <c r="AXM42" s="773"/>
      <c r="AXN42" s="773"/>
      <c r="AXO42" s="773"/>
      <c r="AXP42" s="773"/>
      <c r="AXQ42" s="773"/>
      <c r="AXR42" s="773"/>
      <c r="AXS42" s="773"/>
      <c r="AXT42" s="521"/>
      <c r="AXU42" s="773"/>
      <c r="AXV42" s="773"/>
      <c r="AXW42" s="773"/>
      <c r="AXX42" s="773"/>
      <c r="AXY42" s="773"/>
      <c r="AXZ42" s="773"/>
      <c r="AYA42" s="773"/>
      <c r="AYB42" s="521"/>
      <c r="AYC42" s="773"/>
      <c r="AYD42" s="773"/>
      <c r="AYE42" s="773"/>
      <c r="AYF42" s="773"/>
      <c r="AYG42" s="773"/>
      <c r="AYH42" s="773"/>
      <c r="AYI42" s="773"/>
      <c r="AYJ42" s="521"/>
      <c r="AYK42" s="773"/>
      <c r="AYL42" s="773"/>
      <c r="AYM42" s="773"/>
      <c r="AYN42" s="773"/>
      <c r="AYO42" s="773"/>
      <c r="AYP42" s="773"/>
      <c r="AYQ42" s="773"/>
      <c r="AYR42" s="521"/>
      <c r="AYS42" s="773"/>
      <c r="AYT42" s="773"/>
      <c r="AYU42" s="773"/>
      <c r="AYV42" s="773"/>
      <c r="AYW42" s="773"/>
      <c r="AYX42" s="773"/>
      <c r="AYY42" s="773"/>
      <c r="AYZ42" s="521"/>
      <c r="AZA42" s="773"/>
      <c r="AZB42" s="773"/>
      <c r="AZC42" s="773"/>
      <c r="AZD42" s="773"/>
      <c r="AZE42" s="773"/>
      <c r="AZF42" s="773"/>
      <c r="AZG42" s="773"/>
      <c r="AZH42" s="521"/>
      <c r="AZI42" s="773"/>
      <c r="AZJ42" s="773"/>
      <c r="AZK42" s="773"/>
      <c r="AZL42" s="773"/>
      <c r="AZM42" s="773"/>
      <c r="AZN42" s="773"/>
      <c r="AZO42" s="773"/>
      <c r="AZP42" s="521"/>
      <c r="AZQ42" s="773"/>
      <c r="AZR42" s="773"/>
      <c r="AZS42" s="773"/>
      <c r="AZT42" s="773"/>
      <c r="AZU42" s="773"/>
      <c r="AZV42" s="773"/>
      <c r="AZW42" s="773"/>
      <c r="AZX42" s="521"/>
      <c r="AZY42" s="773"/>
      <c r="AZZ42" s="773"/>
      <c r="BAA42" s="773"/>
      <c r="BAB42" s="773"/>
      <c r="BAC42" s="773"/>
      <c r="BAD42" s="773"/>
      <c r="BAE42" s="773"/>
      <c r="BAF42" s="521"/>
      <c r="BAG42" s="773"/>
      <c r="BAH42" s="773"/>
      <c r="BAI42" s="773"/>
      <c r="BAJ42" s="773"/>
      <c r="BAK42" s="773"/>
      <c r="BAL42" s="773"/>
      <c r="BAM42" s="773"/>
      <c r="BAN42" s="521"/>
      <c r="BAO42" s="773"/>
      <c r="BAP42" s="773"/>
      <c r="BAQ42" s="773"/>
      <c r="BAR42" s="773"/>
      <c r="BAS42" s="773"/>
      <c r="BAT42" s="773"/>
      <c r="BAU42" s="773"/>
      <c r="BAV42" s="521"/>
      <c r="BAW42" s="773"/>
      <c r="BAX42" s="773"/>
      <c r="BAY42" s="773"/>
      <c r="BAZ42" s="773"/>
      <c r="BBA42" s="773"/>
      <c r="BBB42" s="773"/>
      <c r="BBC42" s="773"/>
      <c r="BBD42" s="521"/>
      <c r="BBE42" s="773"/>
      <c r="BBF42" s="773"/>
      <c r="BBG42" s="773"/>
      <c r="BBH42" s="773"/>
      <c r="BBI42" s="773"/>
      <c r="BBJ42" s="773"/>
      <c r="BBK42" s="773"/>
      <c r="BBL42" s="521"/>
      <c r="BBM42" s="773"/>
      <c r="BBN42" s="773"/>
      <c r="BBO42" s="773"/>
      <c r="BBP42" s="773"/>
      <c r="BBQ42" s="773"/>
      <c r="BBR42" s="773"/>
      <c r="BBS42" s="773"/>
      <c r="BBT42" s="521"/>
      <c r="BBU42" s="773"/>
      <c r="BBV42" s="773"/>
      <c r="BBW42" s="773"/>
      <c r="BBX42" s="773"/>
      <c r="BBY42" s="773"/>
      <c r="BBZ42" s="773"/>
      <c r="BCA42" s="773"/>
      <c r="BCB42" s="521"/>
      <c r="BCC42" s="773"/>
      <c r="BCD42" s="773"/>
      <c r="BCE42" s="773"/>
      <c r="BCF42" s="773"/>
      <c r="BCG42" s="773"/>
      <c r="BCH42" s="773"/>
      <c r="BCI42" s="773"/>
      <c r="BCJ42" s="521"/>
      <c r="BCK42" s="773"/>
      <c r="BCL42" s="773"/>
      <c r="BCM42" s="773"/>
      <c r="BCN42" s="773"/>
      <c r="BCO42" s="773"/>
      <c r="BCP42" s="773"/>
      <c r="BCQ42" s="773"/>
      <c r="BCR42" s="521"/>
      <c r="BCS42" s="773"/>
      <c r="BCT42" s="773"/>
      <c r="BCU42" s="773"/>
      <c r="BCV42" s="773"/>
      <c r="BCW42" s="773"/>
      <c r="BCX42" s="773"/>
      <c r="BCY42" s="773"/>
      <c r="BCZ42" s="521"/>
      <c r="BDA42" s="773"/>
      <c r="BDB42" s="773"/>
      <c r="BDC42" s="773"/>
      <c r="BDD42" s="773"/>
      <c r="BDE42" s="773"/>
      <c r="BDF42" s="773"/>
      <c r="BDG42" s="773"/>
      <c r="BDH42" s="521"/>
      <c r="BDI42" s="773"/>
      <c r="BDJ42" s="773"/>
      <c r="BDK42" s="773"/>
      <c r="BDL42" s="773"/>
      <c r="BDM42" s="773"/>
      <c r="BDN42" s="773"/>
      <c r="BDO42" s="773"/>
      <c r="BDP42" s="521"/>
      <c r="BDQ42" s="773"/>
      <c r="BDR42" s="773"/>
      <c r="BDS42" s="773"/>
      <c r="BDT42" s="773"/>
      <c r="BDU42" s="773"/>
      <c r="BDV42" s="773"/>
      <c r="BDW42" s="773"/>
      <c r="BDX42" s="521"/>
      <c r="BDY42" s="773"/>
      <c r="BDZ42" s="773"/>
      <c r="BEA42" s="773"/>
      <c r="BEB42" s="773"/>
      <c r="BEC42" s="773"/>
      <c r="BED42" s="773"/>
      <c r="BEE42" s="773"/>
      <c r="BEF42" s="521"/>
      <c r="BEG42" s="773"/>
      <c r="BEH42" s="773"/>
      <c r="BEI42" s="773"/>
      <c r="BEJ42" s="773"/>
      <c r="BEK42" s="773"/>
      <c r="BEL42" s="773"/>
      <c r="BEM42" s="773"/>
      <c r="BEN42" s="521"/>
      <c r="BEO42" s="773"/>
      <c r="BEP42" s="773"/>
      <c r="BEQ42" s="773"/>
      <c r="BER42" s="773"/>
      <c r="BES42" s="773"/>
      <c r="BET42" s="773"/>
      <c r="BEU42" s="773"/>
      <c r="BEV42" s="521"/>
      <c r="BEW42" s="773"/>
      <c r="BEX42" s="773"/>
      <c r="BEY42" s="773"/>
      <c r="BEZ42" s="773"/>
      <c r="BFA42" s="773"/>
      <c r="BFB42" s="773"/>
      <c r="BFC42" s="773"/>
      <c r="BFD42" s="521"/>
      <c r="BFE42" s="773"/>
      <c r="BFF42" s="773"/>
      <c r="BFG42" s="773"/>
      <c r="BFH42" s="773"/>
      <c r="BFI42" s="773"/>
      <c r="BFJ42" s="773"/>
      <c r="BFK42" s="773"/>
      <c r="BFL42" s="521"/>
      <c r="BFM42" s="773"/>
      <c r="BFN42" s="773"/>
      <c r="BFO42" s="773"/>
      <c r="BFP42" s="773"/>
      <c r="BFQ42" s="773"/>
      <c r="BFR42" s="773"/>
      <c r="BFS42" s="773"/>
      <c r="BFT42" s="521"/>
      <c r="BFU42" s="773"/>
      <c r="BFV42" s="773"/>
      <c r="BFW42" s="773"/>
      <c r="BFX42" s="773"/>
      <c r="BFY42" s="773"/>
      <c r="BFZ42" s="773"/>
      <c r="BGA42" s="773"/>
      <c r="BGB42" s="521"/>
      <c r="BGC42" s="773"/>
      <c r="BGD42" s="773"/>
      <c r="BGE42" s="773"/>
      <c r="BGF42" s="773"/>
      <c r="BGG42" s="773"/>
      <c r="BGH42" s="773"/>
      <c r="BGI42" s="773"/>
      <c r="BGJ42" s="521"/>
      <c r="BGK42" s="773"/>
      <c r="BGL42" s="773"/>
      <c r="BGM42" s="773"/>
      <c r="BGN42" s="773"/>
      <c r="BGO42" s="773"/>
      <c r="BGP42" s="773"/>
      <c r="BGQ42" s="773"/>
      <c r="BGR42" s="521"/>
      <c r="BGS42" s="773"/>
      <c r="BGT42" s="773"/>
      <c r="BGU42" s="773"/>
      <c r="BGV42" s="773"/>
      <c r="BGW42" s="773"/>
      <c r="BGX42" s="773"/>
      <c r="BGY42" s="773"/>
      <c r="BGZ42" s="521"/>
      <c r="BHA42" s="773"/>
      <c r="BHB42" s="773"/>
      <c r="BHC42" s="773"/>
      <c r="BHD42" s="773"/>
      <c r="BHE42" s="773"/>
      <c r="BHF42" s="773"/>
      <c r="BHG42" s="773"/>
      <c r="BHH42" s="521"/>
      <c r="BHI42" s="773"/>
      <c r="BHJ42" s="773"/>
      <c r="BHK42" s="773"/>
      <c r="BHL42" s="773"/>
      <c r="BHM42" s="773"/>
      <c r="BHN42" s="773"/>
      <c r="BHO42" s="773"/>
      <c r="BHP42" s="521"/>
      <c r="BHQ42" s="773"/>
      <c r="BHR42" s="773"/>
      <c r="BHS42" s="773"/>
      <c r="BHT42" s="773"/>
      <c r="BHU42" s="773"/>
      <c r="BHV42" s="773"/>
      <c r="BHW42" s="773"/>
      <c r="BHX42" s="521"/>
      <c r="BHY42" s="773"/>
      <c r="BHZ42" s="773"/>
      <c r="BIA42" s="773"/>
      <c r="BIB42" s="773"/>
      <c r="BIC42" s="773"/>
      <c r="BID42" s="773"/>
      <c r="BIE42" s="773"/>
      <c r="BIF42" s="521"/>
      <c r="BIG42" s="773"/>
      <c r="BIH42" s="773"/>
      <c r="BII42" s="773"/>
      <c r="BIJ42" s="773"/>
      <c r="BIK42" s="773"/>
      <c r="BIL42" s="773"/>
      <c r="BIM42" s="773"/>
      <c r="BIN42" s="521"/>
      <c r="BIO42" s="773"/>
      <c r="BIP42" s="773"/>
      <c r="BIQ42" s="773"/>
      <c r="BIR42" s="773"/>
      <c r="BIS42" s="773"/>
      <c r="BIT42" s="773"/>
      <c r="BIU42" s="773"/>
      <c r="BIV42" s="521"/>
      <c r="BIW42" s="773"/>
      <c r="BIX42" s="773"/>
      <c r="BIY42" s="773"/>
      <c r="BIZ42" s="773"/>
      <c r="BJA42" s="773"/>
      <c r="BJB42" s="773"/>
      <c r="BJC42" s="773"/>
      <c r="BJD42" s="521"/>
      <c r="BJE42" s="773"/>
      <c r="BJF42" s="773"/>
      <c r="BJG42" s="773"/>
      <c r="BJH42" s="773"/>
      <c r="BJI42" s="773"/>
      <c r="BJJ42" s="773"/>
      <c r="BJK42" s="773"/>
      <c r="BJL42" s="521"/>
      <c r="BJM42" s="773"/>
      <c r="BJN42" s="773"/>
      <c r="BJO42" s="773"/>
      <c r="BJP42" s="773"/>
      <c r="BJQ42" s="773"/>
      <c r="BJR42" s="773"/>
      <c r="BJS42" s="773"/>
      <c r="BJT42" s="521"/>
      <c r="BJU42" s="773"/>
      <c r="BJV42" s="773"/>
      <c r="BJW42" s="773"/>
      <c r="BJX42" s="773"/>
      <c r="BJY42" s="773"/>
      <c r="BJZ42" s="773"/>
      <c r="BKA42" s="773"/>
      <c r="BKB42" s="521"/>
      <c r="BKC42" s="773"/>
      <c r="BKD42" s="773"/>
      <c r="BKE42" s="773"/>
      <c r="BKF42" s="773"/>
      <c r="BKG42" s="773"/>
      <c r="BKH42" s="773"/>
      <c r="BKI42" s="773"/>
      <c r="BKJ42" s="521"/>
      <c r="BKK42" s="773"/>
      <c r="BKL42" s="773"/>
      <c r="BKM42" s="773"/>
      <c r="BKN42" s="773"/>
      <c r="BKO42" s="773"/>
      <c r="BKP42" s="773"/>
      <c r="BKQ42" s="773"/>
      <c r="BKR42" s="521"/>
      <c r="BKS42" s="773"/>
      <c r="BKT42" s="773"/>
      <c r="BKU42" s="773"/>
      <c r="BKV42" s="773"/>
      <c r="BKW42" s="773"/>
      <c r="BKX42" s="773"/>
      <c r="BKY42" s="773"/>
      <c r="BKZ42" s="521"/>
      <c r="BLA42" s="773"/>
      <c r="BLB42" s="773"/>
      <c r="BLC42" s="773"/>
      <c r="BLD42" s="773"/>
      <c r="BLE42" s="773"/>
      <c r="BLF42" s="773"/>
      <c r="BLG42" s="773"/>
      <c r="BLH42" s="521"/>
      <c r="BLI42" s="773"/>
      <c r="BLJ42" s="773"/>
      <c r="BLK42" s="773"/>
      <c r="BLL42" s="773"/>
      <c r="BLM42" s="773"/>
      <c r="BLN42" s="773"/>
      <c r="BLO42" s="773"/>
      <c r="BLP42" s="521"/>
      <c r="BLQ42" s="773"/>
      <c r="BLR42" s="773"/>
      <c r="BLS42" s="773"/>
      <c r="BLT42" s="773"/>
      <c r="BLU42" s="773"/>
      <c r="BLV42" s="773"/>
      <c r="BLW42" s="773"/>
      <c r="BLX42" s="521"/>
      <c r="BLY42" s="773"/>
      <c r="BLZ42" s="773"/>
      <c r="BMA42" s="773"/>
      <c r="BMB42" s="773"/>
      <c r="BMC42" s="773"/>
      <c r="BMD42" s="773"/>
      <c r="BME42" s="773"/>
      <c r="BMF42" s="521"/>
      <c r="BMG42" s="773"/>
      <c r="BMH42" s="773"/>
      <c r="BMI42" s="773"/>
      <c r="BMJ42" s="773"/>
      <c r="BMK42" s="773"/>
      <c r="BML42" s="773"/>
      <c r="BMM42" s="773"/>
      <c r="BMN42" s="521"/>
      <c r="BMO42" s="773"/>
      <c r="BMP42" s="773"/>
      <c r="BMQ42" s="773"/>
      <c r="BMR42" s="773"/>
      <c r="BMS42" s="773"/>
      <c r="BMT42" s="773"/>
      <c r="BMU42" s="773"/>
      <c r="BMV42" s="521"/>
      <c r="BMW42" s="773"/>
      <c r="BMX42" s="773"/>
      <c r="BMY42" s="773"/>
      <c r="BMZ42" s="773"/>
      <c r="BNA42" s="773"/>
      <c r="BNB42" s="773"/>
      <c r="BNC42" s="773"/>
      <c r="BND42" s="521"/>
      <c r="BNE42" s="773"/>
      <c r="BNF42" s="773"/>
      <c r="BNG42" s="773"/>
      <c r="BNH42" s="773"/>
      <c r="BNI42" s="773"/>
      <c r="BNJ42" s="773"/>
      <c r="BNK42" s="773"/>
      <c r="BNL42" s="521"/>
      <c r="BNM42" s="773"/>
      <c r="BNN42" s="773"/>
      <c r="BNO42" s="773"/>
      <c r="BNP42" s="773"/>
      <c r="BNQ42" s="773"/>
      <c r="BNR42" s="773"/>
      <c r="BNS42" s="773"/>
      <c r="BNT42" s="521"/>
      <c r="BNU42" s="773"/>
      <c r="BNV42" s="773"/>
      <c r="BNW42" s="773"/>
      <c r="BNX42" s="773"/>
      <c r="BNY42" s="773"/>
      <c r="BNZ42" s="773"/>
      <c r="BOA42" s="773"/>
      <c r="BOB42" s="521"/>
      <c r="BOC42" s="773"/>
      <c r="BOD42" s="773"/>
      <c r="BOE42" s="773"/>
      <c r="BOF42" s="773"/>
      <c r="BOG42" s="773"/>
      <c r="BOH42" s="773"/>
      <c r="BOI42" s="773"/>
      <c r="BOJ42" s="521"/>
      <c r="BOK42" s="773"/>
      <c r="BOL42" s="773"/>
      <c r="BOM42" s="773"/>
      <c r="BON42" s="773"/>
      <c r="BOO42" s="773"/>
      <c r="BOP42" s="773"/>
      <c r="BOQ42" s="773"/>
      <c r="BOR42" s="521"/>
      <c r="BOS42" s="773"/>
      <c r="BOT42" s="773"/>
      <c r="BOU42" s="773"/>
      <c r="BOV42" s="773"/>
      <c r="BOW42" s="773"/>
      <c r="BOX42" s="773"/>
      <c r="BOY42" s="773"/>
      <c r="BOZ42" s="521"/>
      <c r="BPA42" s="773"/>
      <c r="BPB42" s="773"/>
      <c r="BPC42" s="773"/>
      <c r="BPD42" s="773"/>
      <c r="BPE42" s="773"/>
      <c r="BPF42" s="773"/>
      <c r="BPG42" s="773"/>
      <c r="BPH42" s="521"/>
      <c r="BPI42" s="773"/>
      <c r="BPJ42" s="773"/>
      <c r="BPK42" s="773"/>
      <c r="BPL42" s="773"/>
      <c r="BPM42" s="773"/>
      <c r="BPN42" s="773"/>
      <c r="BPO42" s="773"/>
      <c r="BPP42" s="521"/>
      <c r="BPQ42" s="773"/>
      <c r="BPR42" s="773"/>
      <c r="BPS42" s="773"/>
      <c r="BPT42" s="773"/>
      <c r="BPU42" s="773"/>
      <c r="BPV42" s="773"/>
      <c r="BPW42" s="773"/>
      <c r="BPX42" s="521"/>
      <c r="BPY42" s="773"/>
      <c r="BPZ42" s="773"/>
      <c r="BQA42" s="773"/>
      <c r="BQB42" s="773"/>
      <c r="BQC42" s="773"/>
      <c r="BQD42" s="773"/>
      <c r="BQE42" s="773"/>
      <c r="BQF42" s="521"/>
      <c r="BQG42" s="773"/>
      <c r="BQH42" s="773"/>
      <c r="BQI42" s="773"/>
      <c r="BQJ42" s="773"/>
      <c r="BQK42" s="773"/>
      <c r="BQL42" s="773"/>
      <c r="BQM42" s="773"/>
      <c r="BQN42" s="521"/>
      <c r="BQO42" s="773"/>
      <c r="BQP42" s="773"/>
      <c r="BQQ42" s="773"/>
      <c r="BQR42" s="773"/>
      <c r="BQS42" s="773"/>
      <c r="BQT42" s="773"/>
      <c r="BQU42" s="773"/>
      <c r="BQV42" s="521"/>
      <c r="BQW42" s="773"/>
      <c r="BQX42" s="773"/>
      <c r="BQY42" s="773"/>
      <c r="BQZ42" s="773"/>
      <c r="BRA42" s="773"/>
      <c r="BRB42" s="773"/>
      <c r="BRC42" s="773"/>
      <c r="BRD42" s="521"/>
      <c r="BRE42" s="773"/>
      <c r="BRF42" s="773"/>
      <c r="BRG42" s="773"/>
      <c r="BRH42" s="773"/>
      <c r="BRI42" s="773"/>
      <c r="BRJ42" s="773"/>
      <c r="BRK42" s="773"/>
      <c r="BRL42" s="521"/>
      <c r="BRM42" s="773"/>
      <c r="BRN42" s="773"/>
      <c r="BRO42" s="773"/>
      <c r="BRP42" s="773"/>
      <c r="BRQ42" s="773"/>
      <c r="BRR42" s="773"/>
      <c r="BRS42" s="773"/>
      <c r="BRT42" s="521"/>
      <c r="BRU42" s="773"/>
      <c r="BRV42" s="773"/>
      <c r="BRW42" s="773"/>
      <c r="BRX42" s="773"/>
      <c r="BRY42" s="773"/>
      <c r="BRZ42" s="773"/>
      <c r="BSA42" s="773"/>
      <c r="BSB42" s="521"/>
      <c r="BSC42" s="773"/>
      <c r="BSD42" s="773"/>
      <c r="BSE42" s="773"/>
      <c r="BSF42" s="773"/>
      <c r="BSG42" s="773"/>
      <c r="BSH42" s="773"/>
      <c r="BSI42" s="773"/>
      <c r="BSJ42" s="521"/>
      <c r="BSK42" s="773"/>
      <c r="BSL42" s="773"/>
      <c r="BSM42" s="773"/>
      <c r="BSN42" s="773"/>
      <c r="BSO42" s="773"/>
      <c r="BSP42" s="773"/>
      <c r="BSQ42" s="773"/>
      <c r="BSR42" s="521"/>
      <c r="BSS42" s="773"/>
      <c r="BST42" s="773"/>
      <c r="BSU42" s="773"/>
      <c r="BSV42" s="773"/>
      <c r="BSW42" s="773"/>
      <c r="BSX42" s="773"/>
      <c r="BSY42" s="773"/>
      <c r="BSZ42" s="521"/>
      <c r="BTA42" s="773"/>
      <c r="BTB42" s="773"/>
      <c r="BTC42" s="773"/>
      <c r="BTD42" s="773"/>
      <c r="BTE42" s="773"/>
      <c r="BTF42" s="773"/>
      <c r="BTG42" s="773"/>
      <c r="BTH42" s="521"/>
      <c r="BTI42" s="773"/>
      <c r="BTJ42" s="773"/>
      <c r="BTK42" s="773"/>
      <c r="BTL42" s="773"/>
      <c r="BTM42" s="773"/>
      <c r="BTN42" s="773"/>
      <c r="BTO42" s="773"/>
      <c r="BTP42" s="521"/>
      <c r="BTQ42" s="773"/>
      <c r="BTR42" s="773"/>
      <c r="BTS42" s="773"/>
      <c r="BTT42" s="773"/>
      <c r="BTU42" s="773"/>
      <c r="BTV42" s="773"/>
      <c r="BTW42" s="773"/>
      <c r="BTX42" s="521"/>
      <c r="BTY42" s="773"/>
      <c r="BTZ42" s="773"/>
      <c r="BUA42" s="773"/>
      <c r="BUB42" s="773"/>
      <c r="BUC42" s="773"/>
      <c r="BUD42" s="773"/>
      <c r="BUE42" s="773"/>
      <c r="BUF42" s="521"/>
      <c r="BUG42" s="773"/>
      <c r="BUH42" s="773"/>
      <c r="BUI42" s="773"/>
      <c r="BUJ42" s="773"/>
      <c r="BUK42" s="773"/>
      <c r="BUL42" s="773"/>
      <c r="BUM42" s="773"/>
      <c r="BUN42" s="521"/>
      <c r="BUO42" s="773"/>
      <c r="BUP42" s="773"/>
      <c r="BUQ42" s="773"/>
      <c r="BUR42" s="773"/>
      <c r="BUS42" s="773"/>
      <c r="BUT42" s="773"/>
      <c r="BUU42" s="773"/>
      <c r="BUV42" s="521"/>
      <c r="BUW42" s="773"/>
      <c r="BUX42" s="773"/>
      <c r="BUY42" s="773"/>
      <c r="BUZ42" s="773"/>
      <c r="BVA42" s="773"/>
      <c r="BVB42" s="773"/>
      <c r="BVC42" s="773"/>
      <c r="BVD42" s="521"/>
      <c r="BVE42" s="773"/>
      <c r="BVF42" s="773"/>
      <c r="BVG42" s="773"/>
      <c r="BVH42" s="773"/>
      <c r="BVI42" s="773"/>
      <c r="BVJ42" s="773"/>
      <c r="BVK42" s="773"/>
      <c r="BVL42" s="521"/>
      <c r="BVM42" s="773"/>
      <c r="BVN42" s="773"/>
      <c r="BVO42" s="773"/>
      <c r="BVP42" s="773"/>
      <c r="BVQ42" s="773"/>
      <c r="BVR42" s="773"/>
      <c r="BVS42" s="773"/>
      <c r="BVT42" s="521"/>
      <c r="BVU42" s="773"/>
      <c r="BVV42" s="773"/>
      <c r="BVW42" s="773"/>
      <c r="BVX42" s="773"/>
      <c r="BVY42" s="773"/>
      <c r="BVZ42" s="773"/>
      <c r="BWA42" s="773"/>
      <c r="BWB42" s="521"/>
      <c r="BWC42" s="773"/>
      <c r="BWD42" s="773"/>
      <c r="BWE42" s="773"/>
      <c r="BWF42" s="773"/>
      <c r="BWG42" s="773"/>
      <c r="BWH42" s="773"/>
      <c r="BWI42" s="773"/>
      <c r="BWJ42" s="521"/>
      <c r="BWK42" s="773"/>
      <c r="BWL42" s="773"/>
      <c r="BWM42" s="773"/>
      <c r="BWN42" s="773"/>
      <c r="BWO42" s="773"/>
      <c r="BWP42" s="773"/>
      <c r="BWQ42" s="773"/>
      <c r="BWR42" s="521"/>
      <c r="BWS42" s="773"/>
      <c r="BWT42" s="773"/>
      <c r="BWU42" s="773"/>
      <c r="BWV42" s="773"/>
      <c r="BWW42" s="773"/>
      <c r="BWX42" s="773"/>
      <c r="BWY42" s="773"/>
      <c r="BWZ42" s="521"/>
      <c r="BXA42" s="773"/>
      <c r="BXB42" s="773"/>
      <c r="BXC42" s="773"/>
      <c r="BXD42" s="773"/>
      <c r="BXE42" s="773"/>
      <c r="BXF42" s="773"/>
      <c r="BXG42" s="773"/>
      <c r="BXH42" s="521"/>
      <c r="BXI42" s="773"/>
      <c r="BXJ42" s="773"/>
      <c r="BXK42" s="773"/>
      <c r="BXL42" s="773"/>
      <c r="BXM42" s="773"/>
      <c r="BXN42" s="773"/>
      <c r="BXO42" s="773"/>
      <c r="BXP42" s="521"/>
      <c r="BXQ42" s="773"/>
      <c r="BXR42" s="773"/>
      <c r="BXS42" s="773"/>
      <c r="BXT42" s="773"/>
      <c r="BXU42" s="773"/>
      <c r="BXV42" s="773"/>
      <c r="BXW42" s="773"/>
      <c r="BXX42" s="521"/>
      <c r="BXY42" s="773"/>
      <c r="BXZ42" s="773"/>
      <c r="BYA42" s="773"/>
      <c r="BYB42" s="773"/>
      <c r="BYC42" s="773"/>
      <c r="BYD42" s="773"/>
      <c r="BYE42" s="773"/>
      <c r="BYF42" s="521"/>
      <c r="BYG42" s="773"/>
      <c r="BYH42" s="773"/>
      <c r="BYI42" s="773"/>
      <c r="BYJ42" s="773"/>
      <c r="BYK42" s="773"/>
      <c r="BYL42" s="773"/>
      <c r="BYM42" s="773"/>
      <c r="BYN42" s="521"/>
      <c r="BYO42" s="773"/>
      <c r="BYP42" s="773"/>
      <c r="BYQ42" s="773"/>
      <c r="BYR42" s="773"/>
      <c r="BYS42" s="773"/>
      <c r="BYT42" s="773"/>
      <c r="BYU42" s="773"/>
      <c r="BYV42" s="521"/>
      <c r="BYW42" s="773"/>
      <c r="BYX42" s="773"/>
      <c r="BYY42" s="773"/>
      <c r="BYZ42" s="773"/>
      <c r="BZA42" s="773"/>
      <c r="BZB42" s="773"/>
      <c r="BZC42" s="773"/>
      <c r="BZD42" s="521"/>
      <c r="BZE42" s="773"/>
      <c r="BZF42" s="773"/>
      <c r="BZG42" s="773"/>
      <c r="BZH42" s="773"/>
      <c r="BZI42" s="773"/>
      <c r="BZJ42" s="773"/>
      <c r="BZK42" s="773"/>
      <c r="BZL42" s="521"/>
      <c r="BZM42" s="773"/>
      <c r="BZN42" s="773"/>
      <c r="BZO42" s="773"/>
      <c r="BZP42" s="773"/>
      <c r="BZQ42" s="773"/>
      <c r="BZR42" s="773"/>
      <c r="BZS42" s="773"/>
      <c r="BZT42" s="521"/>
      <c r="BZU42" s="773"/>
      <c r="BZV42" s="773"/>
      <c r="BZW42" s="773"/>
      <c r="BZX42" s="773"/>
      <c r="BZY42" s="773"/>
      <c r="BZZ42" s="773"/>
      <c r="CAA42" s="773"/>
      <c r="CAB42" s="521"/>
      <c r="CAC42" s="773"/>
      <c r="CAD42" s="773"/>
      <c r="CAE42" s="773"/>
      <c r="CAF42" s="773"/>
      <c r="CAG42" s="773"/>
      <c r="CAH42" s="773"/>
      <c r="CAI42" s="773"/>
      <c r="CAJ42" s="521"/>
      <c r="CAK42" s="773"/>
      <c r="CAL42" s="773"/>
      <c r="CAM42" s="773"/>
      <c r="CAN42" s="773"/>
      <c r="CAO42" s="773"/>
      <c r="CAP42" s="773"/>
      <c r="CAQ42" s="773"/>
      <c r="CAR42" s="521"/>
      <c r="CAS42" s="773"/>
      <c r="CAT42" s="773"/>
      <c r="CAU42" s="773"/>
      <c r="CAV42" s="773"/>
      <c r="CAW42" s="773"/>
      <c r="CAX42" s="773"/>
      <c r="CAY42" s="773"/>
      <c r="CAZ42" s="521"/>
      <c r="CBA42" s="773"/>
      <c r="CBB42" s="773"/>
      <c r="CBC42" s="773"/>
      <c r="CBD42" s="773"/>
      <c r="CBE42" s="773"/>
      <c r="CBF42" s="773"/>
      <c r="CBG42" s="773"/>
      <c r="CBH42" s="521"/>
      <c r="CBI42" s="773"/>
      <c r="CBJ42" s="773"/>
      <c r="CBK42" s="773"/>
      <c r="CBL42" s="773"/>
      <c r="CBM42" s="773"/>
      <c r="CBN42" s="773"/>
      <c r="CBO42" s="773"/>
      <c r="CBP42" s="521"/>
      <c r="CBQ42" s="773"/>
      <c r="CBR42" s="773"/>
      <c r="CBS42" s="773"/>
      <c r="CBT42" s="773"/>
      <c r="CBU42" s="773"/>
      <c r="CBV42" s="773"/>
      <c r="CBW42" s="773"/>
      <c r="CBX42" s="521"/>
      <c r="CBY42" s="773"/>
      <c r="CBZ42" s="773"/>
      <c r="CCA42" s="773"/>
      <c r="CCB42" s="773"/>
      <c r="CCC42" s="773"/>
      <c r="CCD42" s="773"/>
      <c r="CCE42" s="773"/>
      <c r="CCF42" s="521"/>
      <c r="CCG42" s="773"/>
      <c r="CCH42" s="773"/>
      <c r="CCI42" s="773"/>
      <c r="CCJ42" s="773"/>
      <c r="CCK42" s="773"/>
      <c r="CCL42" s="773"/>
      <c r="CCM42" s="773"/>
      <c r="CCN42" s="521"/>
      <c r="CCO42" s="773"/>
      <c r="CCP42" s="773"/>
      <c r="CCQ42" s="773"/>
      <c r="CCR42" s="773"/>
      <c r="CCS42" s="773"/>
      <c r="CCT42" s="773"/>
      <c r="CCU42" s="773"/>
      <c r="CCV42" s="521"/>
      <c r="CCW42" s="773"/>
      <c r="CCX42" s="773"/>
      <c r="CCY42" s="773"/>
      <c r="CCZ42" s="773"/>
      <c r="CDA42" s="773"/>
      <c r="CDB42" s="773"/>
      <c r="CDC42" s="773"/>
      <c r="CDD42" s="521"/>
      <c r="CDE42" s="773"/>
      <c r="CDF42" s="773"/>
      <c r="CDG42" s="773"/>
      <c r="CDH42" s="773"/>
      <c r="CDI42" s="773"/>
      <c r="CDJ42" s="773"/>
      <c r="CDK42" s="773"/>
      <c r="CDL42" s="521"/>
      <c r="CDM42" s="773"/>
      <c r="CDN42" s="773"/>
      <c r="CDO42" s="773"/>
      <c r="CDP42" s="773"/>
      <c r="CDQ42" s="773"/>
      <c r="CDR42" s="773"/>
      <c r="CDS42" s="773"/>
      <c r="CDT42" s="521"/>
      <c r="CDU42" s="773"/>
      <c r="CDV42" s="773"/>
      <c r="CDW42" s="773"/>
      <c r="CDX42" s="773"/>
      <c r="CDY42" s="773"/>
      <c r="CDZ42" s="773"/>
      <c r="CEA42" s="773"/>
      <c r="CEB42" s="521"/>
      <c r="CEC42" s="773"/>
      <c r="CED42" s="773"/>
      <c r="CEE42" s="773"/>
      <c r="CEF42" s="773"/>
      <c r="CEG42" s="773"/>
      <c r="CEH42" s="773"/>
      <c r="CEI42" s="773"/>
      <c r="CEJ42" s="521"/>
      <c r="CEK42" s="773"/>
      <c r="CEL42" s="773"/>
      <c r="CEM42" s="773"/>
      <c r="CEN42" s="773"/>
      <c r="CEO42" s="773"/>
      <c r="CEP42" s="773"/>
      <c r="CEQ42" s="773"/>
      <c r="CER42" s="521"/>
      <c r="CES42" s="773"/>
      <c r="CET42" s="773"/>
      <c r="CEU42" s="773"/>
      <c r="CEV42" s="773"/>
      <c r="CEW42" s="773"/>
      <c r="CEX42" s="773"/>
      <c r="CEY42" s="773"/>
      <c r="CEZ42" s="521"/>
      <c r="CFA42" s="773"/>
      <c r="CFB42" s="773"/>
      <c r="CFC42" s="773"/>
      <c r="CFD42" s="773"/>
      <c r="CFE42" s="773"/>
      <c r="CFF42" s="773"/>
      <c r="CFG42" s="773"/>
      <c r="CFH42" s="521"/>
      <c r="CFI42" s="773"/>
      <c r="CFJ42" s="773"/>
      <c r="CFK42" s="773"/>
      <c r="CFL42" s="773"/>
      <c r="CFM42" s="773"/>
      <c r="CFN42" s="773"/>
      <c r="CFO42" s="773"/>
      <c r="CFP42" s="521"/>
      <c r="CFQ42" s="773"/>
      <c r="CFR42" s="773"/>
      <c r="CFS42" s="773"/>
      <c r="CFT42" s="773"/>
      <c r="CFU42" s="773"/>
      <c r="CFV42" s="773"/>
      <c r="CFW42" s="773"/>
      <c r="CFX42" s="521"/>
      <c r="CFY42" s="773"/>
      <c r="CFZ42" s="773"/>
      <c r="CGA42" s="773"/>
      <c r="CGB42" s="773"/>
      <c r="CGC42" s="773"/>
      <c r="CGD42" s="773"/>
      <c r="CGE42" s="773"/>
      <c r="CGF42" s="521"/>
      <c r="CGG42" s="773"/>
      <c r="CGH42" s="773"/>
      <c r="CGI42" s="773"/>
      <c r="CGJ42" s="773"/>
      <c r="CGK42" s="773"/>
      <c r="CGL42" s="773"/>
      <c r="CGM42" s="773"/>
      <c r="CGN42" s="521"/>
      <c r="CGO42" s="773"/>
      <c r="CGP42" s="773"/>
      <c r="CGQ42" s="773"/>
      <c r="CGR42" s="773"/>
      <c r="CGS42" s="773"/>
      <c r="CGT42" s="773"/>
      <c r="CGU42" s="773"/>
      <c r="CGV42" s="521"/>
      <c r="CGW42" s="773"/>
      <c r="CGX42" s="773"/>
      <c r="CGY42" s="773"/>
      <c r="CGZ42" s="773"/>
      <c r="CHA42" s="773"/>
      <c r="CHB42" s="773"/>
      <c r="CHC42" s="773"/>
      <c r="CHD42" s="521"/>
      <c r="CHE42" s="773"/>
      <c r="CHF42" s="773"/>
      <c r="CHG42" s="773"/>
      <c r="CHH42" s="773"/>
      <c r="CHI42" s="773"/>
      <c r="CHJ42" s="773"/>
      <c r="CHK42" s="773"/>
      <c r="CHL42" s="521"/>
      <c r="CHM42" s="773"/>
      <c r="CHN42" s="773"/>
      <c r="CHO42" s="773"/>
      <c r="CHP42" s="773"/>
      <c r="CHQ42" s="773"/>
      <c r="CHR42" s="773"/>
      <c r="CHS42" s="773"/>
      <c r="CHT42" s="521"/>
      <c r="CHU42" s="773"/>
      <c r="CHV42" s="773"/>
      <c r="CHW42" s="773"/>
      <c r="CHX42" s="773"/>
      <c r="CHY42" s="773"/>
      <c r="CHZ42" s="773"/>
      <c r="CIA42" s="773"/>
      <c r="CIB42" s="521"/>
      <c r="CIC42" s="773"/>
      <c r="CID42" s="773"/>
      <c r="CIE42" s="773"/>
      <c r="CIF42" s="773"/>
      <c r="CIG42" s="773"/>
      <c r="CIH42" s="773"/>
      <c r="CII42" s="773"/>
      <c r="CIJ42" s="521"/>
      <c r="CIK42" s="773"/>
      <c r="CIL42" s="773"/>
      <c r="CIM42" s="773"/>
      <c r="CIN42" s="773"/>
      <c r="CIO42" s="773"/>
      <c r="CIP42" s="773"/>
      <c r="CIQ42" s="773"/>
      <c r="CIR42" s="521"/>
      <c r="CIS42" s="773"/>
      <c r="CIT42" s="773"/>
      <c r="CIU42" s="773"/>
      <c r="CIV42" s="773"/>
      <c r="CIW42" s="773"/>
      <c r="CIX42" s="773"/>
      <c r="CIY42" s="773"/>
      <c r="CIZ42" s="521"/>
      <c r="CJA42" s="773"/>
      <c r="CJB42" s="773"/>
      <c r="CJC42" s="773"/>
      <c r="CJD42" s="773"/>
      <c r="CJE42" s="773"/>
      <c r="CJF42" s="773"/>
      <c r="CJG42" s="773"/>
      <c r="CJH42" s="521"/>
      <c r="CJI42" s="773"/>
      <c r="CJJ42" s="773"/>
      <c r="CJK42" s="773"/>
      <c r="CJL42" s="773"/>
      <c r="CJM42" s="773"/>
      <c r="CJN42" s="773"/>
      <c r="CJO42" s="773"/>
      <c r="CJP42" s="521"/>
      <c r="CJQ42" s="773"/>
      <c r="CJR42" s="773"/>
      <c r="CJS42" s="773"/>
      <c r="CJT42" s="773"/>
      <c r="CJU42" s="773"/>
      <c r="CJV42" s="773"/>
      <c r="CJW42" s="773"/>
      <c r="CJX42" s="521"/>
      <c r="CJY42" s="773"/>
      <c r="CJZ42" s="773"/>
      <c r="CKA42" s="773"/>
      <c r="CKB42" s="773"/>
      <c r="CKC42" s="773"/>
      <c r="CKD42" s="773"/>
      <c r="CKE42" s="773"/>
      <c r="CKF42" s="521"/>
      <c r="CKG42" s="773"/>
      <c r="CKH42" s="773"/>
      <c r="CKI42" s="773"/>
      <c r="CKJ42" s="773"/>
      <c r="CKK42" s="773"/>
      <c r="CKL42" s="773"/>
      <c r="CKM42" s="773"/>
      <c r="CKN42" s="521"/>
      <c r="CKO42" s="773"/>
      <c r="CKP42" s="773"/>
      <c r="CKQ42" s="773"/>
      <c r="CKR42" s="773"/>
      <c r="CKS42" s="773"/>
      <c r="CKT42" s="773"/>
      <c r="CKU42" s="773"/>
      <c r="CKV42" s="521"/>
      <c r="CKW42" s="773"/>
      <c r="CKX42" s="773"/>
      <c r="CKY42" s="773"/>
      <c r="CKZ42" s="773"/>
      <c r="CLA42" s="773"/>
      <c r="CLB42" s="773"/>
      <c r="CLC42" s="773"/>
      <c r="CLD42" s="521"/>
      <c r="CLE42" s="773"/>
      <c r="CLF42" s="773"/>
      <c r="CLG42" s="773"/>
      <c r="CLH42" s="773"/>
      <c r="CLI42" s="773"/>
      <c r="CLJ42" s="773"/>
      <c r="CLK42" s="773"/>
      <c r="CLL42" s="521"/>
      <c r="CLM42" s="773"/>
      <c r="CLN42" s="773"/>
      <c r="CLO42" s="773"/>
      <c r="CLP42" s="773"/>
      <c r="CLQ42" s="773"/>
      <c r="CLR42" s="773"/>
      <c r="CLS42" s="773"/>
      <c r="CLT42" s="521"/>
      <c r="CLU42" s="773"/>
      <c r="CLV42" s="773"/>
      <c r="CLW42" s="773"/>
      <c r="CLX42" s="773"/>
      <c r="CLY42" s="773"/>
      <c r="CLZ42" s="773"/>
      <c r="CMA42" s="773"/>
      <c r="CMB42" s="521"/>
      <c r="CMC42" s="773"/>
      <c r="CMD42" s="773"/>
      <c r="CME42" s="773"/>
      <c r="CMF42" s="773"/>
      <c r="CMG42" s="773"/>
      <c r="CMH42" s="773"/>
      <c r="CMI42" s="773"/>
      <c r="CMJ42" s="521"/>
      <c r="CMK42" s="773"/>
      <c r="CML42" s="773"/>
      <c r="CMM42" s="773"/>
      <c r="CMN42" s="773"/>
      <c r="CMO42" s="773"/>
      <c r="CMP42" s="773"/>
      <c r="CMQ42" s="773"/>
      <c r="CMR42" s="521"/>
      <c r="CMS42" s="773"/>
      <c r="CMT42" s="773"/>
      <c r="CMU42" s="773"/>
      <c r="CMV42" s="773"/>
      <c r="CMW42" s="773"/>
      <c r="CMX42" s="773"/>
      <c r="CMY42" s="773"/>
      <c r="CMZ42" s="521"/>
      <c r="CNA42" s="773"/>
      <c r="CNB42" s="773"/>
      <c r="CNC42" s="773"/>
      <c r="CND42" s="773"/>
      <c r="CNE42" s="773"/>
      <c r="CNF42" s="773"/>
      <c r="CNG42" s="773"/>
      <c r="CNH42" s="521"/>
      <c r="CNI42" s="773"/>
      <c r="CNJ42" s="773"/>
      <c r="CNK42" s="773"/>
      <c r="CNL42" s="773"/>
      <c r="CNM42" s="773"/>
      <c r="CNN42" s="773"/>
      <c r="CNO42" s="773"/>
      <c r="CNP42" s="521"/>
      <c r="CNQ42" s="773"/>
      <c r="CNR42" s="773"/>
      <c r="CNS42" s="773"/>
      <c r="CNT42" s="773"/>
      <c r="CNU42" s="773"/>
      <c r="CNV42" s="773"/>
      <c r="CNW42" s="773"/>
      <c r="CNX42" s="521"/>
      <c r="CNY42" s="773"/>
      <c r="CNZ42" s="773"/>
      <c r="COA42" s="773"/>
      <c r="COB42" s="773"/>
      <c r="COC42" s="773"/>
      <c r="COD42" s="773"/>
      <c r="COE42" s="773"/>
      <c r="COF42" s="521"/>
      <c r="COG42" s="773"/>
      <c r="COH42" s="773"/>
      <c r="COI42" s="773"/>
      <c r="COJ42" s="773"/>
      <c r="COK42" s="773"/>
      <c r="COL42" s="773"/>
      <c r="COM42" s="773"/>
      <c r="CON42" s="521"/>
      <c r="COO42" s="773"/>
      <c r="COP42" s="773"/>
      <c r="COQ42" s="773"/>
      <c r="COR42" s="773"/>
      <c r="COS42" s="773"/>
      <c r="COT42" s="773"/>
      <c r="COU42" s="773"/>
      <c r="COV42" s="521"/>
      <c r="COW42" s="773"/>
      <c r="COX42" s="773"/>
      <c r="COY42" s="773"/>
      <c r="COZ42" s="773"/>
      <c r="CPA42" s="773"/>
      <c r="CPB42" s="773"/>
      <c r="CPC42" s="773"/>
      <c r="CPD42" s="521"/>
      <c r="CPE42" s="773"/>
      <c r="CPF42" s="773"/>
      <c r="CPG42" s="773"/>
      <c r="CPH42" s="773"/>
      <c r="CPI42" s="773"/>
      <c r="CPJ42" s="773"/>
      <c r="CPK42" s="773"/>
      <c r="CPL42" s="521"/>
      <c r="CPM42" s="773"/>
      <c r="CPN42" s="773"/>
      <c r="CPO42" s="773"/>
      <c r="CPP42" s="773"/>
      <c r="CPQ42" s="773"/>
      <c r="CPR42" s="773"/>
      <c r="CPS42" s="773"/>
      <c r="CPT42" s="521"/>
      <c r="CPU42" s="773"/>
      <c r="CPV42" s="773"/>
      <c r="CPW42" s="773"/>
      <c r="CPX42" s="773"/>
      <c r="CPY42" s="773"/>
      <c r="CPZ42" s="773"/>
      <c r="CQA42" s="773"/>
      <c r="CQB42" s="521"/>
      <c r="CQC42" s="773"/>
      <c r="CQD42" s="773"/>
      <c r="CQE42" s="773"/>
      <c r="CQF42" s="773"/>
      <c r="CQG42" s="773"/>
      <c r="CQH42" s="773"/>
      <c r="CQI42" s="773"/>
      <c r="CQJ42" s="521"/>
      <c r="CQK42" s="773"/>
      <c r="CQL42" s="773"/>
      <c r="CQM42" s="773"/>
      <c r="CQN42" s="773"/>
      <c r="CQO42" s="773"/>
      <c r="CQP42" s="773"/>
      <c r="CQQ42" s="773"/>
      <c r="CQR42" s="521"/>
      <c r="CQS42" s="773"/>
      <c r="CQT42" s="773"/>
      <c r="CQU42" s="773"/>
      <c r="CQV42" s="773"/>
      <c r="CQW42" s="773"/>
      <c r="CQX42" s="773"/>
      <c r="CQY42" s="773"/>
      <c r="CQZ42" s="521"/>
      <c r="CRA42" s="773"/>
      <c r="CRB42" s="773"/>
      <c r="CRC42" s="773"/>
      <c r="CRD42" s="773"/>
      <c r="CRE42" s="773"/>
      <c r="CRF42" s="773"/>
      <c r="CRG42" s="773"/>
      <c r="CRH42" s="521"/>
      <c r="CRI42" s="773"/>
      <c r="CRJ42" s="773"/>
      <c r="CRK42" s="773"/>
      <c r="CRL42" s="773"/>
      <c r="CRM42" s="773"/>
      <c r="CRN42" s="773"/>
      <c r="CRO42" s="773"/>
      <c r="CRP42" s="521"/>
      <c r="CRQ42" s="773"/>
      <c r="CRR42" s="773"/>
      <c r="CRS42" s="773"/>
      <c r="CRT42" s="773"/>
      <c r="CRU42" s="773"/>
      <c r="CRV42" s="773"/>
      <c r="CRW42" s="773"/>
      <c r="CRX42" s="521"/>
      <c r="CRY42" s="773"/>
      <c r="CRZ42" s="773"/>
      <c r="CSA42" s="773"/>
      <c r="CSB42" s="773"/>
      <c r="CSC42" s="773"/>
      <c r="CSD42" s="773"/>
      <c r="CSE42" s="773"/>
      <c r="CSF42" s="521"/>
      <c r="CSG42" s="773"/>
      <c r="CSH42" s="773"/>
      <c r="CSI42" s="773"/>
      <c r="CSJ42" s="773"/>
      <c r="CSK42" s="773"/>
      <c r="CSL42" s="773"/>
      <c r="CSM42" s="773"/>
      <c r="CSN42" s="521"/>
      <c r="CSO42" s="773"/>
      <c r="CSP42" s="773"/>
      <c r="CSQ42" s="773"/>
      <c r="CSR42" s="773"/>
      <c r="CSS42" s="773"/>
      <c r="CST42" s="773"/>
      <c r="CSU42" s="773"/>
      <c r="CSV42" s="521"/>
      <c r="CSW42" s="773"/>
      <c r="CSX42" s="773"/>
      <c r="CSY42" s="773"/>
      <c r="CSZ42" s="773"/>
      <c r="CTA42" s="773"/>
      <c r="CTB42" s="773"/>
      <c r="CTC42" s="773"/>
      <c r="CTD42" s="521"/>
      <c r="CTE42" s="773"/>
      <c r="CTF42" s="773"/>
      <c r="CTG42" s="773"/>
      <c r="CTH42" s="773"/>
      <c r="CTI42" s="773"/>
      <c r="CTJ42" s="773"/>
      <c r="CTK42" s="773"/>
      <c r="CTL42" s="521"/>
      <c r="CTM42" s="773"/>
      <c r="CTN42" s="773"/>
      <c r="CTO42" s="773"/>
      <c r="CTP42" s="773"/>
      <c r="CTQ42" s="773"/>
      <c r="CTR42" s="773"/>
      <c r="CTS42" s="773"/>
      <c r="CTT42" s="521"/>
      <c r="CTU42" s="773"/>
      <c r="CTV42" s="773"/>
      <c r="CTW42" s="773"/>
      <c r="CTX42" s="773"/>
      <c r="CTY42" s="773"/>
      <c r="CTZ42" s="773"/>
      <c r="CUA42" s="773"/>
      <c r="CUB42" s="521"/>
      <c r="CUC42" s="773"/>
      <c r="CUD42" s="773"/>
      <c r="CUE42" s="773"/>
      <c r="CUF42" s="773"/>
      <c r="CUG42" s="773"/>
      <c r="CUH42" s="773"/>
      <c r="CUI42" s="773"/>
      <c r="CUJ42" s="521"/>
      <c r="CUK42" s="773"/>
      <c r="CUL42" s="773"/>
      <c r="CUM42" s="773"/>
      <c r="CUN42" s="773"/>
      <c r="CUO42" s="773"/>
      <c r="CUP42" s="773"/>
      <c r="CUQ42" s="773"/>
      <c r="CUR42" s="521"/>
      <c r="CUS42" s="773"/>
      <c r="CUT42" s="773"/>
      <c r="CUU42" s="773"/>
      <c r="CUV42" s="773"/>
      <c r="CUW42" s="773"/>
      <c r="CUX42" s="773"/>
      <c r="CUY42" s="773"/>
      <c r="CUZ42" s="521"/>
      <c r="CVA42" s="773"/>
      <c r="CVB42" s="773"/>
      <c r="CVC42" s="773"/>
      <c r="CVD42" s="773"/>
      <c r="CVE42" s="773"/>
      <c r="CVF42" s="773"/>
      <c r="CVG42" s="773"/>
      <c r="CVH42" s="521"/>
      <c r="CVI42" s="773"/>
      <c r="CVJ42" s="773"/>
      <c r="CVK42" s="773"/>
      <c r="CVL42" s="773"/>
      <c r="CVM42" s="773"/>
      <c r="CVN42" s="773"/>
      <c r="CVO42" s="773"/>
      <c r="CVP42" s="521"/>
      <c r="CVQ42" s="773"/>
      <c r="CVR42" s="773"/>
      <c r="CVS42" s="773"/>
      <c r="CVT42" s="773"/>
      <c r="CVU42" s="773"/>
      <c r="CVV42" s="773"/>
      <c r="CVW42" s="773"/>
      <c r="CVX42" s="521"/>
      <c r="CVY42" s="773"/>
      <c r="CVZ42" s="773"/>
      <c r="CWA42" s="773"/>
      <c r="CWB42" s="773"/>
      <c r="CWC42" s="773"/>
      <c r="CWD42" s="773"/>
      <c r="CWE42" s="773"/>
      <c r="CWF42" s="521"/>
      <c r="CWG42" s="773"/>
      <c r="CWH42" s="773"/>
      <c r="CWI42" s="773"/>
      <c r="CWJ42" s="773"/>
      <c r="CWK42" s="773"/>
      <c r="CWL42" s="773"/>
      <c r="CWM42" s="773"/>
      <c r="CWN42" s="521"/>
      <c r="CWO42" s="773"/>
      <c r="CWP42" s="773"/>
      <c r="CWQ42" s="773"/>
      <c r="CWR42" s="773"/>
      <c r="CWS42" s="773"/>
      <c r="CWT42" s="773"/>
      <c r="CWU42" s="773"/>
      <c r="CWV42" s="521"/>
      <c r="CWW42" s="773"/>
      <c r="CWX42" s="773"/>
      <c r="CWY42" s="773"/>
      <c r="CWZ42" s="773"/>
      <c r="CXA42" s="773"/>
      <c r="CXB42" s="773"/>
      <c r="CXC42" s="773"/>
      <c r="CXD42" s="521"/>
      <c r="CXE42" s="773"/>
      <c r="CXF42" s="773"/>
      <c r="CXG42" s="773"/>
      <c r="CXH42" s="773"/>
      <c r="CXI42" s="773"/>
      <c r="CXJ42" s="773"/>
      <c r="CXK42" s="773"/>
      <c r="CXL42" s="521"/>
      <c r="CXM42" s="773"/>
      <c r="CXN42" s="773"/>
      <c r="CXO42" s="773"/>
      <c r="CXP42" s="773"/>
      <c r="CXQ42" s="773"/>
      <c r="CXR42" s="773"/>
      <c r="CXS42" s="773"/>
      <c r="CXT42" s="521"/>
      <c r="CXU42" s="773"/>
      <c r="CXV42" s="773"/>
      <c r="CXW42" s="773"/>
      <c r="CXX42" s="773"/>
      <c r="CXY42" s="773"/>
      <c r="CXZ42" s="773"/>
      <c r="CYA42" s="773"/>
      <c r="CYB42" s="521"/>
      <c r="CYC42" s="773"/>
      <c r="CYD42" s="773"/>
      <c r="CYE42" s="773"/>
      <c r="CYF42" s="773"/>
      <c r="CYG42" s="773"/>
      <c r="CYH42" s="773"/>
      <c r="CYI42" s="773"/>
      <c r="CYJ42" s="521"/>
      <c r="CYK42" s="773"/>
      <c r="CYL42" s="773"/>
      <c r="CYM42" s="773"/>
      <c r="CYN42" s="773"/>
      <c r="CYO42" s="773"/>
      <c r="CYP42" s="773"/>
      <c r="CYQ42" s="773"/>
      <c r="CYR42" s="521"/>
      <c r="CYS42" s="773"/>
      <c r="CYT42" s="773"/>
      <c r="CYU42" s="773"/>
      <c r="CYV42" s="773"/>
      <c r="CYW42" s="773"/>
      <c r="CYX42" s="773"/>
      <c r="CYY42" s="773"/>
      <c r="CYZ42" s="521"/>
      <c r="CZA42" s="773"/>
      <c r="CZB42" s="773"/>
      <c r="CZC42" s="773"/>
      <c r="CZD42" s="773"/>
      <c r="CZE42" s="773"/>
      <c r="CZF42" s="773"/>
      <c r="CZG42" s="773"/>
      <c r="CZH42" s="521"/>
      <c r="CZI42" s="773"/>
      <c r="CZJ42" s="773"/>
      <c r="CZK42" s="773"/>
      <c r="CZL42" s="773"/>
      <c r="CZM42" s="773"/>
      <c r="CZN42" s="773"/>
      <c r="CZO42" s="773"/>
      <c r="CZP42" s="521"/>
      <c r="CZQ42" s="773"/>
      <c r="CZR42" s="773"/>
      <c r="CZS42" s="773"/>
      <c r="CZT42" s="773"/>
      <c r="CZU42" s="773"/>
      <c r="CZV42" s="773"/>
      <c r="CZW42" s="773"/>
      <c r="CZX42" s="521"/>
      <c r="CZY42" s="773"/>
      <c r="CZZ42" s="773"/>
      <c r="DAA42" s="773"/>
      <c r="DAB42" s="773"/>
      <c r="DAC42" s="773"/>
      <c r="DAD42" s="773"/>
      <c r="DAE42" s="773"/>
      <c r="DAF42" s="521"/>
      <c r="DAG42" s="773"/>
      <c r="DAH42" s="773"/>
      <c r="DAI42" s="773"/>
      <c r="DAJ42" s="773"/>
      <c r="DAK42" s="773"/>
      <c r="DAL42" s="773"/>
      <c r="DAM42" s="773"/>
      <c r="DAN42" s="521"/>
      <c r="DAO42" s="773"/>
      <c r="DAP42" s="773"/>
      <c r="DAQ42" s="773"/>
      <c r="DAR42" s="773"/>
      <c r="DAS42" s="773"/>
      <c r="DAT42" s="773"/>
      <c r="DAU42" s="773"/>
      <c r="DAV42" s="521"/>
      <c r="DAW42" s="773"/>
      <c r="DAX42" s="773"/>
      <c r="DAY42" s="773"/>
      <c r="DAZ42" s="773"/>
      <c r="DBA42" s="773"/>
      <c r="DBB42" s="773"/>
      <c r="DBC42" s="773"/>
      <c r="DBD42" s="521"/>
      <c r="DBE42" s="773"/>
      <c r="DBF42" s="773"/>
      <c r="DBG42" s="773"/>
      <c r="DBH42" s="773"/>
      <c r="DBI42" s="773"/>
      <c r="DBJ42" s="773"/>
      <c r="DBK42" s="773"/>
      <c r="DBL42" s="521"/>
      <c r="DBM42" s="773"/>
      <c r="DBN42" s="773"/>
      <c r="DBO42" s="773"/>
      <c r="DBP42" s="773"/>
      <c r="DBQ42" s="773"/>
      <c r="DBR42" s="773"/>
      <c r="DBS42" s="773"/>
      <c r="DBT42" s="521"/>
      <c r="DBU42" s="773"/>
      <c r="DBV42" s="773"/>
      <c r="DBW42" s="773"/>
      <c r="DBX42" s="773"/>
      <c r="DBY42" s="773"/>
      <c r="DBZ42" s="773"/>
      <c r="DCA42" s="773"/>
      <c r="DCB42" s="521"/>
      <c r="DCC42" s="773"/>
      <c r="DCD42" s="773"/>
      <c r="DCE42" s="773"/>
      <c r="DCF42" s="773"/>
      <c r="DCG42" s="773"/>
      <c r="DCH42" s="773"/>
      <c r="DCI42" s="773"/>
      <c r="DCJ42" s="521"/>
      <c r="DCK42" s="773"/>
      <c r="DCL42" s="773"/>
      <c r="DCM42" s="773"/>
      <c r="DCN42" s="773"/>
      <c r="DCO42" s="773"/>
      <c r="DCP42" s="773"/>
      <c r="DCQ42" s="773"/>
      <c r="DCR42" s="521"/>
      <c r="DCS42" s="773"/>
      <c r="DCT42" s="773"/>
      <c r="DCU42" s="773"/>
      <c r="DCV42" s="773"/>
      <c r="DCW42" s="773"/>
      <c r="DCX42" s="773"/>
      <c r="DCY42" s="773"/>
      <c r="DCZ42" s="521"/>
      <c r="DDA42" s="773"/>
      <c r="DDB42" s="773"/>
      <c r="DDC42" s="773"/>
      <c r="DDD42" s="773"/>
      <c r="DDE42" s="773"/>
      <c r="DDF42" s="773"/>
      <c r="DDG42" s="773"/>
      <c r="DDH42" s="521"/>
      <c r="DDI42" s="773"/>
      <c r="DDJ42" s="773"/>
      <c r="DDK42" s="773"/>
      <c r="DDL42" s="773"/>
      <c r="DDM42" s="773"/>
      <c r="DDN42" s="773"/>
      <c r="DDO42" s="773"/>
      <c r="DDP42" s="521"/>
      <c r="DDQ42" s="773"/>
      <c r="DDR42" s="773"/>
      <c r="DDS42" s="773"/>
      <c r="DDT42" s="773"/>
      <c r="DDU42" s="773"/>
      <c r="DDV42" s="773"/>
      <c r="DDW42" s="773"/>
      <c r="DDX42" s="521"/>
      <c r="DDY42" s="773"/>
      <c r="DDZ42" s="773"/>
      <c r="DEA42" s="773"/>
      <c r="DEB42" s="773"/>
      <c r="DEC42" s="773"/>
      <c r="DED42" s="773"/>
      <c r="DEE42" s="773"/>
      <c r="DEF42" s="521"/>
      <c r="DEG42" s="773"/>
      <c r="DEH42" s="773"/>
      <c r="DEI42" s="773"/>
      <c r="DEJ42" s="773"/>
      <c r="DEK42" s="773"/>
      <c r="DEL42" s="773"/>
      <c r="DEM42" s="773"/>
      <c r="DEN42" s="521"/>
      <c r="DEO42" s="773"/>
      <c r="DEP42" s="773"/>
      <c r="DEQ42" s="773"/>
      <c r="DER42" s="773"/>
      <c r="DES42" s="773"/>
      <c r="DET42" s="773"/>
      <c r="DEU42" s="773"/>
      <c r="DEV42" s="521"/>
      <c r="DEW42" s="773"/>
      <c r="DEX42" s="773"/>
      <c r="DEY42" s="773"/>
      <c r="DEZ42" s="773"/>
      <c r="DFA42" s="773"/>
      <c r="DFB42" s="773"/>
      <c r="DFC42" s="773"/>
      <c r="DFD42" s="521"/>
      <c r="DFE42" s="773"/>
      <c r="DFF42" s="773"/>
      <c r="DFG42" s="773"/>
      <c r="DFH42" s="773"/>
      <c r="DFI42" s="773"/>
      <c r="DFJ42" s="773"/>
      <c r="DFK42" s="773"/>
      <c r="DFL42" s="521"/>
      <c r="DFM42" s="773"/>
      <c r="DFN42" s="773"/>
      <c r="DFO42" s="773"/>
      <c r="DFP42" s="773"/>
      <c r="DFQ42" s="773"/>
      <c r="DFR42" s="773"/>
      <c r="DFS42" s="773"/>
      <c r="DFT42" s="521"/>
      <c r="DFU42" s="773"/>
      <c r="DFV42" s="773"/>
      <c r="DFW42" s="773"/>
      <c r="DFX42" s="773"/>
      <c r="DFY42" s="773"/>
      <c r="DFZ42" s="773"/>
      <c r="DGA42" s="773"/>
      <c r="DGB42" s="521"/>
      <c r="DGC42" s="773"/>
      <c r="DGD42" s="773"/>
      <c r="DGE42" s="773"/>
      <c r="DGF42" s="773"/>
      <c r="DGG42" s="773"/>
      <c r="DGH42" s="773"/>
      <c r="DGI42" s="773"/>
      <c r="DGJ42" s="521"/>
      <c r="DGK42" s="773"/>
      <c r="DGL42" s="773"/>
      <c r="DGM42" s="773"/>
      <c r="DGN42" s="773"/>
      <c r="DGO42" s="773"/>
      <c r="DGP42" s="773"/>
      <c r="DGQ42" s="773"/>
      <c r="DGR42" s="521"/>
      <c r="DGS42" s="773"/>
      <c r="DGT42" s="773"/>
      <c r="DGU42" s="773"/>
      <c r="DGV42" s="773"/>
      <c r="DGW42" s="773"/>
      <c r="DGX42" s="773"/>
      <c r="DGY42" s="773"/>
      <c r="DGZ42" s="521"/>
      <c r="DHA42" s="773"/>
      <c r="DHB42" s="773"/>
      <c r="DHC42" s="773"/>
      <c r="DHD42" s="773"/>
      <c r="DHE42" s="773"/>
      <c r="DHF42" s="773"/>
      <c r="DHG42" s="773"/>
      <c r="DHH42" s="521"/>
      <c r="DHI42" s="773"/>
      <c r="DHJ42" s="773"/>
      <c r="DHK42" s="773"/>
      <c r="DHL42" s="773"/>
      <c r="DHM42" s="773"/>
      <c r="DHN42" s="773"/>
      <c r="DHO42" s="773"/>
      <c r="DHP42" s="521"/>
      <c r="DHQ42" s="773"/>
      <c r="DHR42" s="773"/>
      <c r="DHS42" s="773"/>
      <c r="DHT42" s="773"/>
      <c r="DHU42" s="773"/>
      <c r="DHV42" s="773"/>
      <c r="DHW42" s="773"/>
      <c r="DHX42" s="521"/>
      <c r="DHY42" s="773"/>
      <c r="DHZ42" s="773"/>
      <c r="DIA42" s="773"/>
      <c r="DIB42" s="773"/>
      <c r="DIC42" s="773"/>
      <c r="DID42" s="773"/>
      <c r="DIE42" s="773"/>
      <c r="DIF42" s="521"/>
      <c r="DIG42" s="773"/>
      <c r="DIH42" s="773"/>
      <c r="DII42" s="773"/>
      <c r="DIJ42" s="773"/>
      <c r="DIK42" s="773"/>
      <c r="DIL42" s="773"/>
      <c r="DIM42" s="773"/>
      <c r="DIN42" s="521"/>
      <c r="DIO42" s="773"/>
      <c r="DIP42" s="773"/>
      <c r="DIQ42" s="773"/>
      <c r="DIR42" s="773"/>
      <c r="DIS42" s="773"/>
      <c r="DIT42" s="773"/>
      <c r="DIU42" s="773"/>
      <c r="DIV42" s="521"/>
      <c r="DIW42" s="773"/>
      <c r="DIX42" s="773"/>
      <c r="DIY42" s="773"/>
      <c r="DIZ42" s="773"/>
      <c r="DJA42" s="773"/>
      <c r="DJB42" s="773"/>
      <c r="DJC42" s="773"/>
      <c r="DJD42" s="521"/>
      <c r="DJE42" s="773"/>
      <c r="DJF42" s="773"/>
      <c r="DJG42" s="773"/>
      <c r="DJH42" s="773"/>
      <c r="DJI42" s="773"/>
      <c r="DJJ42" s="773"/>
      <c r="DJK42" s="773"/>
      <c r="DJL42" s="521"/>
      <c r="DJM42" s="773"/>
      <c r="DJN42" s="773"/>
      <c r="DJO42" s="773"/>
      <c r="DJP42" s="773"/>
      <c r="DJQ42" s="773"/>
      <c r="DJR42" s="773"/>
      <c r="DJS42" s="773"/>
      <c r="DJT42" s="521"/>
      <c r="DJU42" s="773"/>
      <c r="DJV42" s="773"/>
      <c r="DJW42" s="773"/>
      <c r="DJX42" s="773"/>
      <c r="DJY42" s="773"/>
      <c r="DJZ42" s="773"/>
      <c r="DKA42" s="773"/>
      <c r="DKB42" s="521"/>
      <c r="DKC42" s="773"/>
      <c r="DKD42" s="773"/>
      <c r="DKE42" s="773"/>
      <c r="DKF42" s="773"/>
      <c r="DKG42" s="773"/>
      <c r="DKH42" s="773"/>
      <c r="DKI42" s="773"/>
      <c r="DKJ42" s="521"/>
      <c r="DKK42" s="773"/>
      <c r="DKL42" s="773"/>
      <c r="DKM42" s="773"/>
      <c r="DKN42" s="773"/>
      <c r="DKO42" s="773"/>
      <c r="DKP42" s="773"/>
      <c r="DKQ42" s="773"/>
      <c r="DKR42" s="521"/>
      <c r="DKS42" s="773"/>
      <c r="DKT42" s="773"/>
      <c r="DKU42" s="773"/>
      <c r="DKV42" s="773"/>
      <c r="DKW42" s="773"/>
      <c r="DKX42" s="773"/>
      <c r="DKY42" s="773"/>
      <c r="DKZ42" s="521"/>
      <c r="DLA42" s="773"/>
      <c r="DLB42" s="773"/>
      <c r="DLC42" s="773"/>
      <c r="DLD42" s="773"/>
      <c r="DLE42" s="773"/>
      <c r="DLF42" s="773"/>
      <c r="DLG42" s="773"/>
      <c r="DLH42" s="521"/>
      <c r="DLI42" s="773"/>
      <c r="DLJ42" s="773"/>
      <c r="DLK42" s="773"/>
      <c r="DLL42" s="773"/>
      <c r="DLM42" s="773"/>
      <c r="DLN42" s="773"/>
      <c r="DLO42" s="773"/>
      <c r="DLP42" s="521"/>
      <c r="DLQ42" s="773"/>
      <c r="DLR42" s="773"/>
      <c r="DLS42" s="773"/>
      <c r="DLT42" s="773"/>
      <c r="DLU42" s="773"/>
      <c r="DLV42" s="773"/>
      <c r="DLW42" s="773"/>
      <c r="DLX42" s="521"/>
      <c r="DLY42" s="773"/>
      <c r="DLZ42" s="773"/>
      <c r="DMA42" s="773"/>
      <c r="DMB42" s="773"/>
      <c r="DMC42" s="773"/>
      <c r="DMD42" s="773"/>
      <c r="DME42" s="773"/>
      <c r="DMF42" s="521"/>
      <c r="DMG42" s="773"/>
      <c r="DMH42" s="773"/>
      <c r="DMI42" s="773"/>
      <c r="DMJ42" s="773"/>
      <c r="DMK42" s="773"/>
      <c r="DML42" s="773"/>
      <c r="DMM42" s="773"/>
      <c r="DMN42" s="521"/>
      <c r="DMO42" s="773"/>
      <c r="DMP42" s="773"/>
      <c r="DMQ42" s="773"/>
      <c r="DMR42" s="773"/>
      <c r="DMS42" s="773"/>
      <c r="DMT42" s="773"/>
      <c r="DMU42" s="773"/>
      <c r="DMV42" s="521"/>
      <c r="DMW42" s="773"/>
      <c r="DMX42" s="773"/>
      <c r="DMY42" s="773"/>
      <c r="DMZ42" s="773"/>
      <c r="DNA42" s="773"/>
      <c r="DNB42" s="773"/>
      <c r="DNC42" s="773"/>
      <c r="DND42" s="521"/>
      <c r="DNE42" s="773"/>
      <c r="DNF42" s="773"/>
      <c r="DNG42" s="773"/>
      <c r="DNH42" s="773"/>
      <c r="DNI42" s="773"/>
      <c r="DNJ42" s="773"/>
      <c r="DNK42" s="773"/>
      <c r="DNL42" s="521"/>
      <c r="DNM42" s="773"/>
      <c r="DNN42" s="773"/>
      <c r="DNO42" s="773"/>
      <c r="DNP42" s="773"/>
      <c r="DNQ42" s="773"/>
      <c r="DNR42" s="773"/>
      <c r="DNS42" s="773"/>
      <c r="DNT42" s="521"/>
      <c r="DNU42" s="773"/>
      <c r="DNV42" s="773"/>
      <c r="DNW42" s="773"/>
      <c r="DNX42" s="773"/>
      <c r="DNY42" s="773"/>
      <c r="DNZ42" s="773"/>
      <c r="DOA42" s="773"/>
      <c r="DOB42" s="521"/>
      <c r="DOC42" s="773"/>
      <c r="DOD42" s="773"/>
      <c r="DOE42" s="773"/>
      <c r="DOF42" s="773"/>
      <c r="DOG42" s="773"/>
      <c r="DOH42" s="773"/>
      <c r="DOI42" s="773"/>
      <c r="DOJ42" s="521"/>
      <c r="DOK42" s="773"/>
      <c r="DOL42" s="773"/>
      <c r="DOM42" s="773"/>
      <c r="DON42" s="773"/>
      <c r="DOO42" s="773"/>
      <c r="DOP42" s="773"/>
      <c r="DOQ42" s="773"/>
      <c r="DOR42" s="521"/>
      <c r="DOS42" s="773"/>
      <c r="DOT42" s="773"/>
      <c r="DOU42" s="773"/>
      <c r="DOV42" s="773"/>
      <c r="DOW42" s="773"/>
      <c r="DOX42" s="773"/>
      <c r="DOY42" s="773"/>
      <c r="DOZ42" s="521"/>
      <c r="DPA42" s="773"/>
      <c r="DPB42" s="773"/>
      <c r="DPC42" s="773"/>
      <c r="DPD42" s="773"/>
      <c r="DPE42" s="773"/>
      <c r="DPF42" s="773"/>
      <c r="DPG42" s="773"/>
      <c r="DPH42" s="521"/>
      <c r="DPI42" s="773"/>
      <c r="DPJ42" s="773"/>
      <c r="DPK42" s="773"/>
      <c r="DPL42" s="773"/>
      <c r="DPM42" s="773"/>
      <c r="DPN42" s="773"/>
      <c r="DPO42" s="773"/>
      <c r="DPP42" s="521"/>
      <c r="DPQ42" s="773"/>
      <c r="DPR42" s="773"/>
      <c r="DPS42" s="773"/>
      <c r="DPT42" s="773"/>
      <c r="DPU42" s="773"/>
      <c r="DPV42" s="773"/>
      <c r="DPW42" s="773"/>
      <c r="DPX42" s="521"/>
      <c r="DPY42" s="773"/>
      <c r="DPZ42" s="773"/>
      <c r="DQA42" s="773"/>
      <c r="DQB42" s="773"/>
      <c r="DQC42" s="773"/>
      <c r="DQD42" s="773"/>
      <c r="DQE42" s="773"/>
      <c r="DQF42" s="521"/>
      <c r="DQG42" s="773"/>
      <c r="DQH42" s="773"/>
      <c r="DQI42" s="773"/>
      <c r="DQJ42" s="773"/>
      <c r="DQK42" s="773"/>
      <c r="DQL42" s="773"/>
      <c r="DQM42" s="773"/>
      <c r="DQN42" s="521"/>
      <c r="DQO42" s="773"/>
      <c r="DQP42" s="773"/>
      <c r="DQQ42" s="773"/>
      <c r="DQR42" s="773"/>
      <c r="DQS42" s="773"/>
      <c r="DQT42" s="773"/>
      <c r="DQU42" s="773"/>
      <c r="DQV42" s="521"/>
      <c r="DQW42" s="773"/>
      <c r="DQX42" s="773"/>
      <c r="DQY42" s="773"/>
      <c r="DQZ42" s="773"/>
      <c r="DRA42" s="773"/>
      <c r="DRB42" s="773"/>
      <c r="DRC42" s="773"/>
      <c r="DRD42" s="521"/>
      <c r="DRE42" s="773"/>
      <c r="DRF42" s="773"/>
      <c r="DRG42" s="773"/>
      <c r="DRH42" s="773"/>
      <c r="DRI42" s="773"/>
      <c r="DRJ42" s="773"/>
      <c r="DRK42" s="773"/>
      <c r="DRL42" s="521"/>
      <c r="DRM42" s="773"/>
      <c r="DRN42" s="773"/>
      <c r="DRO42" s="773"/>
      <c r="DRP42" s="773"/>
      <c r="DRQ42" s="773"/>
      <c r="DRR42" s="773"/>
      <c r="DRS42" s="773"/>
      <c r="DRT42" s="521"/>
      <c r="DRU42" s="773"/>
      <c r="DRV42" s="773"/>
      <c r="DRW42" s="773"/>
      <c r="DRX42" s="773"/>
      <c r="DRY42" s="773"/>
      <c r="DRZ42" s="773"/>
      <c r="DSA42" s="773"/>
      <c r="DSB42" s="521"/>
      <c r="DSC42" s="773"/>
      <c r="DSD42" s="773"/>
      <c r="DSE42" s="773"/>
      <c r="DSF42" s="773"/>
      <c r="DSG42" s="773"/>
      <c r="DSH42" s="773"/>
      <c r="DSI42" s="773"/>
      <c r="DSJ42" s="521"/>
      <c r="DSK42" s="773"/>
      <c r="DSL42" s="773"/>
      <c r="DSM42" s="773"/>
      <c r="DSN42" s="773"/>
      <c r="DSO42" s="773"/>
      <c r="DSP42" s="773"/>
      <c r="DSQ42" s="773"/>
      <c r="DSR42" s="521"/>
      <c r="DSS42" s="773"/>
      <c r="DST42" s="773"/>
      <c r="DSU42" s="773"/>
      <c r="DSV42" s="773"/>
      <c r="DSW42" s="773"/>
      <c r="DSX42" s="773"/>
      <c r="DSY42" s="773"/>
      <c r="DSZ42" s="521"/>
      <c r="DTA42" s="773"/>
      <c r="DTB42" s="773"/>
      <c r="DTC42" s="773"/>
      <c r="DTD42" s="773"/>
      <c r="DTE42" s="773"/>
      <c r="DTF42" s="773"/>
      <c r="DTG42" s="773"/>
      <c r="DTH42" s="521"/>
      <c r="DTI42" s="773"/>
      <c r="DTJ42" s="773"/>
      <c r="DTK42" s="773"/>
      <c r="DTL42" s="773"/>
      <c r="DTM42" s="773"/>
      <c r="DTN42" s="773"/>
      <c r="DTO42" s="773"/>
      <c r="DTP42" s="521"/>
      <c r="DTQ42" s="773"/>
      <c r="DTR42" s="773"/>
      <c r="DTS42" s="773"/>
      <c r="DTT42" s="773"/>
      <c r="DTU42" s="773"/>
      <c r="DTV42" s="773"/>
      <c r="DTW42" s="773"/>
      <c r="DTX42" s="521"/>
      <c r="DTY42" s="773"/>
      <c r="DTZ42" s="773"/>
      <c r="DUA42" s="773"/>
      <c r="DUB42" s="773"/>
      <c r="DUC42" s="773"/>
      <c r="DUD42" s="773"/>
      <c r="DUE42" s="773"/>
      <c r="DUF42" s="521"/>
      <c r="DUG42" s="773"/>
      <c r="DUH42" s="773"/>
      <c r="DUI42" s="773"/>
      <c r="DUJ42" s="773"/>
      <c r="DUK42" s="773"/>
      <c r="DUL42" s="773"/>
      <c r="DUM42" s="773"/>
      <c r="DUN42" s="521"/>
      <c r="DUO42" s="773"/>
      <c r="DUP42" s="773"/>
      <c r="DUQ42" s="773"/>
      <c r="DUR42" s="773"/>
      <c r="DUS42" s="773"/>
      <c r="DUT42" s="773"/>
      <c r="DUU42" s="773"/>
      <c r="DUV42" s="521"/>
      <c r="DUW42" s="773"/>
      <c r="DUX42" s="773"/>
      <c r="DUY42" s="773"/>
      <c r="DUZ42" s="773"/>
      <c r="DVA42" s="773"/>
      <c r="DVB42" s="773"/>
      <c r="DVC42" s="773"/>
      <c r="DVD42" s="521"/>
      <c r="DVE42" s="773"/>
      <c r="DVF42" s="773"/>
      <c r="DVG42" s="773"/>
      <c r="DVH42" s="773"/>
      <c r="DVI42" s="773"/>
      <c r="DVJ42" s="773"/>
      <c r="DVK42" s="773"/>
      <c r="DVL42" s="521"/>
      <c r="DVM42" s="773"/>
      <c r="DVN42" s="773"/>
      <c r="DVO42" s="773"/>
      <c r="DVP42" s="773"/>
      <c r="DVQ42" s="773"/>
      <c r="DVR42" s="773"/>
      <c r="DVS42" s="773"/>
      <c r="DVT42" s="521"/>
      <c r="DVU42" s="773"/>
      <c r="DVV42" s="773"/>
      <c r="DVW42" s="773"/>
      <c r="DVX42" s="773"/>
      <c r="DVY42" s="773"/>
      <c r="DVZ42" s="773"/>
      <c r="DWA42" s="773"/>
      <c r="DWB42" s="521"/>
      <c r="DWC42" s="773"/>
      <c r="DWD42" s="773"/>
      <c r="DWE42" s="773"/>
      <c r="DWF42" s="773"/>
      <c r="DWG42" s="773"/>
      <c r="DWH42" s="773"/>
      <c r="DWI42" s="773"/>
      <c r="DWJ42" s="521"/>
      <c r="DWK42" s="773"/>
      <c r="DWL42" s="773"/>
      <c r="DWM42" s="773"/>
      <c r="DWN42" s="773"/>
      <c r="DWO42" s="773"/>
      <c r="DWP42" s="773"/>
      <c r="DWQ42" s="773"/>
      <c r="DWR42" s="521"/>
      <c r="DWS42" s="773"/>
      <c r="DWT42" s="773"/>
      <c r="DWU42" s="773"/>
      <c r="DWV42" s="773"/>
      <c r="DWW42" s="773"/>
      <c r="DWX42" s="773"/>
      <c r="DWY42" s="773"/>
      <c r="DWZ42" s="521"/>
      <c r="DXA42" s="773"/>
      <c r="DXB42" s="773"/>
      <c r="DXC42" s="773"/>
      <c r="DXD42" s="773"/>
      <c r="DXE42" s="773"/>
      <c r="DXF42" s="773"/>
      <c r="DXG42" s="773"/>
      <c r="DXH42" s="521"/>
      <c r="DXI42" s="773"/>
      <c r="DXJ42" s="773"/>
      <c r="DXK42" s="773"/>
      <c r="DXL42" s="773"/>
      <c r="DXM42" s="773"/>
      <c r="DXN42" s="773"/>
      <c r="DXO42" s="773"/>
      <c r="DXP42" s="521"/>
      <c r="DXQ42" s="773"/>
      <c r="DXR42" s="773"/>
      <c r="DXS42" s="773"/>
      <c r="DXT42" s="773"/>
      <c r="DXU42" s="773"/>
      <c r="DXV42" s="773"/>
      <c r="DXW42" s="773"/>
      <c r="DXX42" s="521"/>
      <c r="DXY42" s="773"/>
      <c r="DXZ42" s="773"/>
      <c r="DYA42" s="773"/>
      <c r="DYB42" s="773"/>
      <c r="DYC42" s="773"/>
      <c r="DYD42" s="773"/>
      <c r="DYE42" s="773"/>
      <c r="DYF42" s="521"/>
      <c r="DYG42" s="773"/>
      <c r="DYH42" s="773"/>
      <c r="DYI42" s="773"/>
      <c r="DYJ42" s="773"/>
      <c r="DYK42" s="773"/>
      <c r="DYL42" s="773"/>
      <c r="DYM42" s="773"/>
      <c r="DYN42" s="521"/>
      <c r="DYO42" s="773"/>
      <c r="DYP42" s="773"/>
      <c r="DYQ42" s="773"/>
      <c r="DYR42" s="773"/>
      <c r="DYS42" s="773"/>
      <c r="DYT42" s="773"/>
      <c r="DYU42" s="773"/>
      <c r="DYV42" s="521"/>
      <c r="DYW42" s="773"/>
      <c r="DYX42" s="773"/>
      <c r="DYY42" s="773"/>
      <c r="DYZ42" s="773"/>
      <c r="DZA42" s="773"/>
      <c r="DZB42" s="773"/>
      <c r="DZC42" s="773"/>
      <c r="DZD42" s="521"/>
      <c r="DZE42" s="773"/>
      <c r="DZF42" s="773"/>
      <c r="DZG42" s="773"/>
      <c r="DZH42" s="773"/>
      <c r="DZI42" s="773"/>
      <c r="DZJ42" s="773"/>
      <c r="DZK42" s="773"/>
      <c r="DZL42" s="521"/>
      <c r="DZM42" s="773"/>
      <c r="DZN42" s="773"/>
      <c r="DZO42" s="773"/>
      <c r="DZP42" s="773"/>
      <c r="DZQ42" s="773"/>
      <c r="DZR42" s="773"/>
      <c r="DZS42" s="773"/>
      <c r="DZT42" s="521"/>
      <c r="DZU42" s="773"/>
      <c r="DZV42" s="773"/>
      <c r="DZW42" s="773"/>
      <c r="DZX42" s="773"/>
      <c r="DZY42" s="773"/>
      <c r="DZZ42" s="773"/>
      <c r="EAA42" s="773"/>
      <c r="EAB42" s="521"/>
      <c r="EAC42" s="773"/>
      <c r="EAD42" s="773"/>
      <c r="EAE42" s="773"/>
      <c r="EAF42" s="773"/>
      <c r="EAG42" s="773"/>
      <c r="EAH42" s="773"/>
      <c r="EAI42" s="773"/>
      <c r="EAJ42" s="521"/>
      <c r="EAK42" s="773"/>
      <c r="EAL42" s="773"/>
      <c r="EAM42" s="773"/>
      <c r="EAN42" s="773"/>
      <c r="EAO42" s="773"/>
      <c r="EAP42" s="773"/>
      <c r="EAQ42" s="773"/>
      <c r="EAR42" s="521"/>
      <c r="EAS42" s="773"/>
      <c r="EAT42" s="773"/>
      <c r="EAU42" s="773"/>
      <c r="EAV42" s="773"/>
      <c r="EAW42" s="773"/>
      <c r="EAX42" s="773"/>
      <c r="EAY42" s="773"/>
      <c r="EAZ42" s="521"/>
      <c r="EBA42" s="773"/>
      <c r="EBB42" s="773"/>
      <c r="EBC42" s="773"/>
      <c r="EBD42" s="773"/>
      <c r="EBE42" s="773"/>
      <c r="EBF42" s="773"/>
      <c r="EBG42" s="773"/>
      <c r="EBH42" s="521"/>
      <c r="EBI42" s="773"/>
      <c r="EBJ42" s="773"/>
      <c r="EBK42" s="773"/>
      <c r="EBL42" s="773"/>
      <c r="EBM42" s="773"/>
      <c r="EBN42" s="773"/>
      <c r="EBO42" s="773"/>
      <c r="EBP42" s="521"/>
      <c r="EBQ42" s="773"/>
      <c r="EBR42" s="773"/>
      <c r="EBS42" s="773"/>
      <c r="EBT42" s="773"/>
      <c r="EBU42" s="773"/>
      <c r="EBV42" s="773"/>
      <c r="EBW42" s="773"/>
      <c r="EBX42" s="521"/>
      <c r="EBY42" s="773"/>
      <c r="EBZ42" s="773"/>
      <c r="ECA42" s="773"/>
      <c r="ECB42" s="773"/>
      <c r="ECC42" s="773"/>
      <c r="ECD42" s="773"/>
      <c r="ECE42" s="773"/>
      <c r="ECF42" s="521"/>
      <c r="ECG42" s="773"/>
      <c r="ECH42" s="773"/>
      <c r="ECI42" s="773"/>
      <c r="ECJ42" s="773"/>
      <c r="ECK42" s="773"/>
      <c r="ECL42" s="773"/>
      <c r="ECM42" s="773"/>
      <c r="ECN42" s="521"/>
      <c r="ECO42" s="773"/>
      <c r="ECP42" s="773"/>
      <c r="ECQ42" s="773"/>
      <c r="ECR42" s="773"/>
      <c r="ECS42" s="773"/>
      <c r="ECT42" s="773"/>
      <c r="ECU42" s="773"/>
      <c r="ECV42" s="521"/>
      <c r="ECW42" s="773"/>
      <c r="ECX42" s="773"/>
      <c r="ECY42" s="773"/>
      <c r="ECZ42" s="773"/>
      <c r="EDA42" s="773"/>
      <c r="EDB42" s="773"/>
      <c r="EDC42" s="773"/>
      <c r="EDD42" s="521"/>
      <c r="EDE42" s="773"/>
      <c r="EDF42" s="773"/>
      <c r="EDG42" s="773"/>
      <c r="EDH42" s="773"/>
      <c r="EDI42" s="773"/>
      <c r="EDJ42" s="773"/>
      <c r="EDK42" s="773"/>
      <c r="EDL42" s="521"/>
      <c r="EDM42" s="773"/>
      <c r="EDN42" s="773"/>
      <c r="EDO42" s="773"/>
      <c r="EDP42" s="773"/>
      <c r="EDQ42" s="773"/>
      <c r="EDR42" s="773"/>
      <c r="EDS42" s="773"/>
      <c r="EDT42" s="521"/>
      <c r="EDU42" s="773"/>
      <c r="EDV42" s="773"/>
      <c r="EDW42" s="773"/>
      <c r="EDX42" s="773"/>
      <c r="EDY42" s="773"/>
      <c r="EDZ42" s="773"/>
      <c r="EEA42" s="773"/>
      <c r="EEB42" s="521"/>
      <c r="EEC42" s="773"/>
      <c r="EED42" s="773"/>
      <c r="EEE42" s="773"/>
      <c r="EEF42" s="773"/>
      <c r="EEG42" s="773"/>
      <c r="EEH42" s="773"/>
      <c r="EEI42" s="773"/>
      <c r="EEJ42" s="521"/>
      <c r="EEK42" s="773"/>
      <c r="EEL42" s="773"/>
      <c r="EEM42" s="773"/>
      <c r="EEN42" s="773"/>
      <c r="EEO42" s="773"/>
      <c r="EEP42" s="773"/>
      <c r="EEQ42" s="773"/>
      <c r="EER42" s="521"/>
      <c r="EES42" s="773"/>
      <c r="EET42" s="773"/>
      <c r="EEU42" s="773"/>
      <c r="EEV42" s="773"/>
      <c r="EEW42" s="773"/>
      <c r="EEX42" s="773"/>
      <c r="EEY42" s="773"/>
      <c r="EEZ42" s="521"/>
      <c r="EFA42" s="773"/>
      <c r="EFB42" s="773"/>
      <c r="EFC42" s="773"/>
      <c r="EFD42" s="773"/>
      <c r="EFE42" s="773"/>
      <c r="EFF42" s="773"/>
      <c r="EFG42" s="773"/>
      <c r="EFH42" s="521"/>
      <c r="EFI42" s="773"/>
      <c r="EFJ42" s="773"/>
      <c r="EFK42" s="773"/>
      <c r="EFL42" s="773"/>
      <c r="EFM42" s="773"/>
      <c r="EFN42" s="773"/>
      <c r="EFO42" s="773"/>
      <c r="EFP42" s="521"/>
      <c r="EFQ42" s="773"/>
      <c r="EFR42" s="773"/>
      <c r="EFS42" s="773"/>
      <c r="EFT42" s="773"/>
      <c r="EFU42" s="773"/>
      <c r="EFV42" s="773"/>
      <c r="EFW42" s="773"/>
      <c r="EFX42" s="521"/>
      <c r="EFY42" s="773"/>
      <c r="EFZ42" s="773"/>
      <c r="EGA42" s="773"/>
      <c r="EGB42" s="773"/>
      <c r="EGC42" s="773"/>
      <c r="EGD42" s="773"/>
      <c r="EGE42" s="773"/>
      <c r="EGF42" s="521"/>
      <c r="EGG42" s="773"/>
      <c r="EGH42" s="773"/>
      <c r="EGI42" s="773"/>
      <c r="EGJ42" s="773"/>
      <c r="EGK42" s="773"/>
      <c r="EGL42" s="773"/>
      <c r="EGM42" s="773"/>
      <c r="EGN42" s="521"/>
      <c r="EGO42" s="773"/>
      <c r="EGP42" s="773"/>
      <c r="EGQ42" s="773"/>
      <c r="EGR42" s="773"/>
      <c r="EGS42" s="773"/>
      <c r="EGT42" s="773"/>
      <c r="EGU42" s="773"/>
      <c r="EGV42" s="521"/>
      <c r="EGW42" s="773"/>
      <c r="EGX42" s="773"/>
      <c r="EGY42" s="773"/>
      <c r="EGZ42" s="773"/>
      <c r="EHA42" s="773"/>
      <c r="EHB42" s="773"/>
      <c r="EHC42" s="773"/>
      <c r="EHD42" s="521"/>
      <c r="EHE42" s="773"/>
      <c r="EHF42" s="773"/>
      <c r="EHG42" s="773"/>
      <c r="EHH42" s="773"/>
      <c r="EHI42" s="773"/>
      <c r="EHJ42" s="773"/>
      <c r="EHK42" s="773"/>
      <c r="EHL42" s="521"/>
      <c r="EHM42" s="773"/>
      <c r="EHN42" s="773"/>
      <c r="EHO42" s="773"/>
      <c r="EHP42" s="773"/>
      <c r="EHQ42" s="773"/>
      <c r="EHR42" s="773"/>
      <c r="EHS42" s="773"/>
      <c r="EHT42" s="521"/>
      <c r="EHU42" s="773"/>
      <c r="EHV42" s="773"/>
      <c r="EHW42" s="773"/>
      <c r="EHX42" s="773"/>
      <c r="EHY42" s="773"/>
      <c r="EHZ42" s="773"/>
      <c r="EIA42" s="773"/>
      <c r="EIB42" s="521"/>
      <c r="EIC42" s="773"/>
      <c r="EID42" s="773"/>
      <c r="EIE42" s="773"/>
      <c r="EIF42" s="773"/>
      <c r="EIG42" s="773"/>
      <c r="EIH42" s="773"/>
      <c r="EII42" s="773"/>
      <c r="EIJ42" s="521"/>
      <c r="EIK42" s="773"/>
      <c r="EIL42" s="773"/>
      <c r="EIM42" s="773"/>
      <c r="EIN42" s="773"/>
      <c r="EIO42" s="773"/>
      <c r="EIP42" s="773"/>
      <c r="EIQ42" s="773"/>
      <c r="EIR42" s="521"/>
      <c r="EIS42" s="773"/>
      <c r="EIT42" s="773"/>
      <c r="EIU42" s="773"/>
      <c r="EIV42" s="773"/>
      <c r="EIW42" s="773"/>
      <c r="EIX42" s="773"/>
      <c r="EIY42" s="773"/>
      <c r="EIZ42" s="521"/>
      <c r="EJA42" s="773"/>
      <c r="EJB42" s="773"/>
      <c r="EJC42" s="773"/>
      <c r="EJD42" s="773"/>
      <c r="EJE42" s="773"/>
      <c r="EJF42" s="773"/>
      <c r="EJG42" s="773"/>
      <c r="EJH42" s="521"/>
      <c r="EJI42" s="773"/>
      <c r="EJJ42" s="773"/>
      <c r="EJK42" s="773"/>
      <c r="EJL42" s="773"/>
      <c r="EJM42" s="773"/>
      <c r="EJN42" s="773"/>
      <c r="EJO42" s="773"/>
      <c r="EJP42" s="521"/>
      <c r="EJQ42" s="773"/>
      <c r="EJR42" s="773"/>
      <c r="EJS42" s="773"/>
      <c r="EJT42" s="773"/>
      <c r="EJU42" s="773"/>
      <c r="EJV42" s="773"/>
      <c r="EJW42" s="773"/>
      <c r="EJX42" s="521"/>
      <c r="EJY42" s="773"/>
      <c r="EJZ42" s="773"/>
      <c r="EKA42" s="773"/>
      <c r="EKB42" s="773"/>
      <c r="EKC42" s="773"/>
      <c r="EKD42" s="773"/>
      <c r="EKE42" s="773"/>
      <c r="EKF42" s="521"/>
      <c r="EKG42" s="773"/>
      <c r="EKH42" s="773"/>
      <c r="EKI42" s="773"/>
      <c r="EKJ42" s="773"/>
      <c r="EKK42" s="773"/>
      <c r="EKL42" s="773"/>
      <c r="EKM42" s="773"/>
      <c r="EKN42" s="521"/>
      <c r="EKO42" s="773"/>
      <c r="EKP42" s="773"/>
      <c r="EKQ42" s="773"/>
      <c r="EKR42" s="773"/>
      <c r="EKS42" s="773"/>
      <c r="EKT42" s="773"/>
      <c r="EKU42" s="773"/>
      <c r="EKV42" s="521"/>
      <c r="EKW42" s="773"/>
      <c r="EKX42" s="773"/>
      <c r="EKY42" s="773"/>
      <c r="EKZ42" s="773"/>
      <c r="ELA42" s="773"/>
      <c r="ELB42" s="773"/>
      <c r="ELC42" s="773"/>
      <c r="ELD42" s="521"/>
      <c r="ELE42" s="773"/>
      <c r="ELF42" s="773"/>
      <c r="ELG42" s="773"/>
      <c r="ELH42" s="773"/>
      <c r="ELI42" s="773"/>
      <c r="ELJ42" s="773"/>
      <c r="ELK42" s="773"/>
      <c r="ELL42" s="521"/>
      <c r="ELM42" s="773"/>
      <c r="ELN42" s="773"/>
      <c r="ELO42" s="773"/>
      <c r="ELP42" s="773"/>
      <c r="ELQ42" s="773"/>
      <c r="ELR42" s="773"/>
      <c r="ELS42" s="773"/>
      <c r="ELT42" s="521"/>
      <c r="ELU42" s="773"/>
      <c r="ELV42" s="773"/>
      <c r="ELW42" s="773"/>
      <c r="ELX42" s="773"/>
      <c r="ELY42" s="773"/>
      <c r="ELZ42" s="773"/>
      <c r="EMA42" s="773"/>
      <c r="EMB42" s="521"/>
      <c r="EMC42" s="773"/>
      <c r="EMD42" s="773"/>
      <c r="EME42" s="773"/>
      <c r="EMF42" s="773"/>
      <c r="EMG42" s="773"/>
      <c r="EMH42" s="773"/>
      <c r="EMI42" s="773"/>
      <c r="EMJ42" s="521"/>
      <c r="EMK42" s="773"/>
      <c r="EML42" s="773"/>
      <c r="EMM42" s="773"/>
      <c r="EMN42" s="773"/>
      <c r="EMO42" s="773"/>
      <c r="EMP42" s="773"/>
      <c r="EMQ42" s="773"/>
      <c r="EMR42" s="521"/>
      <c r="EMS42" s="773"/>
      <c r="EMT42" s="773"/>
      <c r="EMU42" s="773"/>
      <c r="EMV42" s="773"/>
      <c r="EMW42" s="773"/>
      <c r="EMX42" s="773"/>
      <c r="EMY42" s="773"/>
      <c r="EMZ42" s="521"/>
      <c r="ENA42" s="773"/>
      <c r="ENB42" s="773"/>
      <c r="ENC42" s="773"/>
      <c r="END42" s="773"/>
      <c r="ENE42" s="773"/>
      <c r="ENF42" s="773"/>
      <c r="ENG42" s="773"/>
      <c r="ENH42" s="521"/>
      <c r="ENI42" s="773"/>
      <c r="ENJ42" s="773"/>
      <c r="ENK42" s="773"/>
      <c r="ENL42" s="773"/>
      <c r="ENM42" s="773"/>
      <c r="ENN42" s="773"/>
      <c r="ENO42" s="773"/>
      <c r="ENP42" s="521"/>
      <c r="ENQ42" s="773"/>
      <c r="ENR42" s="773"/>
      <c r="ENS42" s="773"/>
      <c r="ENT42" s="773"/>
      <c r="ENU42" s="773"/>
      <c r="ENV42" s="773"/>
      <c r="ENW42" s="773"/>
      <c r="ENX42" s="521"/>
      <c r="ENY42" s="773"/>
      <c r="ENZ42" s="773"/>
      <c r="EOA42" s="773"/>
      <c r="EOB42" s="773"/>
      <c r="EOC42" s="773"/>
      <c r="EOD42" s="773"/>
      <c r="EOE42" s="773"/>
      <c r="EOF42" s="521"/>
      <c r="EOG42" s="773"/>
      <c r="EOH42" s="773"/>
      <c r="EOI42" s="773"/>
      <c r="EOJ42" s="773"/>
      <c r="EOK42" s="773"/>
      <c r="EOL42" s="773"/>
      <c r="EOM42" s="773"/>
      <c r="EON42" s="521"/>
      <c r="EOO42" s="773"/>
      <c r="EOP42" s="773"/>
      <c r="EOQ42" s="773"/>
      <c r="EOR42" s="773"/>
      <c r="EOS42" s="773"/>
      <c r="EOT42" s="773"/>
      <c r="EOU42" s="773"/>
      <c r="EOV42" s="521"/>
      <c r="EOW42" s="773"/>
      <c r="EOX42" s="773"/>
      <c r="EOY42" s="773"/>
      <c r="EOZ42" s="773"/>
      <c r="EPA42" s="773"/>
      <c r="EPB42" s="773"/>
      <c r="EPC42" s="773"/>
      <c r="EPD42" s="521"/>
      <c r="EPE42" s="773"/>
      <c r="EPF42" s="773"/>
      <c r="EPG42" s="773"/>
      <c r="EPH42" s="773"/>
      <c r="EPI42" s="773"/>
      <c r="EPJ42" s="773"/>
      <c r="EPK42" s="773"/>
      <c r="EPL42" s="521"/>
      <c r="EPM42" s="773"/>
      <c r="EPN42" s="773"/>
      <c r="EPO42" s="773"/>
      <c r="EPP42" s="773"/>
      <c r="EPQ42" s="773"/>
      <c r="EPR42" s="773"/>
      <c r="EPS42" s="773"/>
      <c r="EPT42" s="521"/>
      <c r="EPU42" s="773"/>
      <c r="EPV42" s="773"/>
      <c r="EPW42" s="773"/>
      <c r="EPX42" s="773"/>
      <c r="EPY42" s="773"/>
      <c r="EPZ42" s="773"/>
      <c r="EQA42" s="773"/>
      <c r="EQB42" s="521"/>
      <c r="EQC42" s="773"/>
      <c r="EQD42" s="773"/>
      <c r="EQE42" s="773"/>
      <c r="EQF42" s="773"/>
      <c r="EQG42" s="773"/>
      <c r="EQH42" s="773"/>
      <c r="EQI42" s="773"/>
      <c r="EQJ42" s="521"/>
      <c r="EQK42" s="773"/>
      <c r="EQL42" s="773"/>
      <c r="EQM42" s="773"/>
      <c r="EQN42" s="773"/>
      <c r="EQO42" s="773"/>
      <c r="EQP42" s="773"/>
      <c r="EQQ42" s="773"/>
      <c r="EQR42" s="521"/>
      <c r="EQS42" s="773"/>
      <c r="EQT42" s="773"/>
      <c r="EQU42" s="773"/>
      <c r="EQV42" s="773"/>
      <c r="EQW42" s="773"/>
      <c r="EQX42" s="773"/>
      <c r="EQY42" s="773"/>
      <c r="EQZ42" s="521"/>
      <c r="ERA42" s="773"/>
      <c r="ERB42" s="773"/>
      <c r="ERC42" s="773"/>
      <c r="ERD42" s="773"/>
      <c r="ERE42" s="773"/>
      <c r="ERF42" s="773"/>
      <c r="ERG42" s="773"/>
      <c r="ERH42" s="521"/>
      <c r="ERI42" s="773"/>
      <c r="ERJ42" s="773"/>
      <c r="ERK42" s="773"/>
      <c r="ERL42" s="773"/>
      <c r="ERM42" s="773"/>
      <c r="ERN42" s="773"/>
      <c r="ERO42" s="773"/>
      <c r="ERP42" s="521"/>
      <c r="ERQ42" s="773"/>
      <c r="ERR42" s="773"/>
      <c r="ERS42" s="773"/>
      <c r="ERT42" s="773"/>
      <c r="ERU42" s="773"/>
      <c r="ERV42" s="773"/>
      <c r="ERW42" s="773"/>
      <c r="ERX42" s="521"/>
      <c r="ERY42" s="773"/>
      <c r="ERZ42" s="773"/>
      <c r="ESA42" s="773"/>
      <c r="ESB42" s="773"/>
      <c r="ESC42" s="773"/>
      <c r="ESD42" s="773"/>
      <c r="ESE42" s="773"/>
      <c r="ESF42" s="521"/>
      <c r="ESG42" s="773"/>
      <c r="ESH42" s="773"/>
      <c r="ESI42" s="773"/>
      <c r="ESJ42" s="773"/>
      <c r="ESK42" s="773"/>
      <c r="ESL42" s="773"/>
      <c r="ESM42" s="773"/>
      <c r="ESN42" s="521"/>
      <c r="ESO42" s="773"/>
      <c r="ESP42" s="773"/>
      <c r="ESQ42" s="773"/>
      <c r="ESR42" s="773"/>
      <c r="ESS42" s="773"/>
      <c r="EST42" s="773"/>
      <c r="ESU42" s="773"/>
      <c r="ESV42" s="521"/>
      <c r="ESW42" s="773"/>
      <c r="ESX42" s="773"/>
      <c r="ESY42" s="773"/>
      <c r="ESZ42" s="773"/>
      <c r="ETA42" s="773"/>
      <c r="ETB42" s="773"/>
      <c r="ETC42" s="773"/>
      <c r="ETD42" s="521"/>
      <c r="ETE42" s="773"/>
      <c r="ETF42" s="773"/>
      <c r="ETG42" s="773"/>
      <c r="ETH42" s="773"/>
      <c r="ETI42" s="773"/>
      <c r="ETJ42" s="773"/>
      <c r="ETK42" s="773"/>
      <c r="ETL42" s="521"/>
      <c r="ETM42" s="773"/>
      <c r="ETN42" s="773"/>
      <c r="ETO42" s="773"/>
      <c r="ETP42" s="773"/>
      <c r="ETQ42" s="773"/>
      <c r="ETR42" s="773"/>
      <c r="ETS42" s="773"/>
      <c r="ETT42" s="521"/>
      <c r="ETU42" s="773"/>
      <c r="ETV42" s="773"/>
      <c r="ETW42" s="773"/>
      <c r="ETX42" s="773"/>
      <c r="ETY42" s="773"/>
      <c r="ETZ42" s="773"/>
      <c r="EUA42" s="773"/>
      <c r="EUB42" s="521"/>
      <c r="EUC42" s="773"/>
      <c r="EUD42" s="773"/>
      <c r="EUE42" s="773"/>
      <c r="EUF42" s="773"/>
      <c r="EUG42" s="773"/>
      <c r="EUH42" s="773"/>
      <c r="EUI42" s="773"/>
      <c r="EUJ42" s="521"/>
      <c r="EUK42" s="773"/>
      <c r="EUL42" s="773"/>
      <c r="EUM42" s="773"/>
      <c r="EUN42" s="773"/>
      <c r="EUO42" s="773"/>
      <c r="EUP42" s="773"/>
      <c r="EUQ42" s="773"/>
      <c r="EUR42" s="521"/>
      <c r="EUS42" s="773"/>
      <c r="EUT42" s="773"/>
      <c r="EUU42" s="773"/>
      <c r="EUV42" s="773"/>
      <c r="EUW42" s="773"/>
      <c r="EUX42" s="773"/>
      <c r="EUY42" s="773"/>
      <c r="EUZ42" s="521"/>
      <c r="EVA42" s="773"/>
      <c r="EVB42" s="773"/>
      <c r="EVC42" s="773"/>
      <c r="EVD42" s="773"/>
      <c r="EVE42" s="773"/>
      <c r="EVF42" s="773"/>
      <c r="EVG42" s="773"/>
      <c r="EVH42" s="521"/>
      <c r="EVI42" s="773"/>
      <c r="EVJ42" s="773"/>
      <c r="EVK42" s="773"/>
      <c r="EVL42" s="773"/>
      <c r="EVM42" s="773"/>
      <c r="EVN42" s="773"/>
      <c r="EVO42" s="773"/>
      <c r="EVP42" s="521"/>
      <c r="EVQ42" s="773"/>
      <c r="EVR42" s="773"/>
      <c r="EVS42" s="773"/>
      <c r="EVT42" s="773"/>
      <c r="EVU42" s="773"/>
      <c r="EVV42" s="773"/>
      <c r="EVW42" s="773"/>
      <c r="EVX42" s="521"/>
      <c r="EVY42" s="773"/>
      <c r="EVZ42" s="773"/>
      <c r="EWA42" s="773"/>
      <c r="EWB42" s="773"/>
      <c r="EWC42" s="773"/>
      <c r="EWD42" s="773"/>
      <c r="EWE42" s="773"/>
      <c r="EWF42" s="521"/>
      <c r="EWG42" s="773"/>
      <c r="EWH42" s="773"/>
      <c r="EWI42" s="773"/>
      <c r="EWJ42" s="773"/>
      <c r="EWK42" s="773"/>
      <c r="EWL42" s="773"/>
      <c r="EWM42" s="773"/>
      <c r="EWN42" s="521"/>
      <c r="EWO42" s="773"/>
      <c r="EWP42" s="773"/>
      <c r="EWQ42" s="773"/>
      <c r="EWR42" s="773"/>
      <c r="EWS42" s="773"/>
      <c r="EWT42" s="773"/>
      <c r="EWU42" s="773"/>
      <c r="EWV42" s="521"/>
      <c r="EWW42" s="773"/>
      <c r="EWX42" s="773"/>
      <c r="EWY42" s="773"/>
      <c r="EWZ42" s="773"/>
      <c r="EXA42" s="773"/>
      <c r="EXB42" s="773"/>
      <c r="EXC42" s="773"/>
      <c r="EXD42" s="521"/>
      <c r="EXE42" s="773"/>
      <c r="EXF42" s="773"/>
      <c r="EXG42" s="773"/>
      <c r="EXH42" s="773"/>
      <c r="EXI42" s="773"/>
      <c r="EXJ42" s="773"/>
      <c r="EXK42" s="773"/>
      <c r="EXL42" s="521"/>
      <c r="EXM42" s="773"/>
      <c r="EXN42" s="773"/>
      <c r="EXO42" s="773"/>
      <c r="EXP42" s="773"/>
      <c r="EXQ42" s="773"/>
      <c r="EXR42" s="773"/>
      <c r="EXS42" s="773"/>
      <c r="EXT42" s="521"/>
      <c r="EXU42" s="773"/>
      <c r="EXV42" s="773"/>
      <c r="EXW42" s="773"/>
      <c r="EXX42" s="773"/>
      <c r="EXY42" s="773"/>
      <c r="EXZ42" s="773"/>
      <c r="EYA42" s="773"/>
      <c r="EYB42" s="521"/>
      <c r="EYC42" s="773"/>
      <c r="EYD42" s="773"/>
      <c r="EYE42" s="773"/>
      <c r="EYF42" s="773"/>
      <c r="EYG42" s="773"/>
      <c r="EYH42" s="773"/>
      <c r="EYI42" s="773"/>
      <c r="EYJ42" s="521"/>
      <c r="EYK42" s="773"/>
      <c r="EYL42" s="773"/>
      <c r="EYM42" s="773"/>
      <c r="EYN42" s="773"/>
      <c r="EYO42" s="773"/>
      <c r="EYP42" s="773"/>
      <c r="EYQ42" s="773"/>
      <c r="EYR42" s="521"/>
      <c r="EYS42" s="773"/>
      <c r="EYT42" s="773"/>
      <c r="EYU42" s="773"/>
      <c r="EYV42" s="773"/>
      <c r="EYW42" s="773"/>
      <c r="EYX42" s="773"/>
      <c r="EYY42" s="773"/>
      <c r="EYZ42" s="521"/>
      <c r="EZA42" s="773"/>
      <c r="EZB42" s="773"/>
      <c r="EZC42" s="773"/>
      <c r="EZD42" s="773"/>
      <c r="EZE42" s="773"/>
      <c r="EZF42" s="773"/>
      <c r="EZG42" s="773"/>
      <c r="EZH42" s="521"/>
      <c r="EZI42" s="773"/>
      <c r="EZJ42" s="773"/>
      <c r="EZK42" s="773"/>
      <c r="EZL42" s="773"/>
      <c r="EZM42" s="773"/>
      <c r="EZN42" s="773"/>
      <c r="EZO42" s="773"/>
      <c r="EZP42" s="521"/>
      <c r="EZQ42" s="773"/>
      <c r="EZR42" s="773"/>
      <c r="EZS42" s="773"/>
      <c r="EZT42" s="773"/>
      <c r="EZU42" s="773"/>
      <c r="EZV42" s="773"/>
      <c r="EZW42" s="773"/>
      <c r="EZX42" s="521"/>
      <c r="EZY42" s="773"/>
      <c r="EZZ42" s="773"/>
      <c r="FAA42" s="773"/>
      <c r="FAB42" s="773"/>
      <c r="FAC42" s="773"/>
      <c r="FAD42" s="773"/>
      <c r="FAE42" s="773"/>
      <c r="FAF42" s="521"/>
      <c r="FAG42" s="773"/>
      <c r="FAH42" s="773"/>
      <c r="FAI42" s="773"/>
      <c r="FAJ42" s="773"/>
      <c r="FAK42" s="773"/>
      <c r="FAL42" s="773"/>
      <c r="FAM42" s="773"/>
      <c r="FAN42" s="521"/>
      <c r="FAO42" s="773"/>
      <c r="FAP42" s="773"/>
      <c r="FAQ42" s="773"/>
      <c r="FAR42" s="773"/>
      <c r="FAS42" s="773"/>
      <c r="FAT42" s="773"/>
      <c r="FAU42" s="773"/>
      <c r="FAV42" s="521"/>
      <c r="FAW42" s="773"/>
      <c r="FAX42" s="773"/>
      <c r="FAY42" s="773"/>
      <c r="FAZ42" s="773"/>
      <c r="FBA42" s="773"/>
      <c r="FBB42" s="773"/>
      <c r="FBC42" s="773"/>
      <c r="FBD42" s="521"/>
      <c r="FBE42" s="773"/>
      <c r="FBF42" s="773"/>
      <c r="FBG42" s="773"/>
      <c r="FBH42" s="773"/>
      <c r="FBI42" s="773"/>
      <c r="FBJ42" s="773"/>
      <c r="FBK42" s="773"/>
      <c r="FBL42" s="521"/>
      <c r="FBM42" s="773"/>
      <c r="FBN42" s="773"/>
      <c r="FBO42" s="773"/>
      <c r="FBP42" s="773"/>
      <c r="FBQ42" s="773"/>
      <c r="FBR42" s="773"/>
      <c r="FBS42" s="773"/>
      <c r="FBT42" s="521"/>
      <c r="FBU42" s="773"/>
      <c r="FBV42" s="773"/>
      <c r="FBW42" s="773"/>
      <c r="FBX42" s="773"/>
      <c r="FBY42" s="773"/>
      <c r="FBZ42" s="773"/>
      <c r="FCA42" s="773"/>
      <c r="FCB42" s="521"/>
      <c r="FCC42" s="773"/>
      <c r="FCD42" s="773"/>
      <c r="FCE42" s="773"/>
      <c r="FCF42" s="773"/>
      <c r="FCG42" s="773"/>
      <c r="FCH42" s="773"/>
      <c r="FCI42" s="773"/>
      <c r="FCJ42" s="521"/>
      <c r="FCK42" s="773"/>
      <c r="FCL42" s="773"/>
      <c r="FCM42" s="773"/>
      <c r="FCN42" s="773"/>
      <c r="FCO42" s="773"/>
      <c r="FCP42" s="773"/>
      <c r="FCQ42" s="773"/>
      <c r="FCR42" s="521"/>
      <c r="FCS42" s="773"/>
      <c r="FCT42" s="773"/>
      <c r="FCU42" s="773"/>
      <c r="FCV42" s="773"/>
      <c r="FCW42" s="773"/>
      <c r="FCX42" s="773"/>
      <c r="FCY42" s="773"/>
      <c r="FCZ42" s="521"/>
      <c r="FDA42" s="773"/>
      <c r="FDB42" s="773"/>
      <c r="FDC42" s="773"/>
      <c r="FDD42" s="773"/>
      <c r="FDE42" s="773"/>
      <c r="FDF42" s="773"/>
      <c r="FDG42" s="773"/>
      <c r="FDH42" s="521"/>
      <c r="FDI42" s="773"/>
      <c r="FDJ42" s="773"/>
      <c r="FDK42" s="773"/>
      <c r="FDL42" s="773"/>
      <c r="FDM42" s="773"/>
      <c r="FDN42" s="773"/>
      <c r="FDO42" s="773"/>
      <c r="FDP42" s="521"/>
      <c r="FDQ42" s="773"/>
      <c r="FDR42" s="773"/>
      <c r="FDS42" s="773"/>
      <c r="FDT42" s="773"/>
      <c r="FDU42" s="773"/>
      <c r="FDV42" s="773"/>
      <c r="FDW42" s="773"/>
      <c r="FDX42" s="521"/>
      <c r="FDY42" s="773"/>
      <c r="FDZ42" s="773"/>
      <c r="FEA42" s="773"/>
      <c r="FEB42" s="773"/>
      <c r="FEC42" s="773"/>
      <c r="FED42" s="773"/>
      <c r="FEE42" s="773"/>
      <c r="FEF42" s="521"/>
      <c r="FEG42" s="773"/>
      <c r="FEH42" s="773"/>
      <c r="FEI42" s="773"/>
      <c r="FEJ42" s="773"/>
      <c r="FEK42" s="773"/>
      <c r="FEL42" s="773"/>
      <c r="FEM42" s="773"/>
      <c r="FEN42" s="521"/>
      <c r="FEO42" s="773"/>
      <c r="FEP42" s="773"/>
      <c r="FEQ42" s="773"/>
      <c r="FER42" s="773"/>
      <c r="FES42" s="773"/>
      <c r="FET42" s="773"/>
      <c r="FEU42" s="773"/>
      <c r="FEV42" s="521"/>
      <c r="FEW42" s="773"/>
      <c r="FEX42" s="773"/>
      <c r="FEY42" s="773"/>
      <c r="FEZ42" s="773"/>
      <c r="FFA42" s="773"/>
      <c r="FFB42" s="773"/>
      <c r="FFC42" s="773"/>
      <c r="FFD42" s="521"/>
      <c r="FFE42" s="773"/>
      <c r="FFF42" s="773"/>
      <c r="FFG42" s="773"/>
      <c r="FFH42" s="773"/>
      <c r="FFI42" s="773"/>
      <c r="FFJ42" s="773"/>
      <c r="FFK42" s="773"/>
      <c r="FFL42" s="521"/>
      <c r="FFM42" s="773"/>
      <c r="FFN42" s="773"/>
      <c r="FFO42" s="773"/>
      <c r="FFP42" s="773"/>
      <c r="FFQ42" s="773"/>
      <c r="FFR42" s="773"/>
      <c r="FFS42" s="773"/>
      <c r="FFT42" s="521"/>
      <c r="FFU42" s="773"/>
      <c r="FFV42" s="773"/>
      <c r="FFW42" s="773"/>
      <c r="FFX42" s="773"/>
      <c r="FFY42" s="773"/>
      <c r="FFZ42" s="773"/>
      <c r="FGA42" s="773"/>
      <c r="FGB42" s="521"/>
      <c r="FGC42" s="773"/>
      <c r="FGD42" s="773"/>
      <c r="FGE42" s="773"/>
      <c r="FGF42" s="773"/>
      <c r="FGG42" s="773"/>
      <c r="FGH42" s="773"/>
      <c r="FGI42" s="773"/>
      <c r="FGJ42" s="521"/>
      <c r="FGK42" s="773"/>
      <c r="FGL42" s="773"/>
      <c r="FGM42" s="773"/>
      <c r="FGN42" s="773"/>
      <c r="FGO42" s="773"/>
      <c r="FGP42" s="773"/>
      <c r="FGQ42" s="773"/>
      <c r="FGR42" s="521"/>
      <c r="FGS42" s="773"/>
      <c r="FGT42" s="773"/>
      <c r="FGU42" s="773"/>
      <c r="FGV42" s="773"/>
      <c r="FGW42" s="773"/>
      <c r="FGX42" s="773"/>
      <c r="FGY42" s="773"/>
      <c r="FGZ42" s="521"/>
      <c r="FHA42" s="773"/>
      <c r="FHB42" s="773"/>
      <c r="FHC42" s="773"/>
      <c r="FHD42" s="773"/>
      <c r="FHE42" s="773"/>
      <c r="FHF42" s="773"/>
      <c r="FHG42" s="773"/>
      <c r="FHH42" s="521"/>
      <c r="FHI42" s="773"/>
      <c r="FHJ42" s="773"/>
      <c r="FHK42" s="773"/>
      <c r="FHL42" s="773"/>
      <c r="FHM42" s="773"/>
      <c r="FHN42" s="773"/>
      <c r="FHO42" s="773"/>
      <c r="FHP42" s="521"/>
      <c r="FHQ42" s="773"/>
      <c r="FHR42" s="773"/>
      <c r="FHS42" s="773"/>
      <c r="FHT42" s="773"/>
      <c r="FHU42" s="773"/>
      <c r="FHV42" s="773"/>
      <c r="FHW42" s="773"/>
      <c r="FHX42" s="521"/>
      <c r="FHY42" s="773"/>
      <c r="FHZ42" s="773"/>
      <c r="FIA42" s="773"/>
      <c r="FIB42" s="773"/>
      <c r="FIC42" s="773"/>
      <c r="FID42" s="773"/>
      <c r="FIE42" s="773"/>
      <c r="FIF42" s="521"/>
      <c r="FIG42" s="773"/>
      <c r="FIH42" s="773"/>
      <c r="FII42" s="773"/>
      <c r="FIJ42" s="773"/>
      <c r="FIK42" s="773"/>
      <c r="FIL42" s="773"/>
      <c r="FIM42" s="773"/>
      <c r="FIN42" s="521"/>
      <c r="FIO42" s="773"/>
      <c r="FIP42" s="773"/>
      <c r="FIQ42" s="773"/>
      <c r="FIR42" s="773"/>
      <c r="FIS42" s="773"/>
      <c r="FIT42" s="773"/>
      <c r="FIU42" s="773"/>
      <c r="FIV42" s="521"/>
      <c r="FIW42" s="773"/>
      <c r="FIX42" s="773"/>
      <c r="FIY42" s="773"/>
      <c r="FIZ42" s="773"/>
      <c r="FJA42" s="773"/>
      <c r="FJB42" s="773"/>
      <c r="FJC42" s="773"/>
      <c r="FJD42" s="521"/>
      <c r="FJE42" s="773"/>
      <c r="FJF42" s="773"/>
      <c r="FJG42" s="773"/>
      <c r="FJH42" s="773"/>
      <c r="FJI42" s="773"/>
      <c r="FJJ42" s="773"/>
      <c r="FJK42" s="773"/>
      <c r="FJL42" s="521"/>
      <c r="FJM42" s="773"/>
      <c r="FJN42" s="773"/>
      <c r="FJO42" s="773"/>
      <c r="FJP42" s="773"/>
      <c r="FJQ42" s="773"/>
      <c r="FJR42" s="773"/>
      <c r="FJS42" s="773"/>
      <c r="FJT42" s="521"/>
      <c r="FJU42" s="773"/>
      <c r="FJV42" s="773"/>
      <c r="FJW42" s="773"/>
      <c r="FJX42" s="773"/>
      <c r="FJY42" s="773"/>
      <c r="FJZ42" s="773"/>
      <c r="FKA42" s="773"/>
      <c r="FKB42" s="521"/>
      <c r="FKC42" s="773"/>
      <c r="FKD42" s="773"/>
      <c r="FKE42" s="773"/>
      <c r="FKF42" s="773"/>
      <c r="FKG42" s="773"/>
      <c r="FKH42" s="773"/>
      <c r="FKI42" s="773"/>
      <c r="FKJ42" s="521"/>
      <c r="FKK42" s="773"/>
      <c r="FKL42" s="773"/>
      <c r="FKM42" s="773"/>
      <c r="FKN42" s="773"/>
      <c r="FKO42" s="773"/>
      <c r="FKP42" s="773"/>
      <c r="FKQ42" s="773"/>
      <c r="FKR42" s="521"/>
      <c r="FKS42" s="773"/>
      <c r="FKT42" s="773"/>
      <c r="FKU42" s="773"/>
      <c r="FKV42" s="773"/>
      <c r="FKW42" s="773"/>
      <c r="FKX42" s="773"/>
      <c r="FKY42" s="773"/>
      <c r="FKZ42" s="521"/>
      <c r="FLA42" s="773"/>
      <c r="FLB42" s="773"/>
      <c r="FLC42" s="773"/>
      <c r="FLD42" s="773"/>
      <c r="FLE42" s="773"/>
      <c r="FLF42" s="773"/>
      <c r="FLG42" s="773"/>
      <c r="FLH42" s="521"/>
      <c r="FLI42" s="773"/>
      <c r="FLJ42" s="773"/>
      <c r="FLK42" s="773"/>
      <c r="FLL42" s="773"/>
      <c r="FLM42" s="773"/>
      <c r="FLN42" s="773"/>
      <c r="FLO42" s="773"/>
      <c r="FLP42" s="521"/>
      <c r="FLQ42" s="773"/>
      <c r="FLR42" s="773"/>
      <c r="FLS42" s="773"/>
      <c r="FLT42" s="773"/>
      <c r="FLU42" s="773"/>
      <c r="FLV42" s="773"/>
      <c r="FLW42" s="773"/>
      <c r="FLX42" s="521"/>
      <c r="FLY42" s="773"/>
      <c r="FLZ42" s="773"/>
      <c r="FMA42" s="773"/>
      <c r="FMB42" s="773"/>
      <c r="FMC42" s="773"/>
      <c r="FMD42" s="773"/>
      <c r="FME42" s="773"/>
      <c r="FMF42" s="521"/>
      <c r="FMG42" s="773"/>
      <c r="FMH42" s="773"/>
      <c r="FMI42" s="773"/>
      <c r="FMJ42" s="773"/>
      <c r="FMK42" s="773"/>
      <c r="FML42" s="773"/>
      <c r="FMM42" s="773"/>
      <c r="FMN42" s="521"/>
      <c r="FMO42" s="773"/>
      <c r="FMP42" s="773"/>
      <c r="FMQ42" s="773"/>
      <c r="FMR42" s="773"/>
      <c r="FMS42" s="773"/>
      <c r="FMT42" s="773"/>
      <c r="FMU42" s="773"/>
      <c r="FMV42" s="521"/>
      <c r="FMW42" s="773"/>
      <c r="FMX42" s="773"/>
      <c r="FMY42" s="773"/>
      <c r="FMZ42" s="773"/>
      <c r="FNA42" s="773"/>
      <c r="FNB42" s="773"/>
      <c r="FNC42" s="773"/>
      <c r="FND42" s="521"/>
      <c r="FNE42" s="773"/>
      <c r="FNF42" s="773"/>
      <c r="FNG42" s="773"/>
      <c r="FNH42" s="773"/>
      <c r="FNI42" s="773"/>
      <c r="FNJ42" s="773"/>
      <c r="FNK42" s="773"/>
      <c r="FNL42" s="521"/>
      <c r="FNM42" s="773"/>
      <c r="FNN42" s="773"/>
      <c r="FNO42" s="773"/>
      <c r="FNP42" s="773"/>
      <c r="FNQ42" s="773"/>
      <c r="FNR42" s="773"/>
      <c r="FNS42" s="773"/>
      <c r="FNT42" s="521"/>
      <c r="FNU42" s="773"/>
      <c r="FNV42" s="773"/>
      <c r="FNW42" s="773"/>
      <c r="FNX42" s="773"/>
      <c r="FNY42" s="773"/>
      <c r="FNZ42" s="773"/>
      <c r="FOA42" s="773"/>
      <c r="FOB42" s="521"/>
      <c r="FOC42" s="773"/>
      <c r="FOD42" s="773"/>
      <c r="FOE42" s="773"/>
      <c r="FOF42" s="773"/>
      <c r="FOG42" s="773"/>
      <c r="FOH42" s="773"/>
      <c r="FOI42" s="773"/>
      <c r="FOJ42" s="521"/>
      <c r="FOK42" s="773"/>
      <c r="FOL42" s="773"/>
      <c r="FOM42" s="773"/>
      <c r="FON42" s="773"/>
      <c r="FOO42" s="773"/>
      <c r="FOP42" s="773"/>
      <c r="FOQ42" s="773"/>
      <c r="FOR42" s="521"/>
      <c r="FOS42" s="773"/>
      <c r="FOT42" s="773"/>
      <c r="FOU42" s="773"/>
      <c r="FOV42" s="773"/>
      <c r="FOW42" s="773"/>
      <c r="FOX42" s="773"/>
      <c r="FOY42" s="773"/>
      <c r="FOZ42" s="521"/>
      <c r="FPA42" s="773"/>
      <c r="FPB42" s="773"/>
      <c r="FPC42" s="773"/>
      <c r="FPD42" s="773"/>
      <c r="FPE42" s="773"/>
      <c r="FPF42" s="773"/>
      <c r="FPG42" s="773"/>
      <c r="FPH42" s="521"/>
      <c r="FPI42" s="773"/>
      <c r="FPJ42" s="773"/>
      <c r="FPK42" s="773"/>
      <c r="FPL42" s="773"/>
      <c r="FPM42" s="773"/>
      <c r="FPN42" s="773"/>
      <c r="FPO42" s="773"/>
      <c r="FPP42" s="521"/>
      <c r="FPQ42" s="773"/>
      <c r="FPR42" s="773"/>
      <c r="FPS42" s="773"/>
      <c r="FPT42" s="773"/>
      <c r="FPU42" s="773"/>
      <c r="FPV42" s="773"/>
      <c r="FPW42" s="773"/>
      <c r="FPX42" s="521"/>
      <c r="FPY42" s="773"/>
      <c r="FPZ42" s="773"/>
      <c r="FQA42" s="773"/>
      <c r="FQB42" s="773"/>
      <c r="FQC42" s="773"/>
      <c r="FQD42" s="773"/>
      <c r="FQE42" s="773"/>
      <c r="FQF42" s="521"/>
      <c r="FQG42" s="773"/>
      <c r="FQH42" s="773"/>
      <c r="FQI42" s="773"/>
      <c r="FQJ42" s="773"/>
      <c r="FQK42" s="773"/>
      <c r="FQL42" s="773"/>
      <c r="FQM42" s="773"/>
      <c r="FQN42" s="521"/>
      <c r="FQO42" s="773"/>
      <c r="FQP42" s="773"/>
      <c r="FQQ42" s="773"/>
      <c r="FQR42" s="773"/>
      <c r="FQS42" s="773"/>
      <c r="FQT42" s="773"/>
      <c r="FQU42" s="773"/>
      <c r="FQV42" s="521"/>
      <c r="FQW42" s="773"/>
      <c r="FQX42" s="773"/>
      <c r="FQY42" s="773"/>
      <c r="FQZ42" s="773"/>
      <c r="FRA42" s="773"/>
      <c r="FRB42" s="773"/>
      <c r="FRC42" s="773"/>
      <c r="FRD42" s="521"/>
      <c r="FRE42" s="773"/>
      <c r="FRF42" s="773"/>
      <c r="FRG42" s="773"/>
      <c r="FRH42" s="773"/>
      <c r="FRI42" s="773"/>
      <c r="FRJ42" s="773"/>
      <c r="FRK42" s="773"/>
      <c r="FRL42" s="521"/>
      <c r="FRM42" s="773"/>
      <c r="FRN42" s="773"/>
      <c r="FRO42" s="773"/>
      <c r="FRP42" s="773"/>
      <c r="FRQ42" s="773"/>
      <c r="FRR42" s="773"/>
      <c r="FRS42" s="773"/>
      <c r="FRT42" s="521"/>
      <c r="FRU42" s="773"/>
      <c r="FRV42" s="773"/>
      <c r="FRW42" s="773"/>
      <c r="FRX42" s="773"/>
      <c r="FRY42" s="773"/>
      <c r="FRZ42" s="773"/>
      <c r="FSA42" s="773"/>
      <c r="FSB42" s="521"/>
      <c r="FSC42" s="773"/>
      <c r="FSD42" s="773"/>
      <c r="FSE42" s="773"/>
      <c r="FSF42" s="773"/>
      <c r="FSG42" s="773"/>
      <c r="FSH42" s="773"/>
      <c r="FSI42" s="773"/>
      <c r="FSJ42" s="521"/>
      <c r="FSK42" s="773"/>
      <c r="FSL42" s="773"/>
      <c r="FSM42" s="773"/>
      <c r="FSN42" s="773"/>
      <c r="FSO42" s="773"/>
      <c r="FSP42" s="773"/>
      <c r="FSQ42" s="773"/>
      <c r="FSR42" s="521"/>
      <c r="FSS42" s="773"/>
      <c r="FST42" s="773"/>
      <c r="FSU42" s="773"/>
      <c r="FSV42" s="773"/>
      <c r="FSW42" s="773"/>
      <c r="FSX42" s="773"/>
      <c r="FSY42" s="773"/>
      <c r="FSZ42" s="521"/>
      <c r="FTA42" s="773"/>
      <c r="FTB42" s="773"/>
      <c r="FTC42" s="773"/>
      <c r="FTD42" s="773"/>
      <c r="FTE42" s="773"/>
      <c r="FTF42" s="773"/>
      <c r="FTG42" s="773"/>
      <c r="FTH42" s="521"/>
      <c r="FTI42" s="773"/>
      <c r="FTJ42" s="773"/>
      <c r="FTK42" s="773"/>
      <c r="FTL42" s="773"/>
      <c r="FTM42" s="773"/>
      <c r="FTN42" s="773"/>
      <c r="FTO42" s="773"/>
      <c r="FTP42" s="521"/>
      <c r="FTQ42" s="773"/>
      <c r="FTR42" s="773"/>
      <c r="FTS42" s="773"/>
      <c r="FTT42" s="773"/>
      <c r="FTU42" s="773"/>
      <c r="FTV42" s="773"/>
      <c r="FTW42" s="773"/>
      <c r="FTX42" s="521"/>
      <c r="FTY42" s="773"/>
      <c r="FTZ42" s="773"/>
      <c r="FUA42" s="773"/>
      <c r="FUB42" s="773"/>
      <c r="FUC42" s="773"/>
      <c r="FUD42" s="773"/>
      <c r="FUE42" s="773"/>
      <c r="FUF42" s="521"/>
      <c r="FUG42" s="773"/>
      <c r="FUH42" s="773"/>
      <c r="FUI42" s="773"/>
      <c r="FUJ42" s="773"/>
      <c r="FUK42" s="773"/>
      <c r="FUL42" s="773"/>
      <c r="FUM42" s="773"/>
      <c r="FUN42" s="521"/>
      <c r="FUO42" s="773"/>
      <c r="FUP42" s="773"/>
      <c r="FUQ42" s="773"/>
      <c r="FUR42" s="773"/>
      <c r="FUS42" s="773"/>
      <c r="FUT42" s="773"/>
      <c r="FUU42" s="773"/>
      <c r="FUV42" s="521"/>
      <c r="FUW42" s="773"/>
      <c r="FUX42" s="773"/>
      <c r="FUY42" s="773"/>
      <c r="FUZ42" s="773"/>
      <c r="FVA42" s="773"/>
      <c r="FVB42" s="773"/>
      <c r="FVC42" s="773"/>
      <c r="FVD42" s="521"/>
      <c r="FVE42" s="773"/>
      <c r="FVF42" s="773"/>
      <c r="FVG42" s="773"/>
      <c r="FVH42" s="773"/>
      <c r="FVI42" s="773"/>
      <c r="FVJ42" s="773"/>
      <c r="FVK42" s="773"/>
      <c r="FVL42" s="521"/>
      <c r="FVM42" s="773"/>
      <c r="FVN42" s="773"/>
      <c r="FVO42" s="773"/>
      <c r="FVP42" s="773"/>
      <c r="FVQ42" s="773"/>
      <c r="FVR42" s="773"/>
      <c r="FVS42" s="773"/>
      <c r="FVT42" s="521"/>
      <c r="FVU42" s="773"/>
      <c r="FVV42" s="773"/>
      <c r="FVW42" s="773"/>
      <c r="FVX42" s="773"/>
      <c r="FVY42" s="773"/>
      <c r="FVZ42" s="773"/>
      <c r="FWA42" s="773"/>
      <c r="FWB42" s="521"/>
      <c r="FWC42" s="773"/>
      <c r="FWD42" s="773"/>
      <c r="FWE42" s="773"/>
      <c r="FWF42" s="773"/>
      <c r="FWG42" s="773"/>
      <c r="FWH42" s="773"/>
      <c r="FWI42" s="773"/>
      <c r="FWJ42" s="521"/>
      <c r="FWK42" s="773"/>
      <c r="FWL42" s="773"/>
      <c r="FWM42" s="773"/>
      <c r="FWN42" s="773"/>
      <c r="FWO42" s="773"/>
      <c r="FWP42" s="773"/>
      <c r="FWQ42" s="773"/>
      <c r="FWR42" s="521"/>
      <c r="FWS42" s="773"/>
      <c r="FWT42" s="773"/>
      <c r="FWU42" s="773"/>
      <c r="FWV42" s="773"/>
      <c r="FWW42" s="773"/>
      <c r="FWX42" s="773"/>
      <c r="FWY42" s="773"/>
      <c r="FWZ42" s="521"/>
      <c r="FXA42" s="773"/>
      <c r="FXB42" s="773"/>
      <c r="FXC42" s="773"/>
      <c r="FXD42" s="773"/>
      <c r="FXE42" s="773"/>
      <c r="FXF42" s="773"/>
      <c r="FXG42" s="773"/>
      <c r="FXH42" s="521"/>
      <c r="FXI42" s="773"/>
      <c r="FXJ42" s="773"/>
      <c r="FXK42" s="773"/>
      <c r="FXL42" s="773"/>
      <c r="FXM42" s="773"/>
      <c r="FXN42" s="773"/>
      <c r="FXO42" s="773"/>
      <c r="FXP42" s="521"/>
      <c r="FXQ42" s="773"/>
      <c r="FXR42" s="773"/>
      <c r="FXS42" s="773"/>
      <c r="FXT42" s="773"/>
      <c r="FXU42" s="773"/>
      <c r="FXV42" s="773"/>
      <c r="FXW42" s="773"/>
      <c r="FXX42" s="521"/>
      <c r="FXY42" s="773"/>
      <c r="FXZ42" s="773"/>
      <c r="FYA42" s="773"/>
      <c r="FYB42" s="773"/>
      <c r="FYC42" s="773"/>
      <c r="FYD42" s="773"/>
      <c r="FYE42" s="773"/>
      <c r="FYF42" s="521"/>
      <c r="FYG42" s="773"/>
      <c r="FYH42" s="773"/>
      <c r="FYI42" s="773"/>
      <c r="FYJ42" s="773"/>
      <c r="FYK42" s="773"/>
      <c r="FYL42" s="773"/>
      <c r="FYM42" s="773"/>
      <c r="FYN42" s="521"/>
      <c r="FYO42" s="773"/>
      <c r="FYP42" s="773"/>
      <c r="FYQ42" s="773"/>
      <c r="FYR42" s="773"/>
      <c r="FYS42" s="773"/>
      <c r="FYT42" s="773"/>
      <c r="FYU42" s="773"/>
      <c r="FYV42" s="521"/>
      <c r="FYW42" s="773"/>
      <c r="FYX42" s="773"/>
      <c r="FYY42" s="773"/>
      <c r="FYZ42" s="773"/>
      <c r="FZA42" s="773"/>
      <c r="FZB42" s="773"/>
      <c r="FZC42" s="773"/>
      <c r="FZD42" s="521"/>
      <c r="FZE42" s="773"/>
      <c r="FZF42" s="773"/>
      <c r="FZG42" s="773"/>
      <c r="FZH42" s="773"/>
      <c r="FZI42" s="773"/>
      <c r="FZJ42" s="773"/>
      <c r="FZK42" s="773"/>
      <c r="FZL42" s="521"/>
      <c r="FZM42" s="773"/>
      <c r="FZN42" s="773"/>
      <c r="FZO42" s="773"/>
      <c r="FZP42" s="773"/>
      <c r="FZQ42" s="773"/>
      <c r="FZR42" s="773"/>
      <c r="FZS42" s="773"/>
      <c r="FZT42" s="521"/>
      <c r="FZU42" s="773"/>
      <c r="FZV42" s="773"/>
      <c r="FZW42" s="773"/>
      <c r="FZX42" s="773"/>
      <c r="FZY42" s="773"/>
      <c r="FZZ42" s="773"/>
      <c r="GAA42" s="773"/>
      <c r="GAB42" s="521"/>
      <c r="GAC42" s="773"/>
      <c r="GAD42" s="773"/>
      <c r="GAE42" s="773"/>
      <c r="GAF42" s="773"/>
      <c r="GAG42" s="773"/>
      <c r="GAH42" s="773"/>
      <c r="GAI42" s="773"/>
      <c r="GAJ42" s="521"/>
      <c r="GAK42" s="773"/>
      <c r="GAL42" s="773"/>
      <c r="GAM42" s="773"/>
      <c r="GAN42" s="773"/>
      <c r="GAO42" s="773"/>
      <c r="GAP42" s="773"/>
      <c r="GAQ42" s="773"/>
      <c r="GAR42" s="521"/>
      <c r="GAS42" s="773"/>
      <c r="GAT42" s="773"/>
      <c r="GAU42" s="773"/>
      <c r="GAV42" s="773"/>
      <c r="GAW42" s="773"/>
      <c r="GAX42" s="773"/>
      <c r="GAY42" s="773"/>
      <c r="GAZ42" s="521"/>
      <c r="GBA42" s="773"/>
      <c r="GBB42" s="773"/>
      <c r="GBC42" s="773"/>
      <c r="GBD42" s="773"/>
      <c r="GBE42" s="773"/>
      <c r="GBF42" s="773"/>
      <c r="GBG42" s="773"/>
      <c r="GBH42" s="521"/>
      <c r="GBI42" s="773"/>
      <c r="GBJ42" s="773"/>
      <c r="GBK42" s="773"/>
      <c r="GBL42" s="773"/>
      <c r="GBM42" s="773"/>
      <c r="GBN42" s="773"/>
      <c r="GBO42" s="773"/>
      <c r="GBP42" s="521"/>
      <c r="GBQ42" s="773"/>
      <c r="GBR42" s="773"/>
      <c r="GBS42" s="773"/>
      <c r="GBT42" s="773"/>
      <c r="GBU42" s="773"/>
      <c r="GBV42" s="773"/>
      <c r="GBW42" s="773"/>
      <c r="GBX42" s="521"/>
      <c r="GBY42" s="773"/>
      <c r="GBZ42" s="773"/>
      <c r="GCA42" s="773"/>
      <c r="GCB42" s="773"/>
      <c r="GCC42" s="773"/>
      <c r="GCD42" s="773"/>
      <c r="GCE42" s="773"/>
      <c r="GCF42" s="521"/>
      <c r="GCG42" s="773"/>
      <c r="GCH42" s="773"/>
      <c r="GCI42" s="773"/>
      <c r="GCJ42" s="773"/>
      <c r="GCK42" s="773"/>
      <c r="GCL42" s="773"/>
      <c r="GCM42" s="773"/>
      <c r="GCN42" s="521"/>
      <c r="GCO42" s="773"/>
      <c r="GCP42" s="773"/>
      <c r="GCQ42" s="773"/>
      <c r="GCR42" s="773"/>
      <c r="GCS42" s="773"/>
      <c r="GCT42" s="773"/>
      <c r="GCU42" s="773"/>
      <c r="GCV42" s="521"/>
      <c r="GCW42" s="773"/>
      <c r="GCX42" s="773"/>
      <c r="GCY42" s="773"/>
      <c r="GCZ42" s="773"/>
      <c r="GDA42" s="773"/>
      <c r="GDB42" s="773"/>
      <c r="GDC42" s="773"/>
      <c r="GDD42" s="521"/>
      <c r="GDE42" s="773"/>
      <c r="GDF42" s="773"/>
      <c r="GDG42" s="773"/>
      <c r="GDH42" s="773"/>
      <c r="GDI42" s="773"/>
      <c r="GDJ42" s="773"/>
      <c r="GDK42" s="773"/>
      <c r="GDL42" s="521"/>
      <c r="GDM42" s="773"/>
      <c r="GDN42" s="773"/>
      <c r="GDO42" s="773"/>
      <c r="GDP42" s="773"/>
      <c r="GDQ42" s="773"/>
      <c r="GDR42" s="773"/>
      <c r="GDS42" s="773"/>
      <c r="GDT42" s="521"/>
      <c r="GDU42" s="773"/>
      <c r="GDV42" s="773"/>
      <c r="GDW42" s="773"/>
      <c r="GDX42" s="773"/>
      <c r="GDY42" s="773"/>
      <c r="GDZ42" s="773"/>
      <c r="GEA42" s="773"/>
      <c r="GEB42" s="521"/>
      <c r="GEC42" s="773"/>
      <c r="GED42" s="773"/>
      <c r="GEE42" s="773"/>
      <c r="GEF42" s="773"/>
      <c r="GEG42" s="773"/>
      <c r="GEH42" s="773"/>
      <c r="GEI42" s="773"/>
      <c r="GEJ42" s="521"/>
      <c r="GEK42" s="773"/>
      <c r="GEL42" s="773"/>
      <c r="GEM42" s="773"/>
      <c r="GEN42" s="773"/>
      <c r="GEO42" s="773"/>
      <c r="GEP42" s="773"/>
      <c r="GEQ42" s="773"/>
      <c r="GER42" s="521"/>
      <c r="GES42" s="773"/>
      <c r="GET42" s="773"/>
      <c r="GEU42" s="773"/>
      <c r="GEV42" s="773"/>
      <c r="GEW42" s="773"/>
      <c r="GEX42" s="773"/>
      <c r="GEY42" s="773"/>
      <c r="GEZ42" s="521"/>
      <c r="GFA42" s="773"/>
      <c r="GFB42" s="773"/>
      <c r="GFC42" s="773"/>
      <c r="GFD42" s="773"/>
      <c r="GFE42" s="773"/>
      <c r="GFF42" s="773"/>
      <c r="GFG42" s="773"/>
      <c r="GFH42" s="521"/>
      <c r="GFI42" s="773"/>
      <c r="GFJ42" s="773"/>
      <c r="GFK42" s="773"/>
      <c r="GFL42" s="773"/>
      <c r="GFM42" s="773"/>
      <c r="GFN42" s="773"/>
      <c r="GFO42" s="773"/>
      <c r="GFP42" s="521"/>
      <c r="GFQ42" s="773"/>
      <c r="GFR42" s="773"/>
      <c r="GFS42" s="773"/>
      <c r="GFT42" s="773"/>
      <c r="GFU42" s="773"/>
      <c r="GFV42" s="773"/>
      <c r="GFW42" s="773"/>
      <c r="GFX42" s="521"/>
      <c r="GFY42" s="773"/>
      <c r="GFZ42" s="773"/>
      <c r="GGA42" s="773"/>
      <c r="GGB42" s="773"/>
      <c r="GGC42" s="773"/>
      <c r="GGD42" s="773"/>
      <c r="GGE42" s="773"/>
      <c r="GGF42" s="521"/>
      <c r="GGG42" s="773"/>
      <c r="GGH42" s="773"/>
      <c r="GGI42" s="773"/>
      <c r="GGJ42" s="773"/>
      <c r="GGK42" s="773"/>
      <c r="GGL42" s="773"/>
      <c r="GGM42" s="773"/>
      <c r="GGN42" s="521"/>
      <c r="GGO42" s="773"/>
      <c r="GGP42" s="773"/>
      <c r="GGQ42" s="773"/>
      <c r="GGR42" s="773"/>
      <c r="GGS42" s="773"/>
      <c r="GGT42" s="773"/>
      <c r="GGU42" s="773"/>
      <c r="GGV42" s="521"/>
      <c r="GGW42" s="773"/>
      <c r="GGX42" s="773"/>
      <c r="GGY42" s="773"/>
      <c r="GGZ42" s="773"/>
      <c r="GHA42" s="773"/>
      <c r="GHB42" s="773"/>
      <c r="GHC42" s="773"/>
      <c r="GHD42" s="521"/>
      <c r="GHE42" s="773"/>
      <c r="GHF42" s="773"/>
      <c r="GHG42" s="773"/>
      <c r="GHH42" s="773"/>
      <c r="GHI42" s="773"/>
      <c r="GHJ42" s="773"/>
      <c r="GHK42" s="773"/>
      <c r="GHL42" s="521"/>
      <c r="GHM42" s="773"/>
      <c r="GHN42" s="773"/>
      <c r="GHO42" s="773"/>
      <c r="GHP42" s="773"/>
      <c r="GHQ42" s="773"/>
      <c r="GHR42" s="773"/>
      <c r="GHS42" s="773"/>
      <c r="GHT42" s="521"/>
      <c r="GHU42" s="773"/>
      <c r="GHV42" s="773"/>
      <c r="GHW42" s="773"/>
      <c r="GHX42" s="773"/>
      <c r="GHY42" s="773"/>
      <c r="GHZ42" s="773"/>
      <c r="GIA42" s="773"/>
      <c r="GIB42" s="521"/>
      <c r="GIC42" s="773"/>
      <c r="GID42" s="773"/>
      <c r="GIE42" s="773"/>
      <c r="GIF42" s="773"/>
      <c r="GIG42" s="773"/>
      <c r="GIH42" s="773"/>
      <c r="GII42" s="773"/>
      <c r="GIJ42" s="521"/>
      <c r="GIK42" s="773"/>
      <c r="GIL42" s="773"/>
      <c r="GIM42" s="773"/>
      <c r="GIN42" s="773"/>
      <c r="GIO42" s="773"/>
      <c r="GIP42" s="773"/>
      <c r="GIQ42" s="773"/>
      <c r="GIR42" s="521"/>
      <c r="GIS42" s="773"/>
      <c r="GIT42" s="773"/>
      <c r="GIU42" s="773"/>
      <c r="GIV42" s="773"/>
      <c r="GIW42" s="773"/>
      <c r="GIX42" s="773"/>
      <c r="GIY42" s="773"/>
      <c r="GIZ42" s="521"/>
      <c r="GJA42" s="773"/>
      <c r="GJB42" s="773"/>
      <c r="GJC42" s="773"/>
      <c r="GJD42" s="773"/>
      <c r="GJE42" s="773"/>
      <c r="GJF42" s="773"/>
      <c r="GJG42" s="773"/>
      <c r="GJH42" s="521"/>
      <c r="GJI42" s="773"/>
      <c r="GJJ42" s="773"/>
      <c r="GJK42" s="773"/>
      <c r="GJL42" s="773"/>
      <c r="GJM42" s="773"/>
      <c r="GJN42" s="773"/>
      <c r="GJO42" s="773"/>
      <c r="GJP42" s="521"/>
      <c r="GJQ42" s="773"/>
      <c r="GJR42" s="773"/>
      <c r="GJS42" s="773"/>
      <c r="GJT42" s="773"/>
      <c r="GJU42" s="773"/>
      <c r="GJV42" s="773"/>
      <c r="GJW42" s="773"/>
      <c r="GJX42" s="521"/>
      <c r="GJY42" s="773"/>
      <c r="GJZ42" s="773"/>
      <c r="GKA42" s="773"/>
      <c r="GKB42" s="773"/>
      <c r="GKC42" s="773"/>
      <c r="GKD42" s="773"/>
      <c r="GKE42" s="773"/>
      <c r="GKF42" s="521"/>
      <c r="GKG42" s="773"/>
      <c r="GKH42" s="773"/>
      <c r="GKI42" s="773"/>
      <c r="GKJ42" s="773"/>
      <c r="GKK42" s="773"/>
      <c r="GKL42" s="773"/>
      <c r="GKM42" s="773"/>
      <c r="GKN42" s="521"/>
      <c r="GKO42" s="773"/>
      <c r="GKP42" s="773"/>
      <c r="GKQ42" s="773"/>
      <c r="GKR42" s="773"/>
      <c r="GKS42" s="773"/>
      <c r="GKT42" s="773"/>
      <c r="GKU42" s="773"/>
      <c r="GKV42" s="521"/>
      <c r="GKW42" s="773"/>
      <c r="GKX42" s="773"/>
      <c r="GKY42" s="773"/>
      <c r="GKZ42" s="773"/>
      <c r="GLA42" s="773"/>
      <c r="GLB42" s="773"/>
      <c r="GLC42" s="773"/>
      <c r="GLD42" s="521"/>
      <c r="GLE42" s="773"/>
      <c r="GLF42" s="773"/>
      <c r="GLG42" s="773"/>
      <c r="GLH42" s="773"/>
      <c r="GLI42" s="773"/>
      <c r="GLJ42" s="773"/>
      <c r="GLK42" s="773"/>
      <c r="GLL42" s="521"/>
      <c r="GLM42" s="773"/>
      <c r="GLN42" s="773"/>
      <c r="GLO42" s="773"/>
      <c r="GLP42" s="773"/>
      <c r="GLQ42" s="773"/>
      <c r="GLR42" s="773"/>
      <c r="GLS42" s="773"/>
      <c r="GLT42" s="521"/>
      <c r="GLU42" s="773"/>
      <c r="GLV42" s="773"/>
      <c r="GLW42" s="773"/>
      <c r="GLX42" s="773"/>
      <c r="GLY42" s="773"/>
      <c r="GLZ42" s="773"/>
      <c r="GMA42" s="773"/>
      <c r="GMB42" s="521"/>
      <c r="GMC42" s="773"/>
      <c r="GMD42" s="773"/>
      <c r="GME42" s="773"/>
      <c r="GMF42" s="773"/>
      <c r="GMG42" s="773"/>
      <c r="GMH42" s="773"/>
      <c r="GMI42" s="773"/>
      <c r="GMJ42" s="521"/>
      <c r="GMK42" s="773"/>
      <c r="GML42" s="773"/>
      <c r="GMM42" s="773"/>
      <c r="GMN42" s="773"/>
      <c r="GMO42" s="773"/>
      <c r="GMP42" s="773"/>
      <c r="GMQ42" s="773"/>
      <c r="GMR42" s="521"/>
      <c r="GMS42" s="773"/>
      <c r="GMT42" s="773"/>
      <c r="GMU42" s="773"/>
      <c r="GMV42" s="773"/>
      <c r="GMW42" s="773"/>
      <c r="GMX42" s="773"/>
      <c r="GMY42" s="773"/>
      <c r="GMZ42" s="521"/>
      <c r="GNA42" s="773"/>
      <c r="GNB42" s="773"/>
      <c r="GNC42" s="773"/>
      <c r="GND42" s="773"/>
      <c r="GNE42" s="773"/>
      <c r="GNF42" s="773"/>
      <c r="GNG42" s="773"/>
      <c r="GNH42" s="521"/>
      <c r="GNI42" s="773"/>
      <c r="GNJ42" s="773"/>
      <c r="GNK42" s="773"/>
      <c r="GNL42" s="773"/>
      <c r="GNM42" s="773"/>
      <c r="GNN42" s="773"/>
      <c r="GNO42" s="773"/>
      <c r="GNP42" s="521"/>
      <c r="GNQ42" s="773"/>
      <c r="GNR42" s="773"/>
      <c r="GNS42" s="773"/>
      <c r="GNT42" s="773"/>
      <c r="GNU42" s="773"/>
      <c r="GNV42" s="773"/>
      <c r="GNW42" s="773"/>
      <c r="GNX42" s="521"/>
      <c r="GNY42" s="773"/>
      <c r="GNZ42" s="773"/>
      <c r="GOA42" s="773"/>
      <c r="GOB42" s="773"/>
      <c r="GOC42" s="773"/>
      <c r="GOD42" s="773"/>
      <c r="GOE42" s="773"/>
      <c r="GOF42" s="521"/>
      <c r="GOG42" s="773"/>
      <c r="GOH42" s="773"/>
      <c r="GOI42" s="773"/>
      <c r="GOJ42" s="773"/>
      <c r="GOK42" s="773"/>
      <c r="GOL42" s="773"/>
      <c r="GOM42" s="773"/>
      <c r="GON42" s="521"/>
      <c r="GOO42" s="773"/>
      <c r="GOP42" s="773"/>
      <c r="GOQ42" s="773"/>
      <c r="GOR42" s="773"/>
      <c r="GOS42" s="773"/>
      <c r="GOT42" s="773"/>
      <c r="GOU42" s="773"/>
      <c r="GOV42" s="521"/>
      <c r="GOW42" s="773"/>
      <c r="GOX42" s="773"/>
      <c r="GOY42" s="773"/>
      <c r="GOZ42" s="773"/>
      <c r="GPA42" s="773"/>
      <c r="GPB42" s="773"/>
      <c r="GPC42" s="773"/>
      <c r="GPD42" s="521"/>
      <c r="GPE42" s="773"/>
      <c r="GPF42" s="773"/>
      <c r="GPG42" s="773"/>
      <c r="GPH42" s="773"/>
      <c r="GPI42" s="773"/>
      <c r="GPJ42" s="773"/>
      <c r="GPK42" s="773"/>
      <c r="GPL42" s="521"/>
      <c r="GPM42" s="773"/>
      <c r="GPN42" s="773"/>
      <c r="GPO42" s="773"/>
      <c r="GPP42" s="773"/>
      <c r="GPQ42" s="773"/>
      <c r="GPR42" s="773"/>
      <c r="GPS42" s="773"/>
      <c r="GPT42" s="521"/>
      <c r="GPU42" s="773"/>
      <c r="GPV42" s="773"/>
      <c r="GPW42" s="773"/>
      <c r="GPX42" s="773"/>
      <c r="GPY42" s="773"/>
      <c r="GPZ42" s="773"/>
      <c r="GQA42" s="773"/>
      <c r="GQB42" s="521"/>
      <c r="GQC42" s="773"/>
      <c r="GQD42" s="773"/>
      <c r="GQE42" s="773"/>
      <c r="GQF42" s="773"/>
      <c r="GQG42" s="773"/>
      <c r="GQH42" s="773"/>
      <c r="GQI42" s="773"/>
      <c r="GQJ42" s="521"/>
      <c r="GQK42" s="773"/>
      <c r="GQL42" s="773"/>
      <c r="GQM42" s="773"/>
      <c r="GQN42" s="773"/>
      <c r="GQO42" s="773"/>
      <c r="GQP42" s="773"/>
      <c r="GQQ42" s="773"/>
      <c r="GQR42" s="521"/>
      <c r="GQS42" s="773"/>
      <c r="GQT42" s="773"/>
      <c r="GQU42" s="773"/>
      <c r="GQV42" s="773"/>
      <c r="GQW42" s="773"/>
      <c r="GQX42" s="773"/>
      <c r="GQY42" s="773"/>
      <c r="GQZ42" s="521"/>
      <c r="GRA42" s="773"/>
      <c r="GRB42" s="773"/>
      <c r="GRC42" s="773"/>
      <c r="GRD42" s="773"/>
      <c r="GRE42" s="773"/>
      <c r="GRF42" s="773"/>
      <c r="GRG42" s="773"/>
      <c r="GRH42" s="521"/>
      <c r="GRI42" s="773"/>
      <c r="GRJ42" s="773"/>
      <c r="GRK42" s="773"/>
      <c r="GRL42" s="773"/>
      <c r="GRM42" s="773"/>
      <c r="GRN42" s="773"/>
      <c r="GRO42" s="773"/>
      <c r="GRP42" s="521"/>
      <c r="GRQ42" s="773"/>
      <c r="GRR42" s="773"/>
      <c r="GRS42" s="773"/>
      <c r="GRT42" s="773"/>
      <c r="GRU42" s="773"/>
      <c r="GRV42" s="773"/>
      <c r="GRW42" s="773"/>
      <c r="GRX42" s="521"/>
      <c r="GRY42" s="773"/>
      <c r="GRZ42" s="773"/>
      <c r="GSA42" s="773"/>
      <c r="GSB42" s="773"/>
      <c r="GSC42" s="773"/>
      <c r="GSD42" s="773"/>
      <c r="GSE42" s="773"/>
      <c r="GSF42" s="521"/>
      <c r="GSG42" s="773"/>
      <c r="GSH42" s="773"/>
      <c r="GSI42" s="773"/>
      <c r="GSJ42" s="773"/>
      <c r="GSK42" s="773"/>
      <c r="GSL42" s="773"/>
      <c r="GSM42" s="773"/>
      <c r="GSN42" s="521"/>
      <c r="GSO42" s="773"/>
      <c r="GSP42" s="773"/>
      <c r="GSQ42" s="773"/>
      <c r="GSR42" s="773"/>
      <c r="GSS42" s="773"/>
      <c r="GST42" s="773"/>
      <c r="GSU42" s="773"/>
      <c r="GSV42" s="521"/>
      <c r="GSW42" s="773"/>
      <c r="GSX42" s="773"/>
      <c r="GSY42" s="773"/>
      <c r="GSZ42" s="773"/>
      <c r="GTA42" s="773"/>
      <c r="GTB42" s="773"/>
      <c r="GTC42" s="773"/>
      <c r="GTD42" s="521"/>
      <c r="GTE42" s="773"/>
      <c r="GTF42" s="773"/>
      <c r="GTG42" s="773"/>
      <c r="GTH42" s="773"/>
      <c r="GTI42" s="773"/>
      <c r="GTJ42" s="773"/>
      <c r="GTK42" s="773"/>
      <c r="GTL42" s="521"/>
      <c r="GTM42" s="773"/>
      <c r="GTN42" s="773"/>
      <c r="GTO42" s="773"/>
      <c r="GTP42" s="773"/>
      <c r="GTQ42" s="773"/>
      <c r="GTR42" s="773"/>
      <c r="GTS42" s="773"/>
      <c r="GTT42" s="521"/>
      <c r="GTU42" s="773"/>
      <c r="GTV42" s="773"/>
      <c r="GTW42" s="773"/>
      <c r="GTX42" s="773"/>
      <c r="GTY42" s="773"/>
      <c r="GTZ42" s="773"/>
      <c r="GUA42" s="773"/>
      <c r="GUB42" s="521"/>
      <c r="GUC42" s="773"/>
      <c r="GUD42" s="773"/>
      <c r="GUE42" s="773"/>
      <c r="GUF42" s="773"/>
      <c r="GUG42" s="773"/>
      <c r="GUH42" s="773"/>
      <c r="GUI42" s="773"/>
      <c r="GUJ42" s="521"/>
      <c r="GUK42" s="773"/>
      <c r="GUL42" s="773"/>
      <c r="GUM42" s="773"/>
      <c r="GUN42" s="773"/>
      <c r="GUO42" s="773"/>
      <c r="GUP42" s="773"/>
      <c r="GUQ42" s="773"/>
      <c r="GUR42" s="521"/>
      <c r="GUS42" s="773"/>
      <c r="GUT42" s="773"/>
      <c r="GUU42" s="773"/>
      <c r="GUV42" s="773"/>
      <c r="GUW42" s="773"/>
      <c r="GUX42" s="773"/>
      <c r="GUY42" s="773"/>
      <c r="GUZ42" s="521"/>
      <c r="GVA42" s="773"/>
      <c r="GVB42" s="773"/>
      <c r="GVC42" s="773"/>
      <c r="GVD42" s="773"/>
      <c r="GVE42" s="773"/>
      <c r="GVF42" s="773"/>
      <c r="GVG42" s="773"/>
      <c r="GVH42" s="521"/>
      <c r="GVI42" s="773"/>
      <c r="GVJ42" s="773"/>
      <c r="GVK42" s="773"/>
      <c r="GVL42" s="773"/>
      <c r="GVM42" s="773"/>
      <c r="GVN42" s="773"/>
      <c r="GVO42" s="773"/>
      <c r="GVP42" s="521"/>
      <c r="GVQ42" s="773"/>
      <c r="GVR42" s="773"/>
      <c r="GVS42" s="773"/>
      <c r="GVT42" s="773"/>
      <c r="GVU42" s="773"/>
      <c r="GVV42" s="773"/>
      <c r="GVW42" s="773"/>
      <c r="GVX42" s="521"/>
      <c r="GVY42" s="773"/>
      <c r="GVZ42" s="773"/>
      <c r="GWA42" s="773"/>
      <c r="GWB42" s="773"/>
      <c r="GWC42" s="773"/>
      <c r="GWD42" s="773"/>
      <c r="GWE42" s="773"/>
      <c r="GWF42" s="521"/>
      <c r="GWG42" s="773"/>
      <c r="GWH42" s="773"/>
      <c r="GWI42" s="773"/>
      <c r="GWJ42" s="773"/>
      <c r="GWK42" s="773"/>
      <c r="GWL42" s="773"/>
      <c r="GWM42" s="773"/>
      <c r="GWN42" s="521"/>
      <c r="GWO42" s="773"/>
      <c r="GWP42" s="773"/>
      <c r="GWQ42" s="773"/>
      <c r="GWR42" s="773"/>
      <c r="GWS42" s="773"/>
      <c r="GWT42" s="773"/>
      <c r="GWU42" s="773"/>
      <c r="GWV42" s="521"/>
      <c r="GWW42" s="773"/>
      <c r="GWX42" s="773"/>
      <c r="GWY42" s="773"/>
      <c r="GWZ42" s="773"/>
      <c r="GXA42" s="773"/>
      <c r="GXB42" s="773"/>
      <c r="GXC42" s="773"/>
      <c r="GXD42" s="521"/>
      <c r="GXE42" s="773"/>
      <c r="GXF42" s="773"/>
      <c r="GXG42" s="773"/>
      <c r="GXH42" s="773"/>
      <c r="GXI42" s="773"/>
      <c r="GXJ42" s="773"/>
      <c r="GXK42" s="773"/>
      <c r="GXL42" s="521"/>
      <c r="GXM42" s="773"/>
      <c r="GXN42" s="773"/>
      <c r="GXO42" s="773"/>
      <c r="GXP42" s="773"/>
      <c r="GXQ42" s="773"/>
      <c r="GXR42" s="773"/>
      <c r="GXS42" s="773"/>
      <c r="GXT42" s="521"/>
      <c r="GXU42" s="773"/>
      <c r="GXV42" s="773"/>
      <c r="GXW42" s="773"/>
      <c r="GXX42" s="773"/>
      <c r="GXY42" s="773"/>
      <c r="GXZ42" s="773"/>
      <c r="GYA42" s="773"/>
      <c r="GYB42" s="521"/>
      <c r="GYC42" s="773"/>
      <c r="GYD42" s="773"/>
      <c r="GYE42" s="773"/>
      <c r="GYF42" s="773"/>
      <c r="GYG42" s="773"/>
      <c r="GYH42" s="773"/>
      <c r="GYI42" s="773"/>
      <c r="GYJ42" s="521"/>
      <c r="GYK42" s="773"/>
      <c r="GYL42" s="773"/>
      <c r="GYM42" s="773"/>
      <c r="GYN42" s="773"/>
      <c r="GYO42" s="773"/>
      <c r="GYP42" s="773"/>
      <c r="GYQ42" s="773"/>
      <c r="GYR42" s="521"/>
      <c r="GYS42" s="773"/>
      <c r="GYT42" s="773"/>
      <c r="GYU42" s="773"/>
      <c r="GYV42" s="773"/>
      <c r="GYW42" s="773"/>
      <c r="GYX42" s="773"/>
      <c r="GYY42" s="773"/>
      <c r="GYZ42" s="521"/>
      <c r="GZA42" s="773"/>
      <c r="GZB42" s="773"/>
      <c r="GZC42" s="773"/>
      <c r="GZD42" s="773"/>
      <c r="GZE42" s="773"/>
      <c r="GZF42" s="773"/>
      <c r="GZG42" s="773"/>
      <c r="GZH42" s="521"/>
      <c r="GZI42" s="773"/>
      <c r="GZJ42" s="773"/>
      <c r="GZK42" s="773"/>
      <c r="GZL42" s="773"/>
      <c r="GZM42" s="773"/>
      <c r="GZN42" s="773"/>
      <c r="GZO42" s="773"/>
      <c r="GZP42" s="521"/>
      <c r="GZQ42" s="773"/>
      <c r="GZR42" s="773"/>
      <c r="GZS42" s="773"/>
      <c r="GZT42" s="773"/>
      <c r="GZU42" s="773"/>
      <c r="GZV42" s="773"/>
      <c r="GZW42" s="773"/>
      <c r="GZX42" s="521"/>
      <c r="GZY42" s="773"/>
      <c r="GZZ42" s="773"/>
      <c r="HAA42" s="773"/>
      <c r="HAB42" s="773"/>
      <c r="HAC42" s="773"/>
      <c r="HAD42" s="773"/>
      <c r="HAE42" s="773"/>
      <c r="HAF42" s="521"/>
      <c r="HAG42" s="773"/>
      <c r="HAH42" s="773"/>
      <c r="HAI42" s="773"/>
      <c r="HAJ42" s="773"/>
      <c r="HAK42" s="773"/>
      <c r="HAL42" s="773"/>
      <c r="HAM42" s="773"/>
      <c r="HAN42" s="521"/>
      <c r="HAO42" s="773"/>
      <c r="HAP42" s="773"/>
      <c r="HAQ42" s="773"/>
      <c r="HAR42" s="773"/>
      <c r="HAS42" s="773"/>
      <c r="HAT42" s="773"/>
      <c r="HAU42" s="773"/>
      <c r="HAV42" s="521"/>
      <c r="HAW42" s="773"/>
      <c r="HAX42" s="773"/>
      <c r="HAY42" s="773"/>
      <c r="HAZ42" s="773"/>
      <c r="HBA42" s="773"/>
      <c r="HBB42" s="773"/>
      <c r="HBC42" s="773"/>
      <c r="HBD42" s="521"/>
      <c r="HBE42" s="773"/>
      <c r="HBF42" s="773"/>
      <c r="HBG42" s="773"/>
      <c r="HBH42" s="773"/>
      <c r="HBI42" s="773"/>
      <c r="HBJ42" s="773"/>
      <c r="HBK42" s="773"/>
      <c r="HBL42" s="521"/>
      <c r="HBM42" s="773"/>
      <c r="HBN42" s="773"/>
      <c r="HBO42" s="773"/>
      <c r="HBP42" s="773"/>
      <c r="HBQ42" s="773"/>
      <c r="HBR42" s="773"/>
      <c r="HBS42" s="773"/>
      <c r="HBT42" s="521"/>
      <c r="HBU42" s="773"/>
      <c r="HBV42" s="773"/>
      <c r="HBW42" s="773"/>
      <c r="HBX42" s="773"/>
      <c r="HBY42" s="773"/>
      <c r="HBZ42" s="773"/>
      <c r="HCA42" s="773"/>
      <c r="HCB42" s="521"/>
      <c r="HCC42" s="773"/>
      <c r="HCD42" s="773"/>
      <c r="HCE42" s="773"/>
      <c r="HCF42" s="773"/>
      <c r="HCG42" s="773"/>
      <c r="HCH42" s="773"/>
      <c r="HCI42" s="773"/>
      <c r="HCJ42" s="521"/>
      <c r="HCK42" s="773"/>
      <c r="HCL42" s="773"/>
      <c r="HCM42" s="773"/>
      <c r="HCN42" s="773"/>
      <c r="HCO42" s="773"/>
      <c r="HCP42" s="773"/>
      <c r="HCQ42" s="773"/>
      <c r="HCR42" s="521"/>
      <c r="HCS42" s="773"/>
      <c r="HCT42" s="773"/>
      <c r="HCU42" s="773"/>
      <c r="HCV42" s="773"/>
      <c r="HCW42" s="773"/>
      <c r="HCX42" s="773"/>
      <c r="HCY42" s="773"/>
      <c r="HCZ42" s="521"/>
      <c r="HDA42" s="773"/>
      <c r="HDB42" s="773"/>
      <c r="HDC42" s="773"/>
      <c r="HDD42" s="773"/>
      <c r="HDE42" s="773"/>
      <c r="HDF42" s="773"/>
      <c r="HDG42" s="773"/>
      <c r="HDH42" s="521"/>
      <c r="HDI42" s="773"/>
      <c r="HDJ42" s="773"/>
      <c r="HDK42" s="773"/>
      <c r="HDL42" s="773"/>
      <c r="HDM42" s="773"/>
      <c r="HDN42" s="773"/>
      <c r="HDO42" s="773"/>
      <c r="HDP42" s="521"/>
      <c r="HDQ42" s="773"/>
      <c r="HDR42" s="773"/>
      <c r="HDS42" s="773"/>
      <c r="HDT42" s="773"/>
      <c r="HDU42" s="773"/>
      <c r="HDV42" s="773"/>
      <c r="HDW42" s="773"/>
      <c r="HDX42" s="521"/>
      <c r="HDY42" s="773"/>
      <c r="HDZ42" s="773"/>
      <c r="HEA42" s="773"/>
      <c r="HEB42" s="773"/>
      <c r="HEC42" s="773"/>
      <c r="HED42" s="773"/>
      <c r="HEE42" s="773"/>
      <c r="HEF42" s="521"/>
      <c r="HEG42" s="773"/>
      <c r="HEH42" s="773"/>
      <c r="HEI42" s="773"/>
      <c r="HEJ42" s="773"/>
      <c r="HEK42" s="773"/>
      <c r="HEL42" s="773"/>
      <c r="HEM42" s="773"/>
      <c r="HEN42" s="521"/>
      <c r="HEO42" s="773"/>
      <c r="HEP42" s="773"/>
      <c r="HEQ42" s="773"/>
      <c r="HER42" s="773"/>
      <c r="HES42" s="773"/>
      <c r="HET42" s="773"/>
      <c r="HEU42" s="773"/>
      <c r="HEV42" s="521"/>
      <c r="HEW42" s="773"/>
      <c r="HEX42" s="773"/>
      <c r="HEY42" s="773"/>
      <c r="HEZ42" s="773"/>
      <c r="HFA42" s="773"/>
      <c r="HFB42" s="773"/>
      <c r="HFC42" s="773"/>
      <c r="HFD42" s="521"/>
      <c r="HFE42" s="773"/>
      <c r="HFF42" s="773"/>
      <c r="HFG42" s="773"/>
      <c r="HFH42" s="773"/>
      <c r="HFI42" s="773"/>
      <c r="HFJ42" s="773"/>
      <c r="HFK42" s="773"/>
      <c r="HFL42" s="521"/>
      <c r="HFM42" s="773"/>
      <c r="HFN42" s="773"/>
      <c r="HFO42" s="773"/>
      <c r="HFP42" s="773"/>
      <c r="HFQ42" s="773"/>
      <c r="HFR42" s="773"/>
      <c r="HFS42" s="773"/>
      <c r="HFT42" s="521"/>
      <c r="HFU42" s="773"/>
      <c r="HFV42" s="773"/>
      <c r="HFW42" s="773"/>
      <c r="HFX42" s="773"/>
      <c r="HFY42" s="773"/>
      <c r="HFZ42" s="773"/>
      <c r="HGA42" s="773"/>
      <c r="HGB42" s="521"/>
      <c r="HGC42" s="773"/>
      <c r="HGD42" s="773"/>
      <c r="HGE42" s="773"/>
      <c r="HGF42" s="773"/>
      <c r="HGG42" s="773"/>
      <c r="HGH42" s="773"/>
      <c r="HGI42" s="773"/>
      <c r="HGJ42" s="521"/>
      <c r="HGK42" s="773"/>
      <c r="HGL42" s="773"/>
      <c r="HGM42" s="773"/>
      <c r="HGN42" s="773"/>
      <c r="HGO42" s="773"/>
      <c r="HGP42" s="773"/>
      <c r="HGQ42" s="773"/>
      <c r="HGR42" s="521"/>
      <c r="HGS42" s="773"/>
      <c r="HGT42" s="773"/>
      <c r="HGU42" s="773"/>
      <c r="HGV42" s="773"/>
      <c r="HGW42" s="773"/>
      <c r="HGX42" s="773"/>
      <c r="HGY42" s="773"/>
      <c r="HGZ42" s="521"/>
      <c r="HHA42" s="773"/>
      <c r="HHB42" s="773"/>
      <c r="HHC42" s="773"/>
      <c r="HHD42" s="773"/>
      <c r="HHE42" s="773"/>
      <c r="HHF42" s="773"/>
      <c r="HHG42" s="773"/>
      <c r="HHH42" s="521"/>
      <c r="HHI42" s="773"/>
      <c r="HHJ42" s="773"/>
      <c r="HHK42" s="773"/>
      <c r="HHL42" s="773"/>
      <c r="HHM42" s="773"/>
      <c r="HHN42" s="773"/>
      <c r="HHO42" s="773"/>
      <c r="HHP42" s="521"/>
      <c r="HHQ42" s="773"/>
      <c r="HHR42" s="773"/>
      <c r="HHS42" s="773"/>
      <c r="HHT42" s="773"/>
      <c r="HHU42" s="773"/>
      <c r="HHV42" s="773"/>
      <c r="HHW42" s="773"/>
      <c r="HHX42" s="521"/>
      <c r="HHY42" s="773"/>
      <c r="HHZ42" s="773"/>
      <c r="HIA42" s="773"/>
      <c r="HIB42" s="773"/>
      <c r="HIC42" s="773"/>
      <c r="HID42" s="773"/>
      <c r="HIE42" s="773"/>
      <c r="HIF42" s="521"/>
      <c r="HIG42" s="773"/>
      <c r="HIH42" s="773"/>
      <c r="HII42" s="773"/>
      <c r="HIJ42" s="773"/>
      <c r="HIK42" s="773"/>
      <c r="HIL42" s="773"/>
      <c r="HIM42" s="773"/>
      <c r="HIN42" s="521"/>
      <c r="HIO42" s="773"/>
      <c r="HIP42" s="773"/>
      <c r="HIQ42" s="773"/>
      <c r="HIR42" s="773"/>
      <c r="HIS42" s="773"/>
      <c r="HIT42" s="773"/>
      <c r="HIU42" s="773"/>
      <c r="HIV42" s="521"/>
      <c r="HIW42" s="773"/>
      <c r="HIX42" s="773"/>
      <c r="HIY42" s="773"/>
      <c r="HIZ42" s="773"/>
      <c r="HJA42" s="773"/>
      <c r="HJB42" s="773"/>
      <c r="HJC42" s="773"/>
      <c r="HJD42" s="521"/>
      <c r="HJE42" s="773"/>
      <c r="HJF42" s="773"/>
      <c r="HJG42" s="773"/>
      <c r="HJH42" s="773"/>
      <c r="HJI42" s="773"/>
      <c r="HJJ42" s="773"/>
      <c r="HJK42" s="773"/>
      <c r="HJL42" s="521"/>
      <c r="HJM42" s="773"/>
      <c r="HJN42" s="773"/>
      <c r="HJO42" s="773"/>
      <c r="HJP42" s="773"/>
      <c r="HJQ42" s="773"/>
      <c r="HJR42" s="773"/>
      <c r="HJS42" s="773"/>
      <c r="HJT42" s="521"/>
      <c r="HJU42" s="773"/>
      <c r="HJV42" s="773"/>
      <c r="HJW42" s="773"/>
      <c r="HJX42" s="773"/>
      <c r="HJY42" s="773"/>
      <c r="HJZ42" s="773"/>
      <c r="HKA42" s="773"/>
      <c r="HKB42" s="521"/>
      <c r="HKC42" s="773"/>
      <c r="HKD42" s="773"/>
      <c r="HKE42" s="773"/>
      <c r="HKF42" s="773"/>
      <c r="HKG42" s="773"/>
      <c r="HKH42" s="773"/>
      <c r="HKI42" s="773"/>
      <c r="HKJ42" s="521"/>
      <c r="HKK42" s="773"/>
      <c r="HKL42" s="773"/>
      <c r="HKM42" s="773"/>
      <c r="HKN42" s="773"/>
      <c r="HKO42" s="773"/>
      <c r="HKP42" s="773"/>
      <c r="HKQ42" s="773"/>
      <c r="HKR42" s="521"/>
      <c r="HKS42" s="773"/>
      <c r="HKT42" s="773"/>
      <c r="HKU42" s="773"/>
      <c r="HKV42" s="773"/>
      <c r="HKW42" s="773"/>
      <c r="HKX42" s="773"/>
      <c r="HKY42" s="773"/>
      <c r="HKZ42" s="521"/>
      <c r="HLA42" s="773"/>
      <c r="HLB42" s="773"/>
      <c r="HLC42" s="773"/>
      <c r="HLD42" s="773"/>
      <c r="HLE42" s="773"/>
      <c r="HLF42" s="773"/>
      <c r="HLG42" s="773"/>
      <c r="HLH42" s="521"/>
      <c r="HLI42" s="773"/>
      <c r="HLJ42" s="773"/>
      <c r="HLK42" s="773"/>
      <c r="HLL42" s="773"/>
      <c r="HLM42" s="773"/>
      <c r="HLN42" s="773"/>
      <c r="HLO42" s="773"/>
      <c r="HLP42" s="521"/>
      <c r="HLQ42" s="773"/>
      <c r="HLR42" s="773"/>
      <c r="HLS42" s="773"/>
      <c r="HLT42" s="773"/>
      <c r="HLU42" s="773"/>
      <c r="HLV42" s="773"/>
      <c r="HLW42" s="773"/>
      <c r="HLX42" s="521"/>
      <c r="HLY42" s="773"/>
      <c r="HLZ42" s="773"/>
      <c r="HMA42" s="773"/>
      <c r="HMB42" s="773"/>
      <c r="HMC42" s="773"/>
      <c r="HMD42" s="773"/>
      <c r="HME42" s="773"/>
      <c r="HMF42" s="521"/>
      <c r="HMG42" s="773"/>
      <c r="HMH42" s="773"/>
      <c r="HMI42" s="773"/>
      <c r="HMJ42" s="773"/>
      <c r="HMK42" s="773"/>
      <c r="HML42" s="773"/>
      <c r="HMM42" s="773"/>
      <c r="HMN42" s="521"/>
      <c r="HMO42" s="773"/>
      <c r="HMP42" s="773"/>
      <c r="HMQ42" s="773"/>
      <c r="HMR42" s="773"/>
      <c r="HMS42" s="773"/>
      <c r="HMT42" s="773"/>
      <c r="HMU42" s="773"/>
      <c r="HMV42" s="521"/>
      <c r="HMW42" s="773"/>
      <c r="HMX42" s="773"/>
      <c r="HMY42" s="773"/>
      <c r="HMZ42" s="773"/>
      <c r="HNA42" s="773"/>
      <c r="HNB42" s="773"/>
      <c r="HNC42" s="773"/>
      <c r="HND42" s="521"/>
      <c r="HNE42" s="773"/>
      <c r="HNF42" s="773"/>
      <c r="HNG42" s="773"/>
      <c r="HNH42" s="773"/>
      <c r="HNI42" s="773"/>
      <c r="HNJ42" s="773"/>
      <c r="HNK42" s="773"/>
      <c r="HNL42" s="521"/>
      <c r="HNM42" s="773"/>
      <c r="HNN42" s="773"/>
      <c r="HNO42" s="773"/>
      <c r="HNP42" s="773"/>
      <c r="HNQ42" s="773"/>
      <c r="HNR42" s="773"/>
      <c r="HNS42" s="773"/>
      <c r="HNT42" s="521"/>
      <c r="HNU42" s="773"/>
      <c r="HNV42" s="773"/>
      <c r="HNW42" s="773"/>
      <c r="HNX42" s="773"/>
      <c r="HNY42" s="773"/>
      <c r="HNZ42" s="773"/>
      <c r="HOA42" s="773"/>
      <c r="HOB42" s="521"/>
      <c r="HOC42" s="773"/>
      <c r="HOD42" s="773"/>
      <c r="HOE42" s="773"/>
      <c r="HOF42" s="773"/>
      <c r="HOG42" s="773"/>
      <c r="HOH42" s="773"/>
      <c r="HOI42" s="773"/>
      <c r="HOJ42" s="521"/>
      <c r="HOK42" s="773"/>
      <c r="HOL42" s="773"/>
      <c r="HOM42" s="773"/>
      <c r="HON42" s="773"/>
      <c r="HOO42" s="773"/>
      <c r="HOP42" s="773"/>
      <c r="HOQ42" s="773"/>
      <c r="HOR42" s="521"/>
      <c r="HOS42" s="773"/>
      <c r="HOT42" s="773"/>
      <c r="HOU42" s="773"/>
      <c r="HOV42" s="773"/>
      <c r="HOW42" s="773"/>
      <c r="HOX42" s="773"/>
      <c r="HOY42" s="773"/>
      <c r="HOZ42" s="521"/>
      <c r="HPA42" s="773"/>
      <c r="HPB42" s="773"/>
      <c r="HPC42" s="773"/>
      <c r="HPD42" s="773"/>
      <c r="HPE42" s="773"/>
      <c r="HPF42" s="773"/>
      <c r="HPG42" s="773"/>
      <c r="HPH42" s="521"/>
      <c r="HPI42" s="773"/>
      <c r="HPJ42" s="773"/>
      <c r="HPK42" s="773"/>
      <c r="HPL42" s="773"/>
      <c r="HPM42" s="773"/>
      <c r="HPN42" s="773"/>
      <c r="HPO42" s="773"/>
      <c r="HPP42" s="521"/>
      <c r="HPQ42" s="773"/>
      <c r="HPR42" s="773"/>
      <c r="HPS42" s="773"/>
      <c r="HPT42" s="773"/>
      <c r="HPU42" s="773"/>
      <c r="HPV42" s="773"/>
      <c r="HPW42" s="773"/>
      <c r="HPX42" s="521"/>
      <c r="HPY42" s="773"/>
      <c r="HPZ42" s="773"/>
      <c r="HQA42" s="773"/>
      <c r="HQB42" s="773"/>
      <c r="HQC42" s="773"/>
      <c r="HQD42" s="773"/>
      <c r="HQE42" s="773"/>
      <c r="HQF42" s="521"/>
      <c r="HQG42" s="773"/>
      <c r="HQH42" s="773"/>
      <c r="HQI42" s="773"/>
      <c r="HQJ42" s="773"/>
      <c r="HQK42" s="773"/>
      <c r="HQL42" s="773"/>
      <c r="HQM42" s="773"/>
      <c r="HQN42" s="521"/>
      <c r="HQO42" s="773"/>
      <c r="HQP42" s="773"/>
      <c r="HQQ42" s="773"/>
      <c r="HQR42" s="773"/>
      <c r="HQS42" s="773"/>
      <c r="HQT42" s="773"/>
      <c r="HQU42" s="773"/>
      <c r="HQV42" s="521"/>
      <c r="HQW42" s="773"/>
      <c r="HQX42" s="773"/>
      <c r="HQY42" s="773"/>
      <c r="HQZ42" s="773"/>
      <c r="HRA42" s="773"/>
      <c r="HRB42" s="773"/>
      <c r="HRC42" s="773"/>
      <c r="HRD42" s="521"/>
      <c r="HRE42" s="773"/>
      <c r="HRF42" s="773"/>
      <c r="HRG42" s="773"/>
      <c r="HRH42" s="773"/>
      <c r="HRI42" s="773"/>
      <c r="HRJ42" s="773"/>
      <c r="HRK42" s="773"/>
      <c r="HRL42" s="521"/>
      <c r="HRM42" s="773"/>
      <c r="HRN42" s="773"/>
      <c r="HRO42" s="773"/>
      <c r="HRP42" s="773"/>
      <c r="HRQ42" s="773"/>
      <c r="HRR42" s="773"/>
      <c r="HRS42" s="773"/>
      <c r="HRT42" s="521"/>
      <c r="HRU42" s="773"/>
      <c r="HRV42" s="773"/>
      <c r="HRW42" s="773"/>
      <c r="HRX42" s="773"/>
      <c r="HRY42" s="773"/>
      <c r="HRZ42" s="773"/>
      <c r="HSA42" s="773"/>
      <c r="HSB42" s="521"/>
      <c r="HSC42" s="773"/>
      <c r="HSD42" s="773"/>
      <c r="HSE42" s="773"/>
      <c r="HSF42" s="773"/>
      <c r="HSG42" s="773"/>
      <c r="HSH42" s="773"/>
      <c r="HSI42" s="773"/>
      <c r="HSJ42" s="521"/>
      <c r="HSK42" s="773"/>
      <c r="HSL42" s="773"/>
      <c r="HSM42" s="773"/>
      <c r="HSN42" s="773"/>
      <c r="HSO42" s="773"/>
      <c r="HSP42" s="773"/>
      <c r="HSQ42" s="773"/>
      <c r="HSR42" s="521"/>
      <c r="HSS42" s="773"/>
      <c r="HST42" s="773"/>
      <c r="HSU42" s="773"/>
      <c r="HSV42" s="773"/>
      <c r="HSW42" s="773"/>
      <c r="HSX42" s="773"/>
      <c r="HSY42" s="773"/>
      <c r="HSZ42" s="521"/>
      <c r="HTA42" s="773"/>
      <c r="HTB42" s="773"/>
      <c r="HTC42" s="773"/>
      <c r="HTD42" s="773"/>
      <c r="HTE42" s="773"/>
      <c r="HTF42" s="773"/>
      <c r="HTG42" s="773"/>
      <c r="HTH42" s="521"/>
      <c r="HTI42" s="773"/>
      <c r="HTJ42" s="773"/>
      <c r="HTK42" s="773"/>
      <c r="HTL42" s="773"/>
      <c r="HTM42" s="773"/>
      <c r="HTN42" s="773"/>
      <c r="HTO42" s="773"/>
      <c r="HTP42" s="521"/>
      <c r="HTQ42" s="773"/>
      <c r="HTR42" s="773"/>
      <c r="HTS42" s="773"/>
      <c r="HTT42" s="773"/>
      <c r="HTU42" s="773"/>
      <c r="HTV42" s="773"/>
      <c r="HTW42" s="773"/>
      <c r="HTX42" s="521"/>
      <c r="HTY42" s="773"/>
      <c r="HTZ42" s="773"/>
      <c r="HUA42" s="773"/>
      <c r="HUB42" s="773"/>
      <c r="HUC42" s="773"/>
      <c r="HUD42" s="773"/>
      <c r="HUE42" s="773"/>
      <c r="HUF42" s="521"/>
      <c r="HUG42" s="773"/>
      <c r="HUH42" s="773"/>
      <c r="HUI42" s="773"/>
      <c r="HUJ42" s="773"/>
      <c r="HUK42" s="773"/>
      <c r="HUL42" s="773"/>
      <c r="HUM42" s="773"/>
      <c r="HUN42" s="521"/>
      <c r="HUO42" s="773"/>
      <c r="HUP42" s="773"/>
      <c r="HUQ42" s="773"/>
      <c r="HUR42" s="773"/>
      <c r="HUS42" s="773"/>
      <c r="HUT42" s="773"/>
      <c r="HUU42" s="773"/>
      <c r="HUV42" s="521"/>
      <c r="HUW42" s="773"/>
      <c r="HUX42" s="773"/>
      <c r="HUY42" s="773"/>
      <c r="HUZ42" s="773"/>
      <c r="HVA42" s="773"/>
      <c r="HVB42" s="773"/>
      <c r="HVC42" s="773"/>
      <c r="HVD42" s="521"/>
      <c r="HVE42" s="773"/>
      <c r="HVF42" s="773"/>
      <c r="HVG42" s="773"/>
      <c r="HVH42" s="773"/>
      <c r="HVI42" s="773"/>
      <c r="HVJ42" s="773"/>
      <c r="HVK42" s="773"/>
      <c r="HVL42" s="521"/>
      <c r="HVM42" s="773"/>
      <c r="HVN42" s="773"/>
      <c r="HVO42" s="773"/>
      <c r="HVP42" s="773"/>
      <c r="HVQ42" s="773"/>
      <c r="HVR42" s="773"/>
      <c r="HVS42" s="773"/>
      <c r="HVT42" s="521"/>
      <c r="HVU42" s="773"/>
      <c r="HVV42" s="773"/>
      <c r="HVW42" s="773"/>
      <c r="HVX42" s="773"/>
      <c r="HVY42" s="773"/>
      <c r="HVZ42" s="773"/>
      <c r="HWA42" s="773"/>
      <c r="HWB42" s="521"/>
      <c r="HWC42" s="773"/>
      <c r="HWD42" s="773"/>
      <c r="HWE42" s="773"/>
      <c r="HWF42" s="773"/>
      <c r="HWG42" s="773"/>
      <c r="HWH42" s="773"/>
      <c r="HWI42" s="773"/>
      <c r="HWJ42" s="521"/>
      <c r="HWK42" s="773"/>
      <c r="HWL42" s="773"/>
      <c r="HWM42" s="773"/>
      <c r="HWN42" s="773"/>
      <c r="HWO42" s="773"/>
      <c r="HWP42" s="773"/>
      <c r="HWQ42" s="773"/>
      <c r="HWR42" s="521"/>
      <c r="HWS42" s="773"/>
      <c r="HWT42" s="773"/>
      <c r="HWU42" s="773"/>
      <c r="HWV42" s="773"/>
      <c r="HWW42" s="773"/>
      <c r="HWX42" s="773"/>
      <c r="HWY42" s="773"/>
      <c r="HWZ42" s="521"/>
      <c r="HXA42" s="773"/>
      <c r="HXB42" s="773"/>
      <c r="HXC42" s="773"/>
      <c r="HXD42" s="773"/>
      <c r="HXE42" s="773"/>
      <c r="HXF42" s="773"/>
      <c r="HXG42" s="773"/>
      <c r="HXH42" s="521"/>
      <c r="HXI42" s="773"/>
      <c r="HXJ42" s="773"/>
      <c r="HXK42" s="773"/>
      <c r="HXL42" s="773"/>
      <c r="HXM42" s="773"/>
      <c r="HXN42" s="773"/>
      <c r="HXO42" s="773"/>
      <c r="HXP42" s="521"/>
      <c r="HXQ42" s="773"/>
      <c r="HXR42" s="773"/>
      <c r="HXS42" s="773"/>
      <c r="HXT42" s="773"/>
      <c r="HXU42" s="773"/>
      <c r="HXV42" s="773"/>
      <c r="HXW42" s="773"/>
      <c r="HXX42" s="521"/>
      <c r="HXY42" s="773"/>
      <c r="HXZ42" s="773"/>
      <c r="HYA42" s="773"/>
      <c r="HYB42" s="773"/>
      <c r="HYC42" s="773"/>
      <c r="HYD42" s="773"/>
      <c r="HYE42" s="773"/>
      <c r="HYF42" s="521"/>
      <c r="HYG42" s="773"/>
      <c r="HYH42" s="773"/>
      <c r="HYI42" s="773"/>
      <c r="HYJ42" s="773"/>
      <c r="HYK42" s="773"/>
      <c r="HYL42" s="773"/>
      <c r="HYM42" s="773"/>
      <c r="HYN42" s="521"/>
      <c r="HYO42" s="773"/>
      <c r="HYP42" s="773"/>
      <c r="HYQ42" s="773"/>
      <c r="HYR42" s="773"/>
      <c r="HYS42" s="773"/>
      <c r="HYT42" s="773"/>
      <c r="HYU42" s="773"/>
      <c r="HYV42" s="521"/>
      <c r="HYW42" s="773"/>
      <c r="HYX42" s="773"/>
      <c r="HYY42" s="773"/>
      <c r="HYZ42" s="773"/>
      <c r="HZA42" s="773"/>
      <c r="HZB42" s="773"/>
      <c r="HZC42" s="773"/>
      <c r="HZD42" s="521"/>
      <c r="HZE42" s="773"/>
      <c r="HZF42" s="773"/>
      <c r="HZG42" s="773"/>
      <c r="HZH42" s="773"/>
      <c r="HZI42" s="773"/>
      <c r="HZJ42" s="773"/>
      <c r="HZK42" s="773"/>
      <c r="HZL42" s="521"/>
      <c r="HZM42" s="773"/>
      <c r="HZN42" s="773"/>
      <c r="HZO42" s="773"/>
      <c r="HZP42" s="773"/>
      <c r="HZQ42" s="773"/>
      <c r="HZR42" s="773"/>
      <c r="HZS42" s="773"/>
      <c r="HZT42" s="521"/>
      <c r="HZU42" s="773"/>
      <c r="HZV42" s="773"/>
      <c r="HZW42" s="773"/>
      <c r="HZX42" s="773"/>
      <c r="HZY42" s="773"/>
      <c r="HZZ42" s="773"/>
      <c r="IAA42" s="773"/>
      <c r="IAB42" s="521"/>
      <c r="IAC42" s="773"/>
      <c r="IAD42" s="773"/>
      <c r="IAE42" s="773"/>
      <c r="IAF42" s="773"/>
      <c r="IAG42" s="773"/>
      <c r="IAH42" s="773"/>
      <c r="IAI42" s="773"/>
      <c r="IAJ42" s="521"/>
      <c r="IAK42" s="773"/>
      <c r="IAL42" s="773"/>
      <c r="IAM42" s="773"/>
      <c r="IAN42" s="773"/>
      <c r="IAO42" s="773"/>
      <c r="IAP42" s="773"/>
      <c r="IAQ42" s="773"/>
      <c r="IAR42" s="521"/>
      <c r="IAS42" s="773"/>
      <c r="IAT42" s="773"/>
      <c r="IAU42" s="773"/>
      <c r="IAV42" s="773"/>
      <c r="IAW42" s="773"/>
      <c r="IAX42" s="773"/>
      <c r="IAY42" s="773"/>
      <c r="IAZ42" s="521"/>
      <c r="IBA42" s="773"/>
      <c r="IBB42" s="773"/>
      <c r="IBC42" s="773"/>
      <c r="IBD42" s="773"/>
      <c r="IBE42" s="773"/>
      <c r="IBF42" s="773"/>
      <c r="IBG42" s="773"/>
      <c r="IBH42" s="521"/>
      <c r="IBI42" s="773"/>
      <c r="IBJ42" s="773"/>
      <c r="IBK42" s="773"/>
      <c r="IBL42" s="773"/>
      <c r="IBM42" s="773"/>
      <c r="IBN42" s="773"/>
      <c r="IBO42" s="773"/>
      <c r="IBP42" s="521"/>
      <c r="IBQ42" s="773"/>
      <c r="IBR42" s="773"/>
      <c r="IBS42" s="773"/>
      <c r="IBT42" s="773"/>
      <c r="IBU42" s="773"/>
      <c r="IBV42" s="773"/>
      <c r="IBW42" s="773"/>
      <c r="IBX42" s="521"/>
      <c r="IBY42" s="773"/>
      <c r="IBZ42" s="773"/>
      <c r="ICA42" s="773"/>
      <c r="ICB42" s="773"/>
      <c r="ICC42" s="773"/>
      <c r="ICD42" s="773"/>
      <c r="ICE42" s="773"/>
      <c r="ICF42" s="521"/>
      <c r="ICG42" s="773"/>
      <c r="ICH42" s="773"/>
      <c r="ICI42" s="773"/>
      <c r="ICJ42" s="773"/>
      <c r="ICK42" s="773"/>
      <c r="ICL42" s="773"/>
      <c r="ICM42" s="773"/>
      <c r="ICN42" s="521"/>
      <c r="ICO42" s="773"/>
      <c r="ICP42" s="773"/>
      <c r="ICQ42" s="773"/>
      <c r="ICR42" s="773"/>
      <c r="ICS42" s="773"/>
      <c r="ICT42" s="773"/>
      <c r="ICU42" s="773"/>
      <c r="ICV42" s="521"/>
      <c r="ICW42" s="773"/>
      <c r="ICX42" s="773"/>
      <c r="ICY42" s="773"/>
      <c r="ICZ42" s="773"/>
      <c r="IDA42" s="773"/>
      <c r="IDB42" s="773"/>
      <c r="IDC42" s="773"/>
      <c r="IDD42" s="521"/>
      <c r="IDE42" s="773"/>
      <c r="IDF42" s="773"/>
      <c r="IDG42" s="773"/>
      <c r="IDH42" s="773"/>
      <c r="IDI42" s="773"/>
      <c r="IDJ42" s="773"/>
      <c r="IDK42" s="773"/>
      <c r="IDL42" s="521"/>
      <c r="IDM42" s="773"/>
      <c r="IDN42" s="773"/>
      <c r="IDO42" s="773"/>
      <c r="IDP42" s="773"/>
      <c r="IDQ42" s="773"/>
      <c r="IDR42" s="773"/>
      <c r="IDS42" s="773"/>
      <c r="IDT42" s="521"/>
      <c r="IDU42" s="773"/>
      <c r="IDV42" s="773"/>
      <c r="IDW42" s="773"/>
      <c r="IDX42" s="773"/>
      <c r="IDY42" s="773"/>
      <c r="IDZ42" s="773"/>
      <c r="IEA42" s="773"/>
      <c r="IEB42" s="521"/>
      <c r="IEC42" s="773"/>
      <c r="IED42" s="773"/>
      <c r="IEE42" s="773"/>
      <c r="IEF42" s="773"/>
      <c r="IEG42" s="773"/>
      <c r="IEH42" s="773"/>
      <c r="IEI42" s="773"/>
      <c r="IEJ42" s="521"/>
      <c r="IEK42" s="773"/>
      <c r="IEL42" s="773"/>
      <c r="IEM42" s="773"/>
      <c r="IEN42" s="773"/>
      <c r="IEO42" s="773"/>
      <c r="IEP42" s="773"/>
      <c r="IEQ42" s="773"/>
      <c r="IER42" s="521"/>
      <c r="IES42" s="773"/>
      <c r="IET42" s="773"/>
      <c r="IEU42" s="773"/>
      <c r="IEV42" s="773"/>
      <c r="IEW42" s="773"/>
      <c r="IEX42" s="773"/>
      <c r="IEY42" s="773"/>
      <c r="IEZ42" s="521"/>
      <c r="IFA42" s="773"/>
      <c r="IFB42" s="773"/>
      <c r="IFC42" s="773"/>
      <c r="IFD42" s="773"/>
      <c r="IFE42" s="773"/>
      <c r="IFF42" s="773"/>
      <c r="IFG42" s="773"/>
      <c r="IFH42" s="521"/>
      <c r="IFI42" s="773"/>
      <c r="IFJ42" s="773"/>
      <c r="IFK42" s="773"/>
      <c r="IFL42" s="773"/>
      <c r="IFM42" s="773"/>
      <c r="IFN42" s="773"/>
      <c r="IFO42" s="773"/>
      <c r="IFP42" s="521"/>
      <c r="IFQ42" s="773"/>
      <c r="IFR42" s="773"/>
      <c r="IFS42" s="773"/>
      <c r="IFT42" s="773"/>
      <c r="IFU42" s="773"/>
      <c r="IFV42" s="773"/>
      <c r="IFW42" s="773"/>
      <c r="IFX42" s="521"/>
      <c r="IFY42" s="773"/>
      <c r="IFZ42" s="773"/>
      <c r="IGA42" s="773"/>
      <c r="IGB42" s="773"/>
      <c r="IGC42" s="773"/>
      <c r="IGD42" s="773"/>
      <c r="IGE42" s="773"/>
      <c r="IGF42" s="521"/>
      <c r="IGG42" s="773"/>
      <c r="IGH42" s="773"/>
      <c r="IGI42" s="773"/>
      <c r="IGJ42" s="773"/>
      <c r="IGK42" s="773"/>
      <c r="IGL42" s="773"/>
      <c r="IGM42" s="773"/>
      <c r="IGN42" s="521"/>
      <c r="IGO42" s="773"/>
      <c r="IGP42" s="773"/>
      <c r="IGQ42" s="773"/>
      <c r="IGR42" s="773"/>
      <c r="IGS42" s="773"/>
      <c r="IGT42" s="773"/>
      <c r="IGU42" s="773"/>
      <c r="IGV42" s="521"/>
      <c r="IGW42" s="773"/>
      <c r="IGX42" s="773"/>
      <c r="IGY42" s="773"/>
      <c r="IGZ42" s="773"/>
      <c r="IHA42" s="773"/>
      <c r="IHB42" s="773"/>
      <c r="IHC42" s="773"/>
      <c r="IHD42" s="521"/>
      <c r="IHE42" s="773"/>
      <c r="IHF42" s="773"/>
      <c r="IHG42" s="773"/>
      <c r="IHH42" s="773"/>
      <c r="IHI42" s="773"/>
      <c r="IHJ42" s="773"/>
      <c r="IHK42" s="773"/>
      <c r="IHL42" s="521"/>
      <c r="IHM42" s="773"/>
      <c r="IHN42" s="773"/>
      <c r="IHO42" s="773"/>
      <c r="IHP42" s="773"/>
      <c r="IHQ42" s="773"/>
      <c r="IHR42" s="773"/>
      <c r="IHS42" s="773"/>
      <c r="IHT42" s="521"/>
      <c r="IHU42" s="773"/>
      <c r="IHV42" s="773"/>
      <c r="IHW42" s="773"/>
      <c r="IHX42" s="773"/>
      <c r="IHY42" s="773"/>
      <c r="IHZ42" s="773"/>
      <c r="IIA42" s="773"/>
      <c r="IIB42" s="521"/>
      <c r="IIC42" s="773"/>
      <c r="IID42" s="773"/>
      <c r="IIE42" s="773"/>
      <c r="IIF42" s="773"/>
      <c r="IIG42" s="773"/>
      <c r="IIH42" s="773"/>
      <c r="III42" s="773"/>
      <c r="IIJ42" s="521"/>
      <c r="IIK42" s="773"/>
      <c r="IIL42" s="773"/>
      <c r="IIM42" s="773"/>
      <c r="IIN42" s="773"/>
      <c r="IIO42" s="773"/>
      <c r="IIP42" s="773"/>
      <c r="IIQ42" s="773"/>
      <c r="IIR42" s="521"/>
      <c r="IIS42" s="773"/>
      <c r="IIT42" s="773"/>
      <c r="IIU42" s="773"/>
      <c r="IIV42" s="773"/>
      <c r="IIW42" s="773"/>
      <c r="IIX42" s="773"/>
      <c r="IIY42" s="773"/>
      <c r="IIZ42" s="521"/>
      <c r="IJA42" s="773"/>
      <c r="IJB42" s="773"/>
      <c r="IJC42" s="773"/>
      <c r="IJD42" s="773"/>
      <c r="IJE42" s="773"/>
      <c r="IJF42" s="773"/>
      <c r="IJG42" s="773"/>
      <c r="IJH42" s="521"/>
      <c r="IJI42" s="773"/>
      <c r="IJJ42" s="773"/>
      <c r="IJK42" s="773"/>
      <c r="IJL42" s="773"/>
      <c r="IJM42" s="773"/>
      <c r="IJN42" s="773"/>
      <c r="IJO42" s="773"/>
      <c r="IJP42" s="521"/>
      <c r="IJQ42" s="773"/>
      <c r="IJR42" s="773"/>
      <c r="IJS42" s="773"/>
      <c r="IJT42" s="773"/>
      <c r="IJU42" s="773"/>
      <c r="IJV42" s="773"/>
      <c r="IJW42" s="773"/>
      <c r="IJX42" s="521"/>
      <c r="IJY42" s="773"/>
      <c r="IJZ42" s="773"/>
      <c r="IKA42" s="773"/>
      <c r="IKB42" s="773"/>
      <c r="IKC42" s="773"/>
      <c r="IKD42" s="773"/>
      <c r="IKE42" s="773"/>
      <c r="IKF42" s="521"/>
      <c r="IKG42" s="773"/>
      <c r="IKH42" s="773"/>
      <c r="IKI42" s="773"/>
      <c r="IKJ42" s="773"/>
      <c r="IKK42" s="773"/>
      <c r="IKL42" s="773"/>
      <c r="IKM42" s="773"/>
      <c r="IKN42" s="521"/>
      <c r="IKO42" s="773"/>
      <c r="IKP42" s="773"/>
      <c r="IKQ42" s="773"/>
      <c r="IKR42" s="773"/>
      <c r="IKS42" s="773"/>
      <c r="IKT42" s="773"/>
      <c r="IKU42" s="773"/>
      <c r="IKV42" s="521"/>
      <c r="IKW42" s="773"/>
      <c r="IKX42" s="773"/>
      <c r="IKY42" s="773"/>
      <c r="IKZ42" s="773"/>
      <c r="ILA42" s="773"/>
      <c r="ILB42" s="773"/>
      <c r="ILC42" s="773"/>
      <c r="ILD42" s="521"/>
      <c r="ILE42" s="773"/>
      <c r="ILF42" s="773"/>
      <c r="ILG42" s="773"/>
      <c r="ILH42" s="773"/>
      <c r="ILI42" s="773"/>
      <c r="ILJ42" s="773"/>
      <c r="ILK42" s="773"/>
      <c r="ILL42" s="521"/>
      <c r="ILM42" s="773"/>
      <c r="ILN42" s="773"/>
      <c r="ILO42" s="773"/>
      <c r="ILP42" s="773"/>
      <c r="ILQ42" s="773"/>
      <c r="ILR42" s="773"/>
      <c r="ILS42" s="773"/>
      <c r="ILT42" s="521"/>
      <c r="ILU42" s="773"/>
      <c r="ILV42" s="773"/>
      <c r="ILW42" s="773"/>
      <c r="ILX42" s="773"/>
      <c r="ILY42" s="773"/>
      <c r="ILZ42" s="773"/>
      <c r="IMA42" s="773"/>
      <c r="IMB42" s="521"/>
      <c r="IMC42" s="773"/>
      <c r="IMD42" s="773"/>
      <c r="IME42" s="773"/>
      <c r="IMF42" s="773"/>
      <c r="IMG42" s="773"/>
      <c r="IMH42" s="773"/>
      <c r="IMI42" s="773"/>
      <c r="IMJ42" s="521"/>
      <c r="IMK42" s="773"/>
      <c r="IML42" s="773"/>
      <c r="IMM42" s="773"/>
      <c r="IMN42" s="773"/>
      <c r="IMO42" s="773"/>
      <c r="IMP42" s="773"/>
      <c r="IMQ42" s="773"/>
      <c r="IMR42" s="521"/>
      <c r="IMS42" s="773"/>
      <c r="IMT42" s="773"/>
      <c r="IMU42" s="773"/>
      <c r="IMV42" s="773"/>
      <c r="IMW42" s="773"/>
      <c r="IMX42" s="773"/>
      <c r="IMY42" s="773"/>
      <c r="IMZ42" s="521"/>
      <c r="INA42" s="773"/>
      <c r="INB42" s="773"/>
      <c r="INC42" s="773"/>
      <c r="IND42" s="773"/>
      <c r="INE42" s="773"/>
      <c r="INF42" s="773"/>
      <c r="ING42" s="773"/>
      <c r="INH42" s="521"/>
      <c r="INI42" s="773"/>
      <c r="INJ42" s="773"/>
      <c r="INK42" s="773"/>
      <c r="INL42" s="773"/>
      <c r="INM42" s="773"/>
      <c r="INN42" s="773"/>
      <c r="INO42" s="773"/>
      <c r="INP42" s="521"/>
      <c r="INQ42" s="773"/>
      <c r="INR42" s="773"/>
      <c r="INS42" s="773"/>
      <c r="INT42" s="773"/>
      <c r="INU42" s="773"/>
      <c r="INV42" s="773"/>
      <c r="INW42" s="773"/>
      <c r="INX42" s="521"/>
      <c r="INY42" s="773"/>
      <c r="INZ42" s="773"/>
      <c r="IOA42" s="773"/>
      <c r="IOB42" s="773"/>
      <c r="IOC42" s="773"/>
      <c r="IOD42" s="773"/>
      <c r="IOE42" s="773"/>
      <c r="IOF42" s="521"/>
      <c r="IOG42" s="773"/>
      <c r="IOH42" s="773"/>
      <c r="IOI42" s="773"/>
      <c r="IOJ42" s="773"/>
      <c r="IOK42" s="773"/>
      <c r="IOL42" s="773"/>
      <c r="IOM42" s="773"/>
      <c r="ION42" s="521"/>
      <c r="IOO42" s="773"/>
      <c r="IOP42" s="773"/>
      <c r="IOQ42" s="773"/>
      <c r="IOR42" s="773"/>
      <c r="IOS42" s="773"/>
      <c r="IOT42" s="773"/>
      <c r="IOU42" s="773"/>
      <c r="IOV42" s="521"/>
      <c r="IOW42" s="773"/>
      <c r="IOX42" s="773"/>
      <c r="IOY42" s="773"/>
      <c r="IOZ42" s="773"/>
      <c r="IPA42" s="773"/>
      <c r="IPB42" s="773"/>
      <c r="IPC42" s="773"/>
      <c r="IPD42" s="521"/>
      <c r="IPE42" s="773"/>
      <c r="IPF42" s="773"/>
      <c r="IPG42" s="773"/>
      <c r="IPH42" s="773"/>
      <c r="IPI42" s="773"/>
      <c r="IPJ42" s="773"/>
      <c r="IPK42" s="773"/>
      <c r="IPL42" s="521"/>
      <c r="IPM42" s="773"/>
      <c r="IPN42" s="773"/>
      <c r="IPO42" s="773"/>
      <c r="IPP42" s="773"/>
      <c r="IPQ42" s="773"/>
      <c r="IPR42" s="773"/>
      <c r="IPS42" s="773"/>
      <c r="IPT42" s="521"/>
      <c r="IPU42" s="773"/>
      <c r="IPV42" s="773"/>
      <c r="IPW42" s="773"/>
      <c r="IPX42" s="773"/>
      <c r="IPY42" s="773"/>
      <c r="IPZ42" s="773"/>
      <c r="IQA42" s="773"/>
      <c r="IQB42" s="521"/>
      <c r="IQC42" s="773"/>
      <c r="IQD42" s="773"/>
      <c r="IQE42" s="773"/>
      <c r="IQF42" s="773"/>
      <c r="IQG42" s="773"/>
      <c r="IQH42" s="773"/>
      <c r="IQI42" s="773"/>
      <c r="IQJ42" s="521"/>
      <c r="IQK42" s="773"/>
      <c r="IQL42" s="773"/>
      <c r="IQM42" s="773"/>
      <c r="IQN42" s="773"/>
      <c r="IQO42" s="773"/>
      <c r="IQP42" s="773"/>
      <c r="IQQ42" s="773"/>
      <c r="IQR42" s="521"/>
      <c r="IQS42" s="773"/>
      <c r="IQT42" s="773"/>
      <c r="IQU42" s="773"/>
      <c r="IQV42" s="773"/>
      <c r="IQW42" s="773"/>
      <c r="IQX42" s="773"/>
      <c r="IQY42" s="773"/>
      <c r="IQZ42" s="521"/>
      <c r="IRA42" s="773"/>
      <c r="IRB42" s="773"/>
      <c r="IRC42" s="773"/>
      <c r="IRD42" s="773"/>
      <c r="IRE42" s="773"/>
      <c r="IRF42" s="773"/>
      <c r="IRG42" s="773"/>
      <c r="IRH42" s="521"/>
      <c r="IRI42" s="773"/>
      <c r="IRJ42" s="773"/>
      <c r="IRK42" s="773"/>
      <c r="IRL42" s="773"/>
      <c r="IRM42" s="773"/>
      <c r="IRN42" s="773"/>
      <c r="IRO42" s="773"/>
      <c r="IRP42" s="521"/>
      <c r="IRQ42" s="773"/>
      <c r="IRR42" s="773"/>
      <c r="IRS42" s="773"/>
      <c r="IRT42" s="773"/>
      <c r="IRU42" s="773"/>
      <c r="IRV42" s="773"/>
      <c r="IRW42" s="773"/>
      <c r="IRX42" s="521"/>
      <c r="IRY42" s="773"/>
      <c r="IRZ42" s="773"/>
      <c r="ISA42" s="773"/>
      <c r="ISB42" s="773"/>
      <c r="ISC42" s="773"/>
      <c r="ISD42" s="773"/>
      <c r="ISE42" s="773"/>
      <c r="ISF42" s="521"/>
      <c r="ISG42" s="773"/>
      <c r="ISH42" s="773"/>
      <c r="ISI42" s="773"/>
      <c r="ISJ42" s="773"/>
      <c r="ISK42" s="773"/>
      <c r="ISL42" s="773"/>
      <c r="ISM42" s="773"/>
      <c r="ISN42" s="521"/>
      <c r="ISO42" s="773"/>
      <c r="ISP42" s="773"/>
      <c r="ISQ42" s="773"/>
      <c r="ISR42" s="773"/>
      <c r="ISS42" s="773"/>
      <c r="IST42" s="773"/>
      <c r="ISU42" s="773"/>
      <c r="ISV42" s="521"/>
      <c r="ISW42" s="773"/>
      <c r="ISX42" s="773"/>
      <c r="ISY42" s="773"/>
      <c r="ISZ42" s="773"/>
      <c r="ITA42" s="773"/>
      <c r="ITB42" s="773"/>
      <c r="ITC42" s="773"/>
      <c r="ITD42" s="521"/>
      <c r="ITE42" s="773"/>
      <c r="ITF42" s="773"/>
      <c r="ITG42" s="773"/>
      <c r="ITH42" s="773"/>
      <c r="ITI42" s="773"/>
      <c r="ITJ42" s="773"/>
      <c r="ITK42" s="773"/>
      <c r="ITL42" s="521"/>
      <c r="ITM42" s="773"/>
      <c r="ITN42" s="773"/>
      <c r="ITO42" s="773"/>
      <c r="ITP42" s="773"/>
      <c r="ITQ42" s="773"/>
      <c r="ITR42" s="773"/>
      <c r="ITS42" s="773"/>
      <c r="ITT42" s="521"/>
      <c r="ITU42" s="773"/>
      <c r="ITV42" s="773"/>
      <c r="ITW42" s="773"/>
      <c r="ITX42" s="773"/>
      <c r="ITY42" s="773"/>
      <c r="ITZ42" s="773"/>
      <c r="IUA42" s="773"/>
      <c r="IUB42" s="521"/>
      <c r="IUC42" s="773"/>
      <c r="IUD42" s="773"/>
      <c r="IUE42" s="773"/>
      <c r="IUF42" s="773"/>
      <c r="IUG42" s="773"/>
      <c r="IUH42" s="773"/>
      <c r="IUI42" s="773"/>
      <c r="IUJ42" s="521"/>
      <c r="IUK42" s="773"/>
      <c r="IUL42" s="773"/>
      <c r="IUM42" s="773"/>
      <c r="IUN42" s="773"/>
      <c r="IUO42" s="773"/>
      <c r="IUP42" s="773"/>
      <c r="IUQ42" s="773"/>
      <c r="IUR42" s="521"/>
      <c r="IUS42" s="773"/>
      <c r="IUT42" s="773"/>
      <c r="IUU42" s="773"/>
      <c r="IUV42" s="773"/>
      <c r="IUW42" s="773"/>
      <c r="IUX42" s="773"/>
      <c r="IUY42" s="773"/>
      <c r="IUZ42" s="521"/>
      <c r="IVA42" s="773"/>
      <c r="IVB42" s="773"/>
      <c r="IVC42" s="773"/>
      <c r="IVD42" s="773"/>
      <c r="IVE42" s="773"/>
      <c r="IVF42" s="773"/>
      <c r="IVG42" s="773"/>
      <c r="IVH42" s="521"/>
      <c r="IVI42" s="773"/>
      <c r="IVJ42" s="773"/>
      <c r="IVK42" s="773"/>
      <c r="IVL42" s="773"/>
      <c r="IVM42" s="773"/>
      <c r="IVN42" s="773"/>
      <c r="IVO42" s="773"/>
      <c r="IVP42" s="521"/>
      <c r="IVQ42" s="773"/>
      <c r="IVR42" s="773"/>
      <c r="IVS42" s="773"/>
      <c r="IVT42" s="773"/>
      <c r="IVU42" s="773"/>
      <c r="IVV42" s="773"/>
      <c r="IVW42" s="773"/>
      <c r="IVX42" s="521"/>
      <c r="IVY42" s="773"/>
      <c r="IVZ42" s="773"/>
      <c r="IWA42" s="773"/>
      <c r="IWB42" s="773"/>
      <c r="IWC42" s="773"/>
      <c r="IWD42" s="773"/>
      <c r="IWE42" s="773"/>
      <c r="IWF42" s="521"/>
      <c r="IWG42" s="773"/>
      <c r="IWH42" s="773"/>
      <c r="IWI42" s="773"/>
      <c r="IWJ42" s="773"/>
      <c r="IWK42" s="773"/>
      <c r="IWL42" s="773"/>
      <c r="IWM42" s="773"/>
      <c r="IWN42" s="521"/>
      <c r="IWO42" s="773"/>
      <c r="IWP42" s="773"/>
      <c r="IWQ42" s="773"/>
      <c r="IWR42" s="773"/>
      <c r="IWS42" s="773"/>
      <c r="IWT42" s="773"/>
      <c r="IWU42" s="773"/>
      <c r="IWV42" s="521"/>
      <c r="IWW42" s="773"/>
      <c r="IWX42" s="773"/>
      <c r="IWY42" s="773"/>
      <c r="IWZ42" s="773"/>
      <c r="IXA42" s="773"/>
      <c r="IXB42" s="773"/>
      <c r="IXC42" s="773"/>
      <c r="IXD42" s="521"/>
      <c r="IXE42" s="773"/>
      <c r="IXF42" s="773"/>
      <c r="IXG42" s="773"/>
      <c r="IXH42" s="773"/>
      <c r="IXI42" s="773"/>
      <c r="IXJ42" s="773"/>
      <c r="IXK42" s="773"/>
      <c r="IXL42" s="521"/>
      <c r="IXM42" s="773"/>
      <c r="IXN42" s="773"/>
      <c r="IXO42" s="773"/>
      <c r="IXP42" s="773"/>
      <c r="IXQ42" s="773"/>
      <c r="IXR42" s="773"/>
      <c r="IXS42" s="773"/>
      <c r="IXT42" s="521"/>
      <c r="IXU42" s="773"/>
      <c r="IXV42" s="773"/>
      <c r="IXW42" s="773"/>
      <c r="IXX42" s="773"/>
      <c r="IXY42" s="773"/>
      <c r="IXZ42" s="773"/>
      <c r="IYA42" s="773"/>
      <c r="IYB42" s="521"/>
      <c r="IYC42" s="773"/>
      <c r="IYD42" s="773"/>
      <c r="IYE42" s="773"/>
      <c r="IYF42" s="773"/>
      <c r="IYG42" s="773"/>
      <c r="IYH42" s="773"/>
      <c r="IYI42" s="773"/>
      <c r="IYJ42" s="521"/>
      <c r="IYK42" s="773"/>
      <c r="IYL42" s="773"/>
      <c r="IYM42" s="773"/>
      <c r="IYN42" s="773"/>
      <c r="IYO42" s="773"/>
      <c r="IYP42" s="773"/>
      <c r="IYQ42" s="773"/>
      <c r="IYR42" s="521"/>
      <c r="IYS42" s="773"/>
      <c r="IYT42" s="773"/>
      <c r="IYU42" s="773"/>
      <c r="IYV42" s="773"/>
      <c r="IYW42" s="773"/>
      <c r="IYX42" s="773"/>
      <c r="IYY42" s="773"/>
      <c r="IYZ42" s="521"/>
      <c r="IZA42" s="773"/>
      <c r="IZB42" s="773"/>
      <c r="IZC42" s="773"/>
      <c r="IZD42" s="773"/>
      <c r="IZE42" s="773"/>
      <c r="IZF42" s="773"/>
      <c r="IZG42" s="773"/>
      <c r="IZH42" s="521"/>
      <c r="IZI42" s="773"/>
      <c r="IZJ42" s="773"/>
      <c r="IZK42" s="773"/>
      <c r="IZL42" s="773"/>
      <c r="IZM42" s="773"/>
      <c r="IZN42" s="773"/>
      <c r="IZO42" s="773"/>
      <c r="IZP42" s="521"/>
      <c r="IZQ42" s="773"/>
      <c r="IZR42" s="773"/>
      <c r="IZS42" s="773"/>
      <c r="IZT42" s="773"/>
      <c r="IZU42" s="773"/>
      <c r="IZV42" s="773"/>
      <c r="IZW42" s="773"/>
      <c r="IZX42" s="521"/>
      <c r="IZY42" s="773"/>
      <c r="IZZ42" s="773"/>
      <c r="JAA42" s="773"/>
      <c r="JAB42" s="773"/>
      <c r="JAC42" s="773"/>
      <c r="JAD42" s="773"/>
      <c r="JAE42" s="773"/>
      <c r="JAF42" s="521"/>
      <c r="JAG42" s="773"/>
      <c r="JAH42" s="773"/>
      <c r="JAI42" s="773"/>
      <c r="JAJ42" s="773"/>
      <c r="JAK42" s="773"/>
      <c r="JAL42" s="773"/>
      <c r="JAM42" s="773"/>
      <c r="JAN42" s="521"/>
      <c r="JAO42" s="773"/>
      <c r="JAP42" s="773"/>
      <c r="JAQ42" s="773"/>
      <c r="JAR42" s="773"/>
      <c r="JAS42" s="773"/>
      <c r="JAT42" s="773"/>
      <c r="JAU42" s="773"/>
      <c r="JAV42" s="521"/>
      <c r="JAW42" s="773"/>
      <c r="JAX42" s="773"/>
      <c r="JAY42" s="773"/>
      <c r="JAZ42" s="773"/>
      <c r="JBA42" s="773"/>
      <c r="JBB42" s="773"/>
      <c r="JBC42" s="773"/>
      <c r="JBD42" s="521"/>
      <c r="JBE42" s="773"/>
      <c r="JBF42" s="773"/>
      <c r="JBG42" s="773"/>
      <c r="JBH42" s="773"/>
      <c r="JBI42" s="773"/>
      <c r="JBJ42" s="773"/>
      <c r="JBK42" s="773"/>
      <c r="JBL42" s="521"/>
      <c r="JBM42" s="773"/>
      <c r="JBN42" s="773"/>
      <c r="JBO42" s="773"/>
      <c r="JBP42" s="773"/>
      <c r="JBQ42" s="773"/>
      <c r="JBR42" s="773"/>
      <c r="JBS42" s="773"/>
      <c r="JBT42" s="521"/>
      <c r="JBU42" s="773"/>
      <c r="JBV42" s="773"/>
      <c r="JBW42" s="773"/>
      <c r="JBX42" s="773"/>
      <c r="JBY42" s="773"/>
      <c r="JBZ42" s="773"/>
      <c r="JCA42" s="773"/>
      <c r="JCB42" s="521"/>
      <c r="JCC42" s="773"/>
      <c r="JCD42" s="773"/>
      <c r="JCE42" s="773"/>
      <c r="JCF42" s="773"/>
      <c r="JCG42" s="773"/>
      <c r="JCH42" s="773"/>
      <c r="JCI42" s="773"/>
      <c r="JCJ42" s="521"/>
      <c r="JCK42" s="773"/>
      <c r="JCL42" s="773"/>
      <c r="JCM42" s="773"/>
      <c r="JCN42" s="773"/>
      <c r="JCO42" s="773"/>
      <c r="JCP42" s="773"/>
      <c r="JCQ42" s="773"/>
      <c r="JCR42" s="521"/>
      <c r="JCS42" s="773"/>
      <c r="JCT42" s="773"/>
      <c r="JCU42" s="773"/>
      <c r="JCV42" s="773"/>
      <c r="JCW42" s="773"/>
      <c r="JCX42" s="773"/>
      <c r="JCY42" s="773"/>
      <c r="JCZ42" s="521"/>
      <c r="JDA42" s="773"/>
      <c r="JDB42" s="773"/>
      <c r="JDC42" s="773"/>
      <c r="JDD42" s="773"/>
      <c r="JDE42" s="773"/>
      <c r="JDF42" s="773"/>
      <c r="JDG42" s="773"/>
      <c r="JDH42" s="521"/>
      <c r="JDI42" s="773"/>
      <c r="JDJ42" s="773"/>
      <c r="JDK42" s="773"/>
      <c r="JDL42" s="773"/>
      <c r="JDM42" s="773"/>
      <c r="JDN42" s="773"/>
      <c r="JDO42" s="773"/>
      <c r="JDP42" s="521"/>
      <c r="JDQ42" s="773"/>
      <c r="JDR42" s="773"/>
      <c r="JDS42" s="773"/>
      <c r="JDT42" s="773"/>
      <c r="JDU42" s="773"/>
      <c r="JDV42" s="773"/>
      <c r="JDW42" s="773"/>
      <c r="JDX42" s="521"/>
      <c r="JDY42" s="773"/>
      <c r="JDZ42" s="773"/>
      <c r="JEA42" s="773"/>
      <c r="JEB42" s="773"/>
      <c r="JEC42" s="773"/>
      <c r="JED42" s="773"/>
      <c r="JEE42" s="773"/>
      <c r="JEF42" s="521"/>
      <c r="JEG42" s="773"/>
      <c r="JEH42" s="773"/>
      <c r="JEI42" s="773"/>
      <c r="JEJ42" s="773"/>
      <c r="JEK42" s="773"/>
      <c r="JEL42" s="773"/>
      <c r="JEM42" s="773"/>
      <c r="JEN42" s="521"/>
      <c r="JEO42" s="773"/>
      <c r="JEP42" s="773"/>
      <c r="JEQ42" s="773"/>
      <c r="JER42" s="773"/>
      <c r="JES42" s="773"/>
      <c r="JET42" s="773"/>
      <c r="JEU42" s="773"/>
      <c r="JEV42" s="521"/>
      <c r="JEW42" s="773"/>
      <c r="JEX42" s="773"/>
      <c r="JEY42" s="773"/>
      <c r="JEZ42" s="773"/>
      <c r="JFA42" s="773"/>
      <c r="JFB42" s="773"/>
      <c r="JFC42" s="773"/>
      <c r="JFD42" s="521"/>
      <c r="JFE42" s="773"/>
      <c r="JFF42" s="773"/>
      <c r="JFG42" s="773"/>
      <c r="JFH42" s="773"/>
      <c r="JFI42" s="773"/>
      <c r="JFJ42" s="773"/>
      <c r="JFK42" s="773"/>
      <c r="JFL42" s="521"/>
      <c r="JFM42" s="773"/>
      <c r="JFN42" s="773"/>
      <c r="JFO42" s="773"/>
      <c r="JFP42" s="773"/>
      <c r="JFQ42" s="773"/>
      <c r="JFR42" s="773"/>
      <c r="JFS42" s="773"/>
      <c r="JFT42" s="521"/>
      <c r="JFU42" s="773"/>
      <c r="JFV42" s="773"/>
      <c r="JFW42" s="773"/>
      <c r="JFX42" s="773"/>
      <c r="JFY42" s="773"/>
      <c r="JFZ42" s="773"/>
      <c r="JGA42" s="773"/>
      <c r="JGB42" s="521"/>
      <c r="JGC42" s="773"/>
      <c r="JGD42" s="773"/>
      <c r="JGE42" s="773"/>
      <c r="JGF42" s="773"/>
      <c r="JGG42" s="773"/>
      <c r="JGH42" s="773"/>
      <c r="JGI42" s="773"/>
      <c r="JGJ42" s="521"/>
      <c r="JGK42" s="773"/>
      <c r="JGL42" s="773"/>
      <c r="JGM42" s="773"/>
      <c r="JGN42" s="773"/>
      <c r="JGO42" s="773"/>
      <c r="JGP42" s="773"/>
      <c r="JGQ42" s="773"/>
      <c r="JGR42" s="521"/>
      <c r="JGS42" s="773"/>
      <c r="JGT42" s="773"/>
      <c r="JGU42" s="773"/>
      <c r="JGV42" s="773"/>
      <c r="JGW42" s="773"/>
      <c r="JGX42" s="773"/>
      <c r="JGY42" s="773"/>
      <c r="JGZ42" s="521"/>
      <c r="JHA42" s="773"/>
      <c r="JHB42" s="773"/>
      <c r="JHC42" s="773"/>
      <c r="JHD42" s="773"/>
      <c r="JHE42" s="773"/>
      <c r="JHF42" s="773"/>
      <c r="JHG42" s="773"/>
      <c r="JHH42" s="521"/>
      <c r="JHI42" s="773"/>
      <c r="JHJ42" s="773"/>
      <c r="JHK42" s="773"/>
      <c r="JHL42" s="773"/>
      <c r="JHM42" s="773"/>
      <c r="JHN42" s="773"/>
      <c r="JHO42" s="773"/>
      <c r="JHP42" s="521"/>
      <c r="JHQ42" s="773"/>
      <c r="JHR42" s="773"/>
      <c r="JHS42" s="773"/>
      <c r="JHT42" s="773"/>
      <c r="JHU42" s="773"/>
      <c r="JHV42" s="773"/>
      <c r="JHW42" s="773"/>
      <c r="JHX42" s="521"/>
      <c r="JHY42" s="773"/>
      <c r="JHZ42" s="773"/>
      <c r="JIA42" s="773"/>
      <c r="JIB42" s="773"/>
      <c r="JIC42" s="773"/>
      <c r="JID42" s="773"/>
      <c r="JIE42" s="773"/>
      <c r="JIF42" s="521"/>
      <c r="JIG42" s="773"/>
      <c r="JIH42" s="773"/>
      <c r="JII42" s="773"/>
      <c r="JIJ42" s="773"/>
      <c r="JIK42" s="773"/>
      <c r="JIL42" s="773"/>
      <c r="JIM42" s="773"/>
      <c r="JIN42" s="521"/>
      <c r="JIO42" s="773"/>
      <c r="JIP42" s="773"/>
      <c r="JIQ42" s="773"/>
      <c r="JIR42" s="773"/>
      <c r="JIS42" s="773"/>
      <c r="JIT42" s="773"/>
      <c r="JIU42" s="773"/>
      <c r="JIV42" s="521"/>
      <c r="JIW42" s="773"/>
      <c r="JIX42" s="773"/>
      <c r="JIY42" s="773"/>
      <c r="JIZ42" s="773"/>
      <c r="JJA42" s="773"/>
      <c r="JJB42" s="773"/>
      <c r="JJC42" s="773"/>
      <c r="JJD42" s="521"/>
      <c r="JJE42" s="773"/>
      <c r="JJF42" s="773"/>
      <c r="JJG42" s="773"/>
      <c r="JJH42" s="773"/>
      <c r="JJI42" s="773"/>
      <c r="JJJ42" s="773"/>
      <c r="JJK42" s="773"/>
      <c r="JJL42" s="521"/>
      <c r="JJM42" s="773"/>
      <c r="JJN42" s="773"/>
      <c r="JJO42" s="773"/>
      <c r="JJP42" s="773"/>
      <c r="JJQ42" s="773"/>
      <c r="JJR42" s="773"/>
      <c r="JJS42" s="773"/>
      <c r="JJT42" s="521"/>
      <c r="JJU42" s="773"/>
      <c r="JJV42" s="773"/>
      <c r="JJW42" s="773"/>
      <c r="JJX42" s="773"/>
      <c r="JJY42" s="773"/>
      <c r="JJZ42" s="773"/>
      <c r="JKA42" s="773"/>
      <c r="JKB42" s="521"/>
      <c r="JKC42" s="773"/>
      <c r="JKD42" s="773"/>
      <c r="JKE42" s="773"/>
      <c r="JKF42" s="773"/>
      <c r="JKG42" s="773"/>
      <c r="JKH42" s="773"/>
      <c r="JKI42" s="773"/>
      <c r="JKJ42" s="521"/>
      <c r="JKK42" s="773"/>
      <c r="JKL42" s="773"/>
      <c r="JKM42" s="773"/>
      <c r="JKN42" s="773"/>
      <c r="JKO42" s="773"/>
      <c r="JKP42" s="773"/>
      <c r="JKQ42" s="773"/>
      <c r="JKR42" s="521"/>
      <c r="JKS42" s="773"/>
      <c r="JKT42" s="773"/>
      <c r="JKU42" s="773"/>
      <c r="JKV42" s="773"/>
      <c r="JKW42" s="773"/>
      <c r="JKX42" s="773"/>
      <c r="JKY42" s="773"/>
      <c r="JKZ42" s="521"/>
      <c r="JLA42" s="773"/>
      <c r="JLB42" s="773"/>
      <c r="JLC42" s="773"/>
      <c r="JLD42" s="773"/>
      <c r="JLE42" s="773"/>
      <c r="JLF42" s="773"/>
      <c r="JLG42" s="773"/>
      <c r="JLH42" s="521"/>
      <c r="JLI42" s="773"/>
      <c r="JLJ42" s="773"/>
      <c r="JLK42" s="773"/>
      <c r="JLL42" s="773"/>
      <c r="JLM42" s="773"/>
      <c r="JLN42" s="773"/>
      <c r="JLO42" s="773"/>
      <c r="JLP42" s="521"/>
      <c r="JLQ42" s="773"/>
      <c r="JLR42" s="773"/>
      <c r="JLS42" s="773"/>
      <c r="JLT42" s="773"/>
      <c r="JLU42" s="773"/>
      <c r="JLV42" s="773"/>
      <c r="JLW42" s="773"/>
      <c r="JLX42" s="521"/>
      <c r="JLY42" s="773"/>
      <c r="JLZ42" s="773"/>
      <c r="JMA42" s="773"/>
      <c r="JMB42" s="773"/>
      <c r="JMC42" s="773"/>
      <c r="JMD42" s="773"/>
      <c r="JME42" s="773"/>
      <c r="JMF42" s="521"/>
      <c r="JMG42" s="773"/>
      <c r="JMH42" s="773"/>
      <c r="JMI42" s="773"/>
      <c r="JMJ42" s="773"/>
      <c r="JMK42" s="773"/>
      <c r="JML42" s="773"/>
      <c r="JMM42" s="773"/>
      <c r="JMN42" s="521"/>
      <c r="JMO42" s="773"/>
      <c r="JMP42" s="773"/>
      <c r="JMQ42" s="773"/>
      <c r="JMR42" s="773"/>
      <c r="JMS42" s="773"/>
      <c r="JMT42" s="773"/>
      <c r="JMU42" s="773"/>
      <c r="JMV42" s="521"/>
      <c r="JMW42" s="773"/>
      <c r="JMX42" s="773"/>
      <c r="JMY42" s="773"/>
      <c r="JMZ42" s="773"/>
      <c r="JNA42" s="773"/>
      <c r="JNB42" s="773"/>
      <c r="JNC42" s="773"/>
      <c r="JND42" s="521"/>
      <c r="JNE42" s="773"/>
      <c r="JNF42" s="773"/>
      <c r="JNG42" s="773"/>
      <c r="JNH42" s="773"/>
      <c r="JNI42" s="773"/>
      <c r="JNJ42" s="773"/>
      <c r="JNK42" s="773"/>
      <c r="JNL42" s="521"/>
      <c r="JNM42" s="773"/>
      <c r="JNN42" s="773"/>
      <c r="JNO42" s="773"/>
      <c r="JNP42" s="773"/>
      <c r="JNQ42" s="773"/>
      <c r="JNR42" s="773"/>
      <c r="JNS42" s="773"/>
      <c r="JNT42" s="521"/>
      <c r="JNU42" s="773"/>
      <c r="JNV42" s="773"/>
      <c r="JNW42" s="773"/>
      <c r="JNX42" s="773"/>
      <c r="JNY42" s="773"/>
      <c r="JNZ42" s="773"/>
      <c r="JOA42" s="773"/>
      <c r="JOB42" s="521"/>
      <c r="JOC42" s="773"/>
      <c r="JOD42" s="773"/>
      <c r="JOE42" s="773"/>
      <c r="JOF42" s="773"/>
      <c r="JOG42" s="773"/>
      <c r="JOH42" s="773"/>
      <c r="JOI42" s="773"/>
      <c r="JOJ42" s="521"/>
      <c r="JOK42" s="773"/>
      <c r="JOL42" s="773"/>
      <c r="JOM42" s="773"/>
      <c r="JON42" s="773"/>
      <c r="JOO42" s="773"/>
      <c r="JOP42" s="773"/>
      <c r="JOQ42" s="773"/>
      <c r="JOR42" s="521"/>
      <c r="JOS42" s="773"/>
      <c r="JOT42" s="773"/>
      <c r="JOU42" s="773"/>
      <c r="JOV42" s="773"/>
      <c r="JOW42" s="773"/>
      <c r="JOX42" s="773"/>
      <c r="JOY42" s="773"/>
      <c r="JOZ42" s="521"/>
      <c r="JPA42" s="773"/>
      <c r="JPB42" s="773"/>
      <c r="JPC42" s="773"/>
      <c r="JPD42" s="773"/>
      <c r="JPE42" s="773"/>
      <c r="JPF42" s="773"/>
      <c r="JPG42" s="773"/>
      <c r="JPH42" s="521"/>
      <c r="JPI42" s="773"/>
      <c r="JPJ42" s="773"/>
      <c r="JPK42" s="773"/>
      <c r="JPL42" s="773"/>
      <c r="JPM42" s="773"/>
      <c r="JPN42" s="773"/>
      <c r="JPO42" s="773"/>
      <c r="JPP42" s="521"/>
      <c r="JPQ42" s="773"/>
      <c r="JPR42" s="773"/>
      <c r="JPS42" s="773"/>
      <c r="JPT42" s="773"/>
      <c r="JPU42" s="773"/>
      <c r="JPV42" s="773"/>
      <c r="JPW42" s="773"/>
      <c r="JPX42" s="521"/>
      <c r="JPY42" s="773"/>
      <c r="JPZ42" s="773"/>
      <c r="JQA42" s="773"/>
      <c r="JQB42" s="773"/>
      <c r="JQC42" s="773"/>
      <c r="JQD42" s="773"/>
      <c r="JQE42" s="773"/>
      <c r="JQF42" s="521"/>
      <c r="JQG42" s="773"/>
      <c r="JQH42" s="773"/>
      <c r="JQI42" s="773"/>
      <c r="JQJ42" s="773"/>
      <c r="JQK42" s="773"/>
      <c r="JQL42" s="773"/>
      <c r="JQM42" s="773"/>
      <c r="JQN42" s="521"/>
      <c r="JQO42" s="773"/>
      <c r="JQP42" s="773"/>
      <c r="JQQ42" s="773"/>
      <c r="JQR42" s="773"/>
      <c r="JQS42" s="773"/>
      <c r="JQT42" s="773"/>
      <c r="JQU42" s="773"/>
      <c r="JQV42" s="521"/>
      <c r="JQW42" s="773"/>
      <c r="JQX42" s="773"/>
      <c r="JQY42" s="773"/>
      <c r="JQZ42" s="773"/>
      <c r="JRA42" s="773"/>
      <c r="JRB42" s="773"/>
      <c r="JRC42" s="773"/>
      <c r="JRD42" s="521"/>
      <c r="JRE42" s="773"/>
      <c r="JRF42" s="773"/>
      <c r="JRG42" s="773"/>
      <c r="JRH42" s="773"/>
      <c r="JRI42" s="773"/>
      <c r="JRJ42" s="773"/>
      <c r="JRK42" s="773"/>
      <c r="JRL42" s="521"/>
      <c r="JRM42" s="773"/>
      <c r="JRN42" s="773"/>
      <c r="JRO42" s="773"/>
      <c r="JRP42" s="773"/>
      <c r="JRQ42" s="773"/>
      <c r="JRR42" s="773"/>
      <c r="JRS42" s="773"/>
      <c r="JRT42" s="521"/>
      <c r="JRU42" s="773"/>
      <c r="JRV42" s="773"/>
      <c r="JRW42" s="773"/>
      <c r="JRX42" s="773"/>
      <c r="JRY42" s="773"/>
      <c r="JRZ42" s="773"/>
      <c r="JSA42" s="773"/>
      <c r="JSB42" s="521"/>
      <c r="JSC42" s="773"/>
      <c r="JSD42" s="773"/>
      <c r="JSE42" s="773"/>
      <c r="JSF42" s="773"/>
      <c r="JSG42" s="773"/>
      <c r="JSH42" s="773"/>
      <c r="JSI42" s="773"/>
      <c r="JSJ42" s="521"/>
      <c r="JSK42" s="773"/>
      <c r="JSL42" s="773"/>
      <c r="JSM42" s="773"/>
      <c r="JSN42" s="773"/>
      <c r="JSO42" s="773"/>
      <c r="JSP42" s="773"/>
      <c r="JSQ42" s="773"/>
      <c r="JSR42" s="521"/>
      <c r="JSS42" s="773"/>
      <c r="JST42" s="773"/>
      <c r="JSU42" s="773"/>
      <c r="JSV42" s="773"/>
      <c r="JSW42" s="773"/>
      <c r="JSX42" s="773"/>
      <c r="JSY42" s="773"/>
      <c r="JSZ42" s="521"/>
      <c r="JTA42" s="773"/>
      <c r="JTB42" s="773"/>
      <c r="JTC42" s="773"/>
      <c r="JTD42" s="773"/>
      <c r="JTE42" s="773"/>
      <c r="JTF42" s="773"/>
      <c r="JTG42" s="773"/>
      <c r="JTH42" s="521"/>
      <c r="JTI42" s="773"/>
      <c r="JTJ42" s="773"/>
      <c r="JTK42" s="773"/>
      <c r="JTL42" s="773"/>
      <c r="JTM42" s="773"/>
      <c r="JTN42" s="773"/>
      <c r="JTO42" s="773"/>
      <c r="JTP42" s="521"/>
      <c r="JTQ42" s="773"/>
      <c r="JTR42" s="773"/>
      <c r="JTS42" s="773"/>
      <c r="JTT42" s="773"/>
      <c r="JTU42" s="773"/>
      <c r="JTV42" s="773"/>
      <c r="JTW42" s="773"/>
      <c r="JTX42" s="521"/>
      <c r="JTY42" s="773"/>
      <c r="JTZ42" s="773"/>
      <c r="JUA42" s="773"/>
      <c r="JUB42" s="773"/>
      <c r="JUC42" s="773"/>
      <c r="JUD42" s="773"/>
      <c r="JUE42" s="773"/>
      <c r="JUF42" s="521"/>
      <c r="JUG42" s="773"/>
      <c r="JUH42" s="773"/>
      <c r="JUI42" s="773"/>
      <c r="JUJ42" s="773"/>
      <c r="JUK42" s="773"/>
      <c r="JUL42" s="773"/>
      <c r="JUM42" s="773"/>
      <c r="JUN42" s="521"/>
      <c r="JUO42" s="773"/>
      <c r="JUP42" s="773"/>
      <c r="JUQ42" s="773"/>
      <c r="JUR42" s="773"/>
      <c r="JUS42" s="773"/>
      <c r="JUT42" s="773"/>
      <c r="JUU42" s="773"/>
      <c r="JUV42" s="521"/>
      <c r="JUW42" s="773"/>
      <c r="JUX42" s="773"/>
      <c r="JUY42" s="773"/>
      <c r="JUZ42" s="773"/>
      <c r="JVA42" s="773"/>
      <c r="JVB42" s="773"/>
      <c r="JVC42" s="773"/>
      <c r="JVD42" s="521"/>
      <c r="JVE42" s="773"/>
      <c r="JVF42" s="773"/>
      <c r="JVG42" s="773"/>
      <c r="JVH42" s="773"/>
      <c r="JVI42" s="773"/>
      <c r="JVJ42" s="773"/>
      <c r="JVK42" s="773"/>
      <c r="JVL42" s="521"/>
      <c r="JVM42" s="773"/>
      <c r="JVN42" s="773"/>
      <c r="JVO42" s="773"/>
      <c r="JVP42" s="773"/>
      <c r="JVQ42" s="773"/>
      <c r="JVR42" s="773"/>
      <c r="JVS42" s="773"/>
      <c r="JVT42" s="521"/>
      <c r="JVU42" s="773"/>
      <c r="JVV42" s="773"/>
      <c r="JVW42" s="773"/>
      <c r="JVX42" s="773"/>
      <c r="JVY42" s="773"/>
      <c r="JVZ42" s="773"/>
      <c r="JWA42" s="773"/>
      <c r="JWB42" s="521"/>
      <c r="JWC42" s="773"/>
      <c r="JWD42" s="773"/>
      <c r="JWE42" s="773"/>
      <c r="JWF42" s="773"/>
      <c r="JWG42" s="773"/>
      <c r="JWH42" s="773"/>
      <c r="JWI42" s="773"/>
      <c r="JWJ42" s="521"/>
      <c r="JWK42" s="773"/>
      <c r="JWL42" s="773"/>
      <c r="JWM42" s="773"/>
      <c r="JWN42" s="773"/>
      <c r="JWO42" s="773"/>
      <c r="JWP42" s="773"/>
      <c r="JWQ42" s="773"/>
      <c r="JWR42" s="521"/>
      <c r="JWS42" s="773"/>
      <c r="JWT42" s="773"/>
      <c r="JWU42" s="773"/>
      <c r="JWV42" s="773"/>
      <c r="JWW42" s="773"/>
      <c r="JWX42" s="773"/>
      <c r="JWY42" s="773"/>
      <c r="JWZ42" s="521"/>
      <c r="JXA42" s="773"/>
      <c r="JXB42" s="773"/>
      <c r="JXC42" s="773"/>
      <c r="JXD42" s="773"/>
      <c r="JXE42" s="773"/>
      <c r="JXF42" s="773"/>
      <c r="JXG42" s="773"/>
      <c r="JXH42" s="521"/>
      <c r="JXI42" s="773"/>
      <c r="JXJ42" s="773"/>
      <c r="JXK42" s="773"/>
      <c r="JXL42" s="773"/>
      <c r="JXM42" s="773"/>
      <c r="JXN42" s="773"/>
      <c r="JXO42" s="773"/>
      <c r="JXP42" s="521"/>
      <c r="JXQ42" s="773"/>
      <c r="JXR42" s="773"/>
      <c r="JXS42" s="773"/>
      <c r="JXT42" s="773"/>
      <c r="JXU42" s="773"/>
      <c r="JXV42" s="773"/>
      <c r="JXW42" s="773"/>
      <c r="JXX42" s="521"/>
      <c r="JXY42" s="773"/>
      <c r="JXZ42" s="773"/>
      <c r="JYA42" s="773"/>
      <c r="JYB42" s="773"/>
      <c r="JYC42" s="773"/>
      <c r="JYD42" s="773"/>
      <c r="JYE42" s="773"/>
      <c r="JYF42" s="521"/>
      <c r="JYG42" s="773"/>
      <c r="JYH42" s="773"/>
      <c r="JYI42" s="773"/>
      <c r="JYJ42" s="773"/>
      <c r="JYK42" s="773"/>
      <c r="JYL42" s="773"/>
      <c r="JYM42" s="773"/>
      <c r="JYN42" s="521"/>
      <c r="JYO42" s="773"/>
      <c r="JYP42" s="773"/>
      <c r="JYQ42" s="773"/>
      <c r="JYR42" s="773"/>
      <c r="JYS42" s="773"/>
      <c r="JYT42" s="773"/>
      <c r="JYU42" s="773"/>
      <c r="JYV42" s="521"/>
      <c r="JYW42" s="773"/>
      <c r="JYX42" s="773"/>
      <c r="JYY42" s="773"/>
      <c r="JYZ42" s="773"/>
      <c r="JZA42" s="773"/>
      <c r="JZB42" s="773"/>
      <c r="JZC42" s="773"/>
      <c r="JZD42" s="521"/>
      <c r="JZE42" s="773"/>
      <c r="JZF42" s="773"/>
      <c r="JZG42" s="773"/>
      <c r="JZH42" s="773"/>
      <c r="JZI42" s="773"/>
      <c r="JZJ42" s="773"/>
      <c r="JZK42" s="773"/>
      <c r="JZL42" s="521"/>
      <c r="JZM42" s="773"/>
      <c r="JZN42" s="773"/>
      <c r="JZO42" s="773"/>
      <c r="JZP42" s="773"/>
      <c r="JZQ42" s="773"/>
      <c r="JZR42" s="773"/>
      <c r="JZS42" s="773"/>
      <c r="JZT42" s="521"/>
      <c r="JZU42" s="773"/>
      <c r="JZV42" s="773"/>
      <c r="JZW42" s="773"/>
      <c r="JZX42" s="773"/>
      <c r="JZY42" s="773"/>
      <c r="JZZ42" s="773"/>
      <c r="KAA42" s="773"/>
      <c r="KAB42" s="521"/>
      <c r="KAC42" s="773"/>
      <c r="KAD42" s="773"/>
      <c r="KAE42" s="773"/>
      <c r="KAF42" s="773"/>
      <c r="KAG42" s="773"/>
      <c r="KAH42" s="773"/>
      <c r="KAI42" s="773"/>
      <c r="KAJ42" s="521"/>
      <c r="KAK42" s="773"/>
      <c r="KAL42" s="773"/>
      <c r="KAM42" s="773"/>
      <c r="KAN42" s="773"/>
      <c r="KAO42" s="773"/>
      <c r="KAP42" s="773"/>
      <c r="KAQ42" s="773"/>
      <c r="KAR42" s="521"/>
      <c r="KAS42" s="773"/>
      <c r="KAT42" s="773"/>
      <c r="KAU42" s="773"/>
      <c r="KAV42" s="773"/>
      <c r="KAW42" s="773"/>
      <c r="KAX42" s="773"/>
      <c r="KAY42" s="773"/>
      <c r="KAZ42" s="521"/>
      <c r="KBA42" s="773"/>
      <c r="KBB42" s="773"/>
      <c r="KBC42" s="773"/>
      <c r="KBD42" s="773"/>
      <c r="KBE42" s="773"/>
      <c r="KBF42" s="773"/>
      <c r="KBG42" s="773"/>
      <c r="KBH42" s="521"/>
      <c r="KBI42" s="773"/>
      <c r="KBJ42" s="773"/>
      <c r="KBK42" s="773"/>
      <c r="KBL42" s="773"/>
      <c r="KBM42" s="773"/>
      <c r="KBN42" s="773"/>
      <c r="KBO42" s="773"/>
      <c r="KBP42" s="521"/>
      <c r="KBQ42" s="773"/>
      <c r="KBR42" s="773"/>
      <c r="KBS42" s="773"/>
      <c r="KBT42" s="773"/>
      <c r="KBU42" s="773"/>
      <c r="KBV42" s="773"/>
      <c r="KBW42" s="773"/>
      <c r="KBX42" s="521"/>
      <c r="KBY42" s="773"/>
      <c r="KBZ42" s="773"/>
      <c r="KCA42" s="773"/>
      <c r="KCB42" s="773"/>
      <c r="KCC42" s="773"/>
      <c r="KCD42" s="773"/>
      <c r="KCE42" s="773"/>
      <c r="KCF42" s="521"/>
      <c r="KCG42" s="773"/>
      <c r="KCH42" s="773"/>
      <c r="KCI42" s="773"/>
      <c r="KCJ42" s="773"/>
      <c r="KCK42" s="773"/>
      <c r="KCL42" s="773"/>
      <c r="KCM42" s="773"/>
      <c r="KCN42" s="521"/>
      <c r="KCO42" s="773"/>
      <c r="KCP42" s="773"/>
      <c r="KCQ42" s="773"/>
      <c r="KCR42" s="773"/>
      <c r="KCS42" s="773"/>
      <c r="KCT42" s="773"/>
      <c r="KCU42" s="773"/>
      <c r="KCV42" s="521"/>
      <c r="KCW42" s="773"/>
      <c r="KCX42" s="773"/>
      <c r="KCY42" s="773"/>
      <c r="KCZ42" s="773"/>
      <c r="KDA42" s="773"/>
      <c r="KDB42" s="773"/>
      <c r="KDC42" s="773"/>
      <c r="KDD42" s="521"/>
      <c r="KDE42" s="773"/>
      <c r="KDF42" s="773"/>
      <c r="KDG42" s="773"/>
      <c r="KDH42" s="773"/>
      <c r="KDI42" s="773"/>
      <c r="KDJ42" s="773"/>
      <c r="KDK42" s="773"/>
      <c r="KDL42" s="521"/>
      <c r="KDM42" s="773"/>
      <c r="KDN42" s="773"/>
      <c r="KDO42" s="773"/>
      <c r="KDP42" s="773"/>
      <c r="KDQ42" s="773"/>
      <c r="KDR42" s="773"/>
      <c r="KDS42" s="773"/>
      <c r="KDT42" s="521"/>
      <c r="KDU42" s="773"/>
      <c r="KDV42" s="773"/>
      <c r="KDW42" s="773"/>
      <c r="KDX42" s="773"/>
      <c r="KDY42" s="773"/>
      <c r="KDZ42" s="773"/>
      <c r="KEA42" s="773"/>
      <c r="KEB42" s="521"/>
      <c r="KEC42" s="773"/>
      <c r="KED42" s="773"/>
      <c r="KEE42" s="773"/>
      <c r="KEF42" s="773"/>
      <c r="KEG42" s="773"/>
      <c r="KEH42" s="773"/>
      <c r="KEI42" s="773"/>
      <c r="KEJ42" s="521"/>
      <c r="KEK42" s="773"/>
      <c r="KEL42" s="773"/>
      <c r="KEM42" s="773"/>
      <c r="KEN42" s="773"/>
      <c r="KEO42" s="773"/>
      <c r="KEP42" s="773"/>
      <c r="KEQ42" s="773"/>
      <c r="KER42" s="521"/>
      <c r="KES42" s="773"/>
      <c r="KET42" s="773"/>
      <c r="KEU42" s="773"/>
      <c r="KEV42" s="773"/>
      <c r="KEW42" s="773"/>
      <c r="KEX42" s="773"/>
      <c r="KEY42" s="773"/>
      <c r="KEZ42" s="521"/>
      <c r="KFA42" s="773"/>
      <c r="KFB42" s="773"/>
      <c r="KFC42" s="773"/>
      <c r="KFD42" s="773"/>
      <c r="KFE42" s="773"/>
      <c r="KFF42" s="773"/>
      <c r="KFG42" s="773"/>
      <c r="KFH42" s="521"/>
      <c r="KFI42" s="773"/>
      <c r="KFJ42" s="773"/>
      <c r="KFK42" s="773"/>
      <c r="KFL42" s="773"/>
      <c r="KFM42" s="773"/>
      <c r="KFN42" s="773"/>
      <c r="KFO42" s="773"/>
      <c r="KFP42" s="521"/>
      <c r="KFQ42" s="773"/>
      <c r="KFR42" s="773"/>
      <c r="KFS42" s="773"/>
      <c r="KFT42" s="773"/>
      <c r="KFU42" s="773"/>
      <c r="KFV42" s="773"/>
      <c r="KFW42" s="773"/>
      <c r="KFX42" s="521"/>
      <c r="KFY42" s="773"/>
      <c r="KFZ42" s="773"/>
      <c r="KGA42" s="773"/>
      <c r="KGB42" s="773"/>
      <c r="KGC42" s="773"/>
      <c r="KGD42" s="773"/>
      <c r="KGE42" s="773"/>
      <c r="KGF42" s="521"/>
      <c r="KGG42" s="773"/>
      <c r="KGH42" s="773"/>
      <c r="KGI42" s="773"/>
      <c r="KGJ42" s="773"/>
      <c r="KGK42" s="773"/>
      <c r="KGL42" s="773"/>
      <c r="KGM42" s="773"/>
      <c r="KGN42" s="521"/>
      <c r="KGO42" s="773"/>
      <c r="KGP42" s="773"/>
      <c r="KGQ42" s="773"/>
      <c r="KGR42" s="773"/>
      <c r="KGS42" s="773"/>
      <c r="KGT42" s="773"/>
      <c r="KGU42" s="773"/>
      <c r="KGV42" s="521"/>
      <c r="KGW42" s="773"/>
      <c r="KGX42" s="773"/>
      <c r="KGY42" s="773"/>
      <c r="KGZ42" s="773"/>
      <c r="KHA42" s="773"/>
      <c r="KHB42" s="773"/>
      <c r="KHC42" s="773"/>
      <c r="KHD42" s="521"/>
      <c r="KHE42" s="773"/>
      <c r="KHF42" s="773"/>
      <c r="KHG42" s="773"/>
      <c r="KHH42" s="773"/>
      <c r="KHI42" s="773"/>
      <c r="KHJ42" s="773"/>
      <c r="KHK42" s="773"/>
      <c r="KHL42" s="521"/>
      <c r="KHM42" s="773"/>
      <c r="KHN42" s="773"/>
      <c r="KHO42" s="773"/>
      <c r="KHP42" s="773"/>
      <c r="KHQ42" s="773"/>
      <c r="KHR42" s="773"/>
      <c r="KHS42" s="773"/>
      <c r="KHT42" s="521"/>
      <c r="KHU42" s="773"/>
      <c r="KHV42" s="773"/>
      <c r="KHW42" s="773"/>
      <c r="KHX42" s="773"/>
      <c r="KHY42" s="773"/>
      <c r="KHZ42" s="773"/>
      <c r="KIA42" s="773"/>
      <c r="KIB42" s="521"/>
      <c r="KIC42" s="773"/>
      <c r="KID42" s="773"/>
      <c r="KIE42" s="773"/>
      <c r="KIF42" s="773"/>
      <c r="KIG42" s="773"/>
      <c r="KIH42" s="773"/>
      <c r="KII42" s="773"/>
      <c r="KIJ42" s="521"/>
      <c r="KIK42" s="773"/>
      <c r="KIL42" s="773"/>
      <c r="KIM42" s="773"/>
      <c r="KIN42" s="773"/>
      <c r="KIO42" s="773"/>
      <c r="KIP42" s="773"/>
      <c r="KIQ42" s="773"/>
      <c r="KIR42" s="521"/>
      <c r="KIS42" s="773"/>
      <c r="KIT42" s="773"/>
      <c r="KIU42" s="773"/>
      <c r="KIV42" s="773"/>
      <c r="KIW42" s="773"/>
      <c r="KIX42" s="773"/>
      <c r="KIY42" s="773"/>
      <c r="KIZ42" s="521"/>
      <c r="KJA42" s="773"/>
      <c r="KJB42" s="773"/>
      <c r="KJC42" s="773"/>
      <c r="KJD42" s="773"/>
      <c r="KJE42" s="773"/>
      <c r="KJF42" s="773"/>
      <c r="KJG42" s="773"/>
      <c r="KJH42" s="521"/>
      <c r="KJI42" s="773"/>
      <c r="KJJ42" s="773"/>
      <c r="KJK42" s="773"/>
      <c r="KJL42" s="773"/>
      <c r="KJM42" s="773"/>
      <c r="KJN42" s="773"/>
      <c r="KJO42" s="773"/>
      <c r="KJP42" s="521"/>
      <c r="KJQ42" s="773"/>
      <c r="KJR42" s="773"/>
      <c r="KJS42" s="773"/>
      <c r="KJT42" s="773"/>
      <c r="KJU42" s="773"/>
      <c r="KJV42" s="773"/>
      <c r="KJW42" s="773"/>
      <c r="KJX42" s="521"/>
      <c r="KJY42" s="773"/>
      <c r="KJZ42" s="773"/>
      <c r="KKA42" s="773"/>
      <c r="KKB42" s="773"/>
      <c r="KKC42" s="773"/>
      <c r="KKD42" s="773"/>
      <c r="KKE42" s="773"/>
      <c r="KKF42" s="521"/>
      <c r="KKG42" s="773"/>
      <c r="KKH42" s="773"/>
      <c r="KKI42" s="773"/>
      <c r="KKJ42" s="773"/>
      <c r="KKK42" s="773"/>
      <c r="KKL42" s="773"/>
      <c r="KKM42" s="773"/>
      <c r="KKN42" s="521"/>
      <c r="KKO42" s="773"/>
      <c r="KKP42" s="773"/>
      <c r="KKQ42" s="773"/>
      <c r="KKR42" s="773"/>
      <c r="KKS42" s="773"/>
      <c r="KKT42" s="773"/>
      <c r="KKU42" s="773"/>
      <c r="KKV42" s="521"/>
      <c r="KKW42" s="773"/>
      <c r="KKX42" s="773"/>
      <c r="KKY42" s="773"/>
      <c r="KKZ42" s="773"/>
      <c r="KLA42" s="773"/>
      <c r="KLB42" s="773"/>
      <c r="KLC42" s="773"/>
      <c r="KLD42" s="521"/>
      <c r="KLE42" s="773"/>
      <c r="KLF42" s="773"/>
      <c r="KLG42" s="773"/>
      <c r="KLH42" s="773"/>
      <c r="KLI42" s="773"/>
      <c r="KLJ42" s="773"/>
      <c r="KLK42" s="773"/>
      <c r="KLL42" s="521"/>
      <c r="KLM42" s="773"/>
      <c r="KLN42" s="773"/>
      <c r="KLO42" s="773"/>
      <c r="KLP42" s="773"/>
      <c r="KLQ42" s="773"/>
      <c r="KLR42" s="773"/>
      <c r="KLS42" s="773"/>
      <c r="KLT42" s="521"/>
      <c r="KLU42" s="773"/>
      <c r="KLV42" s="773"/>
      <c r="KLW42" s="773"/>
      <c r="KLX42" s="773"/>
      <c r="KLY42" s="773"/>
      <c r="KLZ42" s="773"/>
      <c r="KMA42" s="773"/>
      <c r="KMB42" s="521"/>
      <c r="KMC42" s="773"/>
      <c r="KMD42" s="773"/>
      <c r="KME42" s="773"/>
      <c r="KMF42" s="773"/>
      <c r="KMG42" s="773"/>
      <c r="KMH42" s="773"/>
      <c r="KMI42" s="773"/>
      <c r="KMJ42" s="521"/>
      <c r="KMK42" s="773"/>
      <c r="KML42" s="773"/>
      <c r="KMM42" s="773"/>
      <c r="KMN42" s="773"/>
      <c r="KMO42" s="773"/>
      <c r="KMP42" s="773"/>
      <c r="KMQ42" s="773"/>
      <c r="KMR42" s="521"/>
      <c r="KMS42" s="773"/>
      <c r="KMT42" s="773"/>
      <c r="KMU42" s="773"/>
      <c r="KMV42" s="773"/>
      <c r="KMW42" s="773"/>
      <c r="KMX42" s="773"/>
      <c r="KMY42" s="773"/>
      <c r="KMZ42" s="521"/>
      <c r="KNA42" s="773"/>
      <c r="KNB42" s="773"/>
      <c r="KNC42" s="773"/>
      <c r="KND42" s="773"/>
      <c r="KNE42" s="773"/>
      <c r="KNF42" s="773"/>
      <c r="KNG42" s="773"/>
      <c r="KNH42" s="521"/>
      <c r="KNI42" s="773"/>
      <c r="KNJ42" s="773"/>
      <c r="KNK42" s="773"/>
      <c r="KNL42" s="773"/>
      <c r="KNM42" s="773"/>
      <c r="KNN42" s="773"/>
      <c r="KNO42" s="773"/>
      <c r="KNP42" s="521"/>
      <c r="KNQ42" s="773"/>
      <c r="KNR42" s="773"/>
      <c r="KNS42" s="773"/>
      <c r="KNT42" s="773"/>
      <c r="KNU42" s="773"/>
      <c r="KNV42" s="773"/>
      <c r="KNW42" s="773"/>
      <c r="KNX42" s="521"/>
      <c r="KNY42" s="773"/>
      <c r="KNZ42" s="773"/>
      <c r="KOA42" s="773"/>
      <c r="KOB42" s="773"/>
      <c r="KOC42" s="773"/>
      <c r="KOD42" s="773"/>
      <c r="KOE42" s="773"/>
      <c r="KOF42" s="521"/>
      <c r="KOG42" s="773"/>
      <c r="KOH42" s="773"/>
      <c r="KOI42" s="773"/>
      <c r="KOJ42" s="773"/>
      <c r="KOK42" s="773"/>
      <c r="KOL42" s="773"/>
      <c r="KOM42" s="773"/>
      <c r="KON42" s="521"/>
      <c r="KOO42" s="773"/>
      <c r="KOP42" s="773"/>
      <c r="KOQ42" s="773"/>
      <c r="KOR42" s="773"/>
      <c r="KOS42" s="773"/>
      <c r="KOT42" s="773"/>
      <c r="KOU42" s="773"/>
      <c r="KOV42" s="521"/>
      <c r="KOW42" s="773"/>
      <c r="KOX42" s="773"/>
      <c r="KOY42" s="773"/>
      <c r="KOZ42" s="773"/>
      <c r="KPA42" s="773"/>
      <c r="KPB42" s="773"/>
      <c r="KPC42" s="773"/>
      <c r="KPD42" s="521"/>
      <c r="KPE42" s="773"/>
      <c r="KPF42" s="773"/>
      <c r="KPG42" s="773"/>
      <c r="KPH42" s="773"/>
      <c r="KPI42" s="773"/>
      <c r="KPJ42" s="773"/>
      <c r="KPK42" s="773"/>
      <c r="KPL42" s="521"/>
      <c r="KPM42" s="773"/>
      <c r="KPN42" s="773"/>
      <c r="KPO42" s="773"/>
      <c r="KPP42" s="773"/>
      <c r="KPQ42" s="773"/>
      <c r="KPR42" s="773"/>
      <c r="KPS42" s="773"/>
      <c r="KPT42" s="521"/>
      <c r="KPU42" s="773"/>
      <c r="KPV42" s="773"/>
      <c r="KPW42" s="773"/>
      <c r="KPX42" s="773"/>
      <c r="KPY42" s="773"/>
      <c r="KPZ42" s="773"/>
      <c r="KQA42" s="773"/>
      <c r="KQB42" s="521"/>
      <c r="KQC42" s="773"/>
      <c r="KQD42" s="773"/>
      <c r="KQE42" s="773"/>
      <c r="KQF42" s="773"/>
      <c r="KQG42" s="773"/>
      <c r="KQH42" s="773"/>
      <c r="KQI42" s="773"/>
      <c r="KQJ42" s="521"/>
      <c r="KQK42" s="773"/>
      <c r="KQL42" s="773"/>
      <c r="KQM42" s="773"/>
      <c r="KQN42" s="773"/>
      <c r="KQO42" s="773"/>
      <c r="KQP42" s="773"/>
      <c r="KQQ42" s="773"/>
      <c r="KQR42" s="521"/>
      <c r="KQS42" s="773"/>
      <c r="KQT42" s="773"/>
      <c r="KQU42" s="773"/>
      <c r="KQV42" s="773"/>
      <c r="KQW42" s="773"/>
      <c r="KQX42" s="773"/>
      <c r="KQY42" s="773"/>
      <c r="KQZ42" s="521"/>
      <c r="KRA42" s="773"/>
      <c r="KRB42" s="773"/>
      <c r="KRC42" s="773"/>
      <c r="KRD42" s="773"/>
      <c r="KRE42" s="773"/>
      <c r="KRF42" s="773"/>
      <c r="KRG42" s="773"/>
      <c r="KRH42" s="521"/>
      <c r="KRI42" s="773"/>
      <c r="KRJ42" s="773"/>
      <c r="KRK42" s="773"/>
      <c r="KRL42" s="773"/>
      <c r="KRM42" s="773"/>
      <c r="KRN42" s="773"/>
      <c r="KRO42" s="773"/>
      <c r="KRP42" s="521"/>
      <c r="KRQ42" s="773"/>
      <c r="KRR42" s="773"/>
      <c r="KRS42" s="773"/>
      <c r="KRT42" s="773"/>
      <c r="KRU42" s="773"/>
      <c r="KRV42" s="773"/>
      <c r="KRW42" s="773"/>
      <c r="KRX42" s="521"/>
      <c r="KRY42" s="773"/>
      <c r="KRZ42" s="773"/>
      <c r="KSA42" s="773"/>
      <c r="KSB42" s="773"/>
      <c r="KSC42" s="773"/>
      <c r="KSD42" s="773"/>
      <c r="KSE42" s="773"/>
      <c r="KSF42" s="521"/>
      <c r="KSG42" s="773"/>
      <c r="KSH42" s="773"/>
      <c r="KSI42" s="773"/>
      <c r="KSJ42" s="773"/>
      <c r="KSK42" s="773"/>
      <c r="KSL42" s="773"/>
      <c r="KSM42" s="773"/>
      <c r="KSN42" s="521"/>
      <c r="KSO42" s="773"/>
      <c r="KSP42" s="773"/>
      <c r="KSQ42" s="773"/>
      <c r="KSR42" s="773"/>
      <c r="KSS42" s="773"/>
      <c r="KST42" s="773"/>
      <c r="KSU42" s="773"/>
      <c r="KSV42" s="521"/>
      <c r="KSW42" s="773"/>
      <c r="KSX42" s="773"/>
      <c r="KSY42" s="773"/>
      <c r="KSZ42" s="773"/>
      <c r="KTA42" s="773"/>
      <c r="KTB42" s="773"/>
      <c r="KTC42" s="773"/>
      <c r="KTD42" s="521"/>
      <c r="KTE42" s="773"/>
      <c r="KTF42" s="773"/>
      <c r="KTG42" s="773"/>
      <c r="KTH42" s="773"/>
      <c r="KTI42" s="773"/>
      <c r="KTJ42" s="773"/>
      <c r="KTK42" s="773"/>
      <c r="KTL42" s="521"/>
      <c r="KTM42" s="773"/>
      <c r="KTN42" s="773"/>
      <c r="KTO42" s="773"/>
      <c r="KTP42" s="773"/>
      <c r="KTQ42" s="773"/>
      <c r="KTR42" s="773"/>
      <c r="KTS42" s="773"/>
      <c r="KTT42" s="521"/>
      <c r="KTU42" s="773"/>
      <c r="KTV42" s="773"/>
      <c r="KTW42" s="773"/>
      <c r="KTX42" s="773"/>
      <c r="KTY42" s="773"/>
      <c r="KTZ42" s="773"/>
      <c r="KUA42" s="773"/>
      <c r="KUB42" s="521"/>
      <c r="KUC42" s="773"/>
      <c r="KUD42" s="773"/>
      <c r="KUE42" s="773"/>
      <c r="KUF42" s="773"/>
      <c r="KUG42" s="773"/>
      <c r="KUH42" s="773"/>
      <c r="KUI42" s="773"/>
      <c r="KUJ42" s="521"/>
      <c r="KUK42" s="773"/>
      <c r="KUL42" s="773"/>
      <c r="KUM42" s="773"/>
      <c r="KUN42" s="773"/>
      <c r="KUO42" s="773"/>
      <c r="KUP42" s="773"/>
      <c r="KUQ42" s="773"/>
      <c r="KUR42" s="521"/>
      <c r="KUS42" s="773"/>
      <c r="KUT42" s="773"/>
      <c r="KUU42" s="773"/>
      <c r="KUV42" s="773"/>
      <c r="KUW42" s="773"/>
      <c r="KUX42" s="773"/>
      <c r="KUY42" s="773"/>
      <c r="KUZ42" s="521"/>
      <c r="KVA42" s="773"/>
      <c r="KVB42" s="773"/>
      <c r="KVC42" s="773"/>
      <c r="KVD42" s="773"/>
      <c r="KVE42" s="773"/>
      <c r="KVF42" s="773"/>
      <c r="KVG42" s="773"/>
      <c r="KVH42" s="521"/>
      <c r="KVI42" s="773"/>
      <c r="KVJ42" s="773"/>
      <c r="KVK42" s="773"/>
      <c r="KVL42" s="773"/>
      <c r="KVM42" s="773"/>
      <c r="KVN42" s="773"/>
      <c r="KVO42" s="773"/>
      <c r="KVP42" s="521"/>
      <c r="KVQ42" s="773"/>
      <c r="KVR42" s="773"/>
      <c r="KVS42" s="773"/>
      <c r="KVT42" s="773"/>
      <c r="KVU42" s="773"/>
      <c r="KVV42" s="773"/>
      <c r="KVW42" s="773"/>
      <c r="KVX42" s="521"/>
      <c r="KVY42" s="773"/>
      <c r="KVZ42" s="773"/>
      <c r="KWA42" s="773"/>
      <c r="KWB42" s="773"/>
      <c r="KWC42" s="773"/>
      <c r="KWD42" s="773"/>
      <c r="KWE42" s="773"/>
      <c r="KWF42" s="521"/>
      <c r="KWG42" s="773"/>
      <c r="KWH42" s="773"/>
      <c r="KWI42" s="773"/>
      <c r="KWJ42" s="773"/>
      <c r="KWK42" s="773"/>
      <c r="KWL42" s="773"/>
      <c r="KWM42" s="773"/>
      <c r="KWN42" s="521"/>
      <c r="KWO42" s="773"/>
      <c r="KWP42" s="773"/>
      <c r="KWQ42" s="773"/>
      <c r="KWR42" s="773"/>
      <c r="KWS42" s="773"/>
      <c r="KWT42" s="773"/>
      <c r="KWU42" s="773"/>
      <c r="KWV42" s="521"/>
      <c r="KWW42" s="773"/>
      <c r="KWX42" s="773"/>
      <c r="KWY42" s="773"/>
      <c r="KWZ42" s="773"/>
      <c r="KXA42" s="773"/>
      <c r="KXB42" s="773"/>
      <c r="KXC42" s="773"/>
      <c r="KXD42" s="521"/>
      <c r="KXE42" s="773"/>
      <c r="KXF42" s="773"/>
      <c r="KXG42" s="773"/>
      <c r="KXH42" s="773"/>
      <c r="KXI42" s="773"/>
      <c r="KXJ42" s="773"/>
      <c r="KXK42" s="773"/>
      <c r="KXL42" s="521"/>
      <c r="KXM42" s="773"/>
      <c r="KXN42" s="773"/>
      <c r="KXO42" s="773"/>
      <c r="KXP42" s="773"/>
      <c r="KXQ42" s="773"/>
      <c r="KXR42" s="773"/>
      <c r="KXS42" s="773"/>
      <c r="KXT42" s="521"/>
      <c r="KXU42" s="773"/>
      <c r="KXV42" s="773"/>
      <c r="KXW42" s="773"/>
      <c r="KXX42" s="773"/>
      <c r="KXY42" s="773"/>
      <c r="KXZ42" s="773"/>
      <c r="KYA42" s="773"/>
      <c r="KYB42" s="521"/>
      <c r="KYC42" s="773"/>
      <c r="KYD42" s="773"/>
      <c r="KYE42" s="773"/>
      <c r="KYF42" s="773"/>
      <c r="KYG42" s="773"/>
      <c r="KYH42" s="773"/>
      <c r="KYI42" s="773"/>
      <c r="KYJ42" s="521"/>
      <c r="KYK42" s="773"/>
      <c r="KYL42" s="773"/>
      <c r="KYM42" s="773"/>
      <c r="KYN42" s="773"/>
      <c r="KYO42" s="773"/>
      <c r="KYP42" s="773"/>
      <c r="KYQ42" s="773"/>
      <c r="KYR42" s="521"/>
      <c r="KYS42" s="773"/>
      <c r="KYT42" s="773"/>
      <c r="KYU42" s="773"/>
      <c r="KYV42" s="773"/>
      <c r="KYW42" s="773"/>
      <c r="KYX42" s="773"/>
      <c r="KYY42" s="773"/>
      <c r="KYZ42" s="521"/>
      <c r="KZA42" s="773"/>
      <c r="KZB42" s="773"/>
      <c r="KZC42" s="773"/>
      <c r="KZD42" s="773"/>
      <c r="KZE42" s="773"/>
      <c r="KZF42" s="773"/>
      <c r="KZG42" s="773"/>
      <c r="KZH42" s="521"/>
      <c r="KZI42" s="773"/>
      <c r="KZJ42" s="773"/>
      <c r="KZK42" s="773"/>
      <c r="KZL42" s="773"/>
      <c r="KZM42" s="773"/>
      <c r="KZN42" s="773"/>
      <c r="KZO42" s="773"/>
      <c r="KZP42" s="521"/>
      <c r="KZQ42" s="773"/>
      <c r="KZR42" s="773"/>
      <c r="KZS42" s="773"/>
      <c r="KZT42" s="773"/>
      <c r="KZU42" s="773"/>
      <c r="KZV42" s="773"/>
      <c r="KZW42" s="773"/>
      <c r="KZX42" s="521"/>
      <c r="KZY42" s="773"/>
      <c r="KZZ42" s="773"/>
      <c r="LAA42" s="773"/>
      <c r="LAB42" s="773"/>
      <c r="LAC42" s="773"/>
      <c r="LAD42" s="773"/>
      <c r="LAE42" s="773"/>
      <c r="LAF42" s="521"/>
      <c r="LAG42" s="773"/>
      <c r="LAH42" s="773"/>
      <c r="LAI42" s="773"/>
      <c r="LAJ42" s="773"/>
      <c r="LAK42" s="773"/>
      <c r="LAL42" s="773"/>
      <c r="LAM42" s="773"/>
      <c r="LAN42" s="521"/>
      <c r="LAO42" s="773"/>
      <c r="LAP42" s="773"/>
      <c r="LAQ42" s="773"/>
      <c r="LAR42" s="773"/>
      <c r="LAS42" s="773"/>
      <c r="LAT42" s="773"/>
      <c r="LAU42" s="773"/>
      <c r="LAV42" s="521"/>
      <c r="LAW42" s="773"/>
      <c r="LAX42" s="773"/>
      <c r="LAY42" s="773"/>
      <c r="LAZ42" s="773"/>
      <c r="LBA42" s="773"/>
      <c r="LBB42" s="773"/>
      <c r="LBC42" s="773"/>
      <c r="LBD42" s="521"/>
      <c r="LBE42" s="773"/>
      <c r="LBF42" s="773"/>
      <c r="LBG42" s="773"/>
      <c r="LBH42" s="773"/>
      <c r="LBI42" s="773"/>
      <c r="LBJ42" s="773"/>
      <c r="LBK42" s="773"/>
      <c r="LBL42" s="521"/>
      <c r="LBM42" s="773"/>
      <c r="LBN42" s="773"/>
      <c r="LBO42" s="773"/>
      <c r="LBP42" s="773"/>
      <c r="LBQ42" s="773"/>
      <c r="LBR42" s="773"/>
      <c r="LBS42" s="773"/>
      <c r="LBT42" s="521"/>
      <c r="LBU42" s="773"/>
      <c r="LBV42" s="773"/>
      <c r="LBW42" s="773"/>
      <c r="LBX42" s="773"/>
      <c r="LBY42" s="773"/>
      <c r="LBZ42" s="773"/>
      <c r="LCA42" s="773"/>
      <c r="LCB42" s="521"/>
      <c r="LCC42" s="773"/>
      <c r="LCD42" s="773"/>
      <c r="LCE42" s="773"/>
      <c r="LCF42" s="773"/>
      <c r="LCG42" s="773"/>
      <c r="LCH42" s="773"/>
      <c r="LCI42" s="773"/>
      <c r="LCJ42" s="521"/>
      <c r="LCK42" s="773"/>
      <c r="LCL42" s="773"/>
      <c r="LCM42" s="773"/>
      <c r="LCN42" s="773"/>
      <c r="LCO42" s="773"/>
      <c r="LCP42" s="773"/>
      <c r="LCQ42" s="773"/>
      <c r="LCR42" s="521"/>
      <c r="LCS42" s="773"/>
      <c r="LCT42" s="773"/>
      <c r="LCU42" s="773"/>
      <c r="LCV42" s="773"/>
      <c r="LCW42" s="773"/>
      <c r="LCX42" s="773"/>
      <c r="LCY42" s="773"/>
      <c r="LCZ42" s="521"/>
      <c r="LDA42" s="773"/>
      <c r="LDB42" s="773"/>
      <c r="LDC42" s="773"/>
      <c r="LDD42" s="773"/>
      <c r="LDE42" s="773"/>
      <c r="LDF42" s="773"/>
      <c r="LDG42" s="773"/>
      <c r="LDH42" s="521"/>
      <c r="LDI42" s="773"/>
      <c r="LDJ42" s="773"/>
      <c r="LDK42" s="773"/>
      <c r="LDL42" s="773"/>
      <c r="LDM42" s="773"/>
      <c r="LDN42" s="773"/>
      <c r="LDO42" s="773"/>
      <c r="LDP42" s="521"/>
      <c r="LDQ42" s="773"/>
      <c r="LDR42" s="773"/>
      <c r="LDS42" s="773"/>
      <c r="LDT42" s="773"/>
      <c r="LDU42" s="773"/>
      <c r="LDV42" s="773"/>
      <c r="LDW42" s="773"/>
      <c r="LDX42" s="521"/>
      <c r="LDY42" s="773"/>
      <c r="LDZ42" s="773"/>
      <c r="LEA42" s="773"/>
      <c r="LEB42" s="773"/>
      <c r="LEC42" s="773"/>
      <c r="LED42" s="773"/>
      <c r="LEE42" s="773"/>
      <c r="LEF42" s="521"/>
      <c r="LEG42" s="773"/>
      <c r="LEH42" s="773"/>
      <c r="LEI42" s="773"/>
      <c r="LEJ42" s="773"/>
      <c r="LEK42" s="773"/>
      <c r="LEL42" s="773"/>
      <c r="LEM42" s="773"/>
      <c r="LEN42" s="521"/>
      <c r="LEO42" s="773"/>
      <c r="LEP42" s="773"/>
      <c r="LEQ42" s="773"/>
      <c r="LER42" s="773"/>
      <c r="LES42" s="773"/>
      <c r="LET42" s="773"/>
      <c r="LEU42" s="773"/>
      <c r="LEV42" s="521"/>
      <c r="LEW42" s="773"/>
      <c r="LEX42" s="773"/>
      <c r="LEY42" s="773"/>
      <c r="LEZ42" s="773"/>
      <c r="LFA42" s="773"/>
      <c r="LFB42" s="773"/>
      <c r="LFC42" s="773"/>
      <c r="LFD42" s="521"/>
      <c r="LFE42" s="773"/>
      <c r="LFF42" s="773"/>
      <c r="LFG42" s="773"/>
      <c r="LFH42" s="773"/>
      <c r="LFI42" s="773"/>
      <c r="LFJ42" s="773"/>
      <c r="LFK42" s="773"/>
      <c r="LFL42" s="521"/>
      <c r="LFM42" s="773"/>
      <c r="LFN42" s="773"/>
      <c r="LFO42" s="773"/>
      <c r="LFP42" s="773"/>
      <c r="LFQ42" s="773"/>
      <c r="LFR42" s="773"/>
      <c r="LFS42" s="773"/>
      <c r="LFT42" s="521"/>
      <c r="LFU42" s="773"/>
      <c r="LFV42" s="773"/>
      <c r="LFW42" s="773"/>
      <c r="LFX42" s="773"/>
      <c r="LFY42" s="773"/>
      <c r="LFZ42" s="773"/>
      <c r="LGA42" s="773"/>
      <c r="LGB42" s="521"/>
      <c r="LGC42" s="773"/>
      <c r="LGD42" s="773"/>
      <c r="LGE42" s="773"/>
      <c r="LGF42" s="773"/>
      <c r="LGG42" s="773"/>
      <c r="LGH42" s="773"/>
      <c r="LGI42" s="773"/>
      <c r="LGJ42" s="521"/>
      <c r="LGK42" s="773"/>
      <c r="LGL42" s="773"/>
      <c r="LGM42" s="773"/>
      <c r="LGN42" s="773"/>
      <c r="LGO42" s="773"/>
      <c r="LGP42" s="773"/>
      <c r="LGQ42" s="773"/>
      <c r="LGR42" s="521"/>
      <c r="LGS42" s="773"/>
      <c r="LGT42" s="773"/>
      <c r="LGU42" s="773"/>
      <c r="LGV42" s="773"/>
      <c r="LGW42" s="773"/>
      <c r="LGX42" s="773"/>
      <c r="LGY42" s="773"/>
      <c r="LGZ42" s="521"/>
      <c r="LHA42" s="773"/>
      <c r="LHB42" s="773"/>
      <c r="LHC42" s="773"/>
      <c r="LHD42" s="773"/>
      <c r="LHE42" s="773"/>
      <c r="LHF42" s="773"/>
      <c r="LHG42" s="773"/>
      <c r="LHH42" s="521"/>
      <c r="LHI42" s="773"/>
      <c r="LHJ42" s="773"/>
      <c r="LHK42" s="773"/>
      <c r="LHL42" s="773"/>
      <c r="LHM42" s="773"/>
      <c r="LHN42" s="773"/>
      <c r="LHO42" s="773"/>
      <c r="LHP42" s="521"/>
      <c r="LHQ42" s="773"/>
      <c r="LHR42" s="773"/>
      <c r="LHS42" s="773"/>
      <c r="LHT42" s="773"/>
      <c r="LHU42" s="773"/>
      <c r="LHV42" s="773"/>
      <c r="LHW42" s="773"/>
      <c r="LHX42" s="521"/>
      <c r="LHY42" s="773"/>
      <c r="LHZ42" s="773"/>
      <c r="LIA42" s="773"/>
      <c r="LIB42" s="773"/>
      <c r="LIC42" s="773"/>
      <c r="LID42" s="773"/>
      <c r="LIE42" s="773"/>
      <c r="LIF42" s="521"/>
      <c r="LIG42" s="773"/>
      <c r="LIH42" s="773"/>
      <c r="LII42" s="773"/>
      <c r="LIJ42" s="773"/>
      <c r="LIK42" s="773"/>
      <c r="LIL42" s="773"/>
      <c r="LIM42" s="773"/>
      <c r="LIN42" s="521"/>
      <c r="LIO42" s="773"/>
      <c r="LIP42" s="773"/>
      <c r="LIQ42" s="773"/>
      <c r="LIR42" s="773"/>
      <c r="LIS42" s="773"/>
      <c r="LIT42" s="773"/>
      <c r="LIU42" s="773"/>
      <c r="LIV42" s="521"/>
      <c r="LIW42" s="773"/>
      <c r="LIX42" s="773"/>
      <c r="LIY42" s="773"/>
      <c r="LIZ42" s="773"/>
      <c r="LJA42" s="773"/>
      <c r="LJB42" s="773"/>
      <c r="LJC42" s="773"/>
      <c r="LJD42" s="521"/>
      <c r="LJE42" s="773"/>
      <c r="LJF42" s="773"/>
      <c r="LJG42" s="773"/>
      <c r="LJH42" s="773"/>
      <c r="LJI42" s="773"/>
      <c r="LJJ42" s="773"/>
      <c r="LJK42" s="773"/>
      <c r="LJL42" s="521"/>
      <c r="LJM42" s="773"/>
      <c r="LJN42" s="773"/>
      <c r="LJO42" s="773"/>
      <c r="LJP42" s="773"/>
      <c r="LJQ42" s="773"/>
      <c r="LJR42" s="773"/>
      <c r="LJS42" s="773"/>
      <c r="LJT42" s="521"/>
      <c r="LJU42" s="773"/>
      <c r="LJV42" s="773"/>
      <c r="LJW42" s="773"/>
      <c r="LJX42" s="773"/>
      <c r="LJY42" s="773"/>
      <c r="LJZ42" s="773"/>
      <c r="LKA42" s="773"/>
      <c r="LKB42" s="521"/>
      <c r="LKC42" s="773"/>
      <c r="LKD42" s="773"/>
      <c r="LKE42" s="773"/>
      <c r="LKF42" s="773"/>
      <c r="LKG42" s="773"/>
      <c r="LKH42" s="773"/>
      <c r="LKI42" s="773"/>
      <c r="LKJ42" s="521"/>
      <c r="LKK42" s="773"/>
      <c r="LKL42" s="773"/>
      <c r="LKM42" s="773"/>
      <c r="LKN42" s="773"/>
      <c r="LKO42" s="773"/>
      <c r="LKP42" s="773"/>
      <c r="LKQ42" s="773"/>
      <c r="LKR42" s="521"/>
      <c r="LKS42" s="773"/>
      <c r="LKT42" s="773"/>
      <c r="LKU42" s="773"/>
      <c r="LKV42" s="773"/>
      <c r="LKW42" s="773"/>
      <c r="LKX42" s="773"/>
      <c r="LKY42" s="773"/>
      <c r="LKZ42" s="521"/>
      <c r="LLA42" s="773"/>
      <c r="LLB42" s="773"/>
      <c r="LLC42" s="773"/>
      <c r="LLD42" s="773"/>
      <c r="LLE42" s="773"/>
      <c r="LLF42" s="773"/>
      <c r="LLG42" s="773"/>
      <c r="LLH42" s="521"/>
      <c r="LLI42" s="773"/>
      <c r="LLJ42" s="773"/>
      <c r="LLK42" s="773"/>
      <c r="LLL42" s="773"/>
      <c r="LLM42" s="773"/>
      <c r="LLN42" s="773"/>
      <c r="LLO42" s="773"/>
      <c r="LLP42" s="521"/>
      <c r="LLQ42" s="773"/>
      <c r="LLR42" s="773"/>
      <c r="LLS42" s="773"/>
      <c r="LLT42" s="773"/>
      <c r="LLU42" s="773"/>
      <c r="LLV42" s="773"/>
      <c r="LLW42" s="773"/>
      <c r="LLX42" s="521"/>
      <c r="LLY42" s="773"/>
      <c r="LLZ42" s="773"/>
      <c r="LMA42" s="773"/>
      <c r="LMB42" s="773"/>
      <c r="LMC42" s="773"/>
      <c r="LMD42" s="773"/>
      <c r="LME42" s="773"/>
      <c r="LMF42" s="521"/>
      <c r="LMG42" s="773"/>
      <c r="LMH42" s="773"/>
      <c r="LMI42" s="773"/>
      <c r="LMJ42" s="773"/>
      <c r="LMK42" s="773"/>
      <c r="LML42" s="773"/>
      <c r="LMM42" s="773"/>
      <c r="LMN42" s="521"/>
      <c r="LMO42" s="773"/>
      <c r="LMP42" s="773"/>
      <c r="LMQ42" s="773"/>
      <c r="LMR42" s="773"/>
      <c r="LMS42" s="773"/>
      <c r="LMT42" s="773"/>
      <c r="LMU42" s="773"/>
      <c r="LMV42" s="521"/>
      <c r="LMW42" s="773"/>
      <c r="LMX42" s="773"/>
      <c r="LMY42" s="773"/>
      <c r="LMZ42" s="773"/>
      <c r="LNA42" s="773"/>
      <c r="LNB42" s="773"/>
      <c r="LNC42" s="773"/>
      <c r="LND42" s="521"/>
      <c r="LNE42" s="773"/>
      <c r="LNF42" s="773"/>
      <c r="LNG42" s="773"/>
      <c r="LNH42" s="773"/>
      <c r="LNI42" s="773"/>
      <c r="LNJ42" s="773"/>
      <c r="LNK42" s="773"/>
      <c r="LNL42" s="521"/>
      <c r="LNM42" s="773"/>
      <c r="LNN42" s="773"/>
      <c r="LNO42" s="773"/>
      <c r="LNP42" s="773"/>
      <c r="LNQ42" s="773"/>
      <c r="LNR42" s="773"/>
      <c r="LNS42" s="773"/>
      <c r="LNT42" s="521"/>
      <c r="LNU42" s="773"/>
      <c r="LNV42" s="773"/>
      <c r="LNW42" s="773"/>
      <c r="LNX42" s="773"/>
      <c r="LNY42" s="773"/>
      <c r="LNZ42" s="773"/>
      <c r="LOA42" s="773"/>
      <c r="LOB42" s="521"/>
      <c r="LOC42" s="773"/>
      <c r="LOD42" s="773"/>
      <c r="LOE42" s="773"/>
      <c r="LOF42" s="773"/>
      <c r="LOG42" s="773"/>
      <c r="LOH42" s="773"/>
      <c r="LOI42" s="773"/>
      <c r="LOJ42" s="521"/>
      <c r="LOK42" s="773"/>
      <c r="LOL42" s="773"/>
      <c r="LOM42" s="773"/>
      <c r="LON42" s="773"/>
      <c r="LOO42" s="773"/>
      <c r="LOP42" s="773"/>
      <c r="LOQ42" s="773"/>
      <c r="LOR42" s="521"/>
      <c r="LOS42" s="773"/>
      <c r="LOT42" s="773"/>
      <c r="LOU42" s="773"/>
      <c r="LOV42" s="773"/>
      <c r="LOW42" s="773"/>
      <c r="LOX42" s="773"/>
      <c r="LOY42" s="773"/>
      <c r="LOZ42" s="521"/>
      <c r="LPA42" s="773"/>
      <c r="LPB42" s="773"/>
      <c r="LPC42" s="773"/>
      <c r="LPD42" s="773"/>
      <c r="LPE42" s="773"/>
      <c r="LPF42" s="773"/>
      <c r="LPG42" s="773"/>
      <c r="LPH42" s="521"/>
      <c r="LPI42" s="773"/>
      <c r="LPJ42" s="773"/>
      <c r="LPK42" s="773"/>
      <c r="LPL42" s="773"/>
      <c r="LPM42" s="773"/>
      <c r="LPN42" s="773"/>
      <c r="LPO42" s="773"/>
      <c r="LPP42" s="521"/>
      <c r="LPQ42" s="773"/>
      <c r="LPR42" s="773"/>
      <c r="LPS42" s="773"/>
      <c r="LPT42" s="773"/>
      <c r="LPU42" s="773"/>
      <c r="LPV42" s="773"/>
      <c r="LPW42" s="773"/>
      <c r="LPX42" s="521"/>
      <c r="LPY42" s="773"/>
      <c r="LPZ42" s="773"/>
      <c r="LQA42" s="773"/>
      <c r="LQB42" s="773"/>
      <c r="LQC42" s="773"/>
      <c r="LQD42" s="773"/>
      <c r="LQE42" s="773"/>
      <c r="LQF42" s="521"/>
      <c r="LQG42" s="773"/>
      <c r="LQH42" s="773"/>
      <c r="LQI42" s="773"/>
      <c r="LQJ42" s="773"/>
      <c r="LQK42" s="773"/>
      <c r="LQL42" s="773"/>
      <c r="LQM42" s="773"/>
      <c r="LQN42" s="521"/>
      <c r="LQO42" s="773"/>
      <c r="LQP42" s="773"/>
      <c r="LQQ42" s="773"/>
      <c r="LQR42" s="773"/>
      <c r="LQS42" s="773"/>
      <c r="LQT42" s="773"/>
      <c r="LQU42" s="773"/>
      <c r="LQV42" s="521"/>
      <c r="LQW42" s="773"/>
      <c r="LQX42" s="773"/>
      <c r="LQY42" s="773"/>
      <c r="LQZ42" s="773"/>
      <c r="LRA42" s="773"/>
      <c r="LRB42" s="773"/>
      <c r="LRC42" s="773"/>
      <c r="LRD42" s="521"/>
      <c r="LRE42" s="773"/>
      <c r="LRF42" s="773"/>
      <c r="LRG42" s="773"/>
      <c r="LRH42" s="773"/>
      <c r="LRI42" s="773"/>
      <c r="LRJ42" s="773"/>
      <c r="LRK42" s="773"/>
      <c r="LRL42" s="521"/>
      <c r="LRM42" s="773"/>
      <c r="LRN42" s="773"/>
      <c r="LRO42" s="773"/>
      <c r="LRP42" s="773"/>
      <c r="LRQ42" s="773"/>
      <c r="LRR42" s="773"/>
      <c r="LRS42" s="773"/>
      <c r="LRT42" s="521"/>
      <c r="LRU42" s="773"/>
      <c r="LRV42" s="773"/>
      <c r="LRW42" s="773"/>
      <c r="LRX42" s="773"/>
      <c r="LRY42" s="773"/>
      <c r="LRZ42" s="773"/>
      <c r="LSA42" s="773"/>
      <c r="LSB42" s="521"/>
      <c r="LSC42" s="773"/>
      <c r="LSD42" s="773"/>
      <c r="LSE42" s="773"/>
      <c r="LSF42" s="773"/>
      <c r="LSG42" s="773"/>
      <c r="LSH42" s="773"/>
      <c r="LSI42" s="773"/>
      <c r="LSJ42" s="521"/>
      <c r="LSK42" s="773"/>
      <c r="LSL42" s="773"/>
      <c r="LSM42" s="773"/>
      <c r="LSN42" s="773"/>
      <c r="LSO42" s="773"/>
      <c r="LSP42" s="773"/>
      <c r="LSQ42" s="773"/>
      <c r="LSR42" s="521"/>
      <c r="LSS42" s="773"/>
      <c r="LST42" s="773"/>
      <c r="LSU42" s="773"/>
      <c r="LSV42" s="773"/>
      <c r="LSW42" s="773"/>
      <c r="LSX42" s="773"/>
      <c r="LSY42" s="773"/>
      <c r="LSZ42" s="521"/>
      <c r="LTA42" s="773"/>
      <c r="LTB42" s="773"/>
      <c r="LTC42" s="773"/>
      <c r="LTD42" s="773"/>
      <c r="LTE42" s="773"/>
      <c r="LTF42" s="773"/>
      <c r="LTG42" s="773"/>
      <c r="LTH42" s="521"/>
      <c r="LTI42" s="773"/>
      <c r="LTJ42" s="773"/>
      <c r="LTK42" s="773"/>
      <c r="LTL42" s="773"/>
      <c r="LTM42" s="773"/>
      <c r="LTN42" s="773"/>
      <c r="LTO42" s="773"/>
      <c r="LTP42" s="521"/>
      <c r="LTQ42" s="773"/>
      <c r="LTR42" s="773"/>
      <c r="LTS42" s="773"/>
      <c r="LTT42" s="773"/>
      <c r="LTU42" s="773"/>
      <c r="LTV42" s="773"/>
      <c r="LTW42" s="773"/>
      <c r="LTX42" s="521"/>
      <c r="LTY42" s="773"/>
      <c r="LTZ42" s="773"/>
      <c r="LUA42" s="773"/>
      <c r="LUB42" s="773"/>
      <c r="LUC42" s="773"/>
      <c r="LUD42" s="773"/>
      <c r="LUE42" s="773"/>
      <c r="LUF42" s="521"/>
      <c r="LUG42" s="773"/>
      <c r="LUH42" s="773"/>
      <c r="LUI42" s="773"/>
      <c r="LUJ42" s="773"/>
      <c r="LUK42" s="773"/>
      <c r="LUL42" s="773"/>
      <c r="LUM42" s="773"/>
      <c r="LUN42" s="521"/>
      <c r="LUO42" s="773"/>
      <c r="LUP42" s="773"/>
      <c r="LUQ42" s="773"/>
      <c r="LUR42" s="773"/>
      <c r="LUS42" s="773"/>
      <c r="LUT42" s="773"/>
      <c r="LUU42" s="773"/>
      <c r="LUV42" s="521"/>
      <c r="LUW42" s="773"/>
      <c r="LUX42" s="773"/>
      <c r="LUY42" s="773"/>
      <c r="LUZ42" s="773"/>
      <c r="LVA42" s="773"/>
      <c r="LVB42" s="773"/>
      <c r="LVC42" s="773"/>
      <c r="LVD42" s="521"/>
      <c r="LVE42" s="773"/>
      <c r="LVF42" s="773"/>
      <c r="LVG42" s="773"/>
      <c r="LVH42" s="773"/>
      <c r="LVI42" s="773"/>
      <c r="LVJ42" s="773"/>
      <c r="LVK42" s="773"/>
      <c r="LVL42" s="521"/>
      <c r="LVM42" s="773"/>
      <c r="LVN42" s="773"/>
      <c r="LVO42" s="773"/>
      <c r="LVP42" s="773"/>
      <c r="LVQ42" s="773"/>
      <c r="LVR42" s="773"/>
      <c r="LVS42" s="773"/>
      <c r="LVT42" s="521"/>
      <c r="LVU42" s="773"/>
      <c r="LVV42" s="773"/>
      <c r="LVW42" s="773"/>
      <c r="LVX42" s="773"/>
      <c r="LVY42" s="773"/>
      <c r="LVZ42" s="773"/>
      <c r="LWA42" s="773"/>
      <c r="LWB42" s="521"/>
      <c r="LWC42" s="773"/>
      <c r="LWD42" s="773"/>
      <c r="LWE42" s="773"/>
      <c r="LWF42" s="773"/>
      <c r="LWG42" s="773"/>
      <c r="LWH42" s="773"/>
      <c r="LWI42" s="773"/>
      <c r="LWJ42" s="521"/>
      <c r="LWK42" s="773"/>
      <c r="LWL42" s="773"/>
      <c r="LWM42" s="773"/>
      <c r="LWN42" s="773"/>
      <c r="LWO42" s="773"/>
      <c r="LWP42" s="773"/>
      <c r="LWQ42" s="773"/>
      <c r="LWR42" s="521"/>
      <c r="LWS42" s="773"/>
      <c r="LWT42" s="773"/>
      <c r="LWU42" s="773"/>
      <c r="LWV42" s="773"/>
      <c r="LWW42" s="773"/>
      <c r="LWX42" s="773"/>
      <c r="LWY42" s="773"/>
      <c r="LWZ42" s="521"/>
      <c r="LXA42" s="773"/>
      <c r="LXB42" s="773"/>
      <c r="LXC42" s="773"/>
      <c r="LXD42" s="773"/>
      <c r="LXE42" s="773"/>
      <c r="LXF42" s="773"/>
      <c r="LXG42" s="773"/>
      <c r="LXH42" s="521"/>
      <c r="LXI42" s="773"/>
      <c r="LXJ42" s="773"/>
      <c r="LXK42" s="773"/>
      <c r="LXL42" s="773"/>
      <c r="LXM42" s="773"/>
      <c r="LXN42" s="773"/>
      <c r="LXO42" s="773"/>
      <c r="LXP42" s="521"/>
      <c r="LXQ42" s="773"/>
      <c r="LXR42" s="773"/>
      <c r="LXS42" s="773"/>
      <c r="LXT42" s="773"/>
      <c r="LXU42" s="773"/>
      <c r="LXV42" s="773"/>
      <c r="LXW42" s="773"/>
      <c r="LXX42" s="521"/>
      <c r="LXY42" s="773"/>
      <c r="LXZ42" s="773"/>
      <c r="LYA42" s="773"/>
      <c r="LYB42" s="773"/>
      <c r="LYC42" s="773"/>
      <c r="LYD42" s="773"/>
      <c r="LYE42" s="773"/>
      <c r="LYF42" s="521"/>
      <c r="LYG42" s="773"/>
      <c r="LYH42" s="773"/>
      <c r="LYI42" s="773"/>
      <c r="LYJ42" s="773"/>
      <c r="LYK42" s="773"/>
      <c r="LYL42" s="773"/>
      <c r="LYM42" s="773"/>
      <c r="LYN42" s="521"/>
      <c r="LYO42" s="773"/>
      <c r="LYP42" s="773"/>
      <c r="LYQ42" s="773"/>
      <c r="LYR42" s="773"/>
      <c r="LYS42" s="773"/>
      <c r="LYT42" s="773"/>
      <c r="LYU42" s="773"/>
      <c r="LYV42" s="521"/>
      <c r="LYW42" s="773"/>
      <c r="LYX42" s="773"/>
      <c r="LYY42" s="773"/>
      <c r="LYZ42" s="773"/>
      <c r="LZA42" s="773"/>
      <c r="LZB42" s="773"/>
      <c r="LZC42" s="773"/>
      <c r="LZD42" s="521"/>
      <c r="LZE42" s="773"/>
      <c r="LZF42" s="773"/>
      <c r="LZG42" s="773"/>
      <c r="LZH42" s="773"/>
      <c r="LZI42" s="773"/>
      <c r="LZJ42" s="773"/>
      <c r="LZK42" s="773"/>
      <c r="LZL42" s="521"/>
      <c r="LZM42" s="773"/>
      <c r="LZN42" s="773"/>
      <c r="LZO42" s="773"/>
      <c r="LZP42" s="773"/>
      <c r="LZQ42" s="773"/>
      <c r="LZR42" s="773"/>
      <c r="LZS42" s="773"/>
      <c r="LZT42" s="521"/>
      <c r="LZU42" s="773"/>
      <c r="LZV42" s="773"/>
      <c r="LZW42" s="773"/>
      <c r="LZX42" s="773"/>
      <c r="LZY42" s="773"/>
      <c r="LZZ42" s="773"/>
      <c r="MAA42" s="773"/>
      <c r="MAB42" s="521"/>
      <c r="MAC42" s="773"/>
      <c r="MAD42" s="773"/>
      <c r="MAE42" s="773"/>
      <c r="MAF42" s="773"/>
      <c r="MAG42" s="773"/>
      <c r="MAH42" s="773"/>
      <c r="MAI42" s="773"/>
      <c r="MAJ42" s="521"/>
      <c r="MAK42" s="773"/>
      <c r="MAL42" s="773"/>
      <c r="MAM42" s="773"/>
      <c r="MAN42" s="773"/>
      <c r="MAO42" s="773"/>
      <c r="MAP42" s="773"/>
      <c r="MAQ42" s="773"/>
      <c r="MAR42" s="521"/>
      <c r="MAS42" s="773"/>
      <c r="MAT42" s="773"/>
      <c r="MAU42" s="773"/>
      <c r="MAV42" s="773"/>
      <c r="MAW42" s="773"/>
      <c r="MAX42" s="773"/>
      <c r="MAY42" s="773"/>
      <c r="MAZ42" s="521"/>
      <c r="MBA42" s="773"/>
      <c r="MBB42" s="773"/>
      <c r="MBC42" s="773"/>
      <c r="MBD42" s="773"/>
      <c r="MBE42" s="773"/>
      <c r="MBF42" s="773"/>
      <c r="MBG42" s="773"/>
      <c r="MBH42" s="521"/>
      <c r="MBI42" s="773"/>
      <c r="MBJ42" s="773"/>
      <c r="MBK42" s="773"/>
      <c r="MBL42" s="773"/>
      <c r="MBM42" s="773"/>
      <c r="MBN42" s="773"/>
      <c r="MBO42" s="773"/>
      <c r="MBP42" s="521"/>
      <c r="MBQ42" s="773"/>
      <c r="MBR42" s="773"/>
      <c r="MBS42" s="773"/>
      <c r="MBT42" s="773"/>
      <c r="MBU42" s="773"/>
      <c r="MBV42" s="773"/>
      <c r="MBW42" s="773"/>
      <c r="MBX42" s="521"/>
      <c r="MBY42" s="773"/>
      <c r="MBZ42" s="773"/>
      <c r="MCA42" s="773"/>
      <c r="MCB42" s="773"/>
      <c r="MCC42" s="773"/>
      <c r="MCD42" s="773"/>
      <c r="MCE42" s="773"/>
      <c r="MCF42" s="521"/>
      <c r="MCG42" s="773"/>
      <c r="MCH42" s="773"/>
      <c r="MCI42" s="773"/>
      <c r="MCJ42" s="773"/>
      <c r="MCK42" s="773"/>
      <c r="MCL42" s="773"/>
      <c r="MCM42" s="773"/>
      <c r="MCN42" s="521"/>
      <c r="MCO42" s="773"/>
      <c r="MCP42" s="773"/>
      <c r="MCQ42" s="773"/>
      <c r="MCR42" s="773"/>
      <c r="MCS42" s="773"/>
      <c r="MCT42" s="773"/>
      <c r="MCU42" s="773"/>
      <c r="MCV42" s="521"/>
      <c r="MCW42" s="773"/>
      <c r="MCX42" s="773"/>
      <c r="MCY42" s="773"/>
      <c r="MCZ42" s="773"/>
      <c r="MDA42" s="773"/>
      <c r="MDB42" s="773"/>
      <c r="MDC42" s="773"/>
      <c r="MDD42" s="521"/>
      <c r="MDE42" s="773"/>
      <c r="MDF42" s="773"/>
      <c r="MDG42" s="773"/>
      <c r="MDH42" s="773"/>
      <c r="MDI42" s="773"/>
      <c r="MDJ42" s="773"/>
      <c r="MDK42" s="773"/>
      <c r="MDL42" s="521"/>
      <c r="MDM42" s="773"/>
      <c r="MDN42" s="773"/>
      <c r="MDO42" s="773"/>
      <c r="MDP42" s="773"/>
      <c r="MDQ42" s="773"/>
      <c r="MDR42" s="773"/>
      <c r="MDS42" s="773"/>
      <c r="MDT42" s="521"/>
      <c r="MDU42" s="773"/>
      <c r="MDV42" s="773"/>
      <c r="MDW42" s="773"/>
      <c r="MDX42" s="773"/>
      <c r="MDY42" s="773"/>
      <c r="MDZ42" s="773"/>
      <c r="MEA42" s="773"/>
      <c r="MEB42" s="521"/>
      <c r="MEC42" s="773"/>
      <c r="MED42" s="773"/>
      <c r="MEE42" s="773"/>
      <c r="MEF42" s="773"/>
      <c r="MEG42" s="773"/>
      <c r="MEH42" s="773"/>
      <c r="MEI42" s="773"/>
      <c r="MEJ42" s="521"/>
      <c r="MEK42" s="773"/>
      <c r="MEL42" s="773"/>
      <c r="MEM42" s="773"/>
      <c r="MEN42" s="773"/>
      <c r="MEO42" s="773"/>
      <c r="MEP42" s="773"/>
      <c r="MEQ42" s="773"/>
      <c r="MER42" s="521"/>
      <c r="MES42" s="773"/>
      <c r="MET42" s="773"/>
      <c r="MEU42" s="773"/>
      <c r="MEV42" s="773"/>
      <c r="MEW42" s="773"/>
      <c r="MEX42" s="773"/>
      <c r="MEY42" s="773"/>
      <c r="MEZ42" s="521"/>
      <c r="MFA42" s="773"/>
      <c r="MFB42" s="773"/>
      <c r="MFC42" s="773"/>
      <c r="MFD42" s="773"/>
      <c r="MFE42" s="773"/>
      <c r="MFF42" s="773"/>
      <c r="MFG42" s="773"/>
      <c r="MFH42" s="521"/>
      <c r="MFI42" s="773"/>
      <c r="MFJ42" s="773"/>
      <c r="MFK42" s="773"/>
      <c r="MFL42" s="773"/>
      <c r="MFM42" s="773"/>
      <c r="MFN42" s="773"/>
      <c r="MFO42" s="773"/>
      <c r="MFP42" s="521"/>
      <c r="MFQ42" s="773"/>
      <c r="MFR42" s="773"/>
      <c r="MFS42" s="773"/>
      <c r="MFT42" s="773"/>
      <c r="MFU42" s="773"/>
      <c r="MFV42" s="773"/>
      <c r="MFW42" s="773"/>
      <c r="MFX42" s="521"/>
      <c r="MFY42" s="773"/>
      <c r="MFZ42" s="773"/>
      <c r="MGA42" s="773"/>
      <c r="MGB42" s="773"/>
      <c r="MGC42" s="773"/>
      <c r="MGD42" s="773"/>
      <c r="MGE42" s="773"/>
      <c r="MGF42" s="521"/>
      <c r="MGG42" s="773"/>
      <c r="MGH42" s="773"/>
      <c r="MGI42" s="773"/>
      <c r="MGJ42" s="773"/>
      <c r="MGK42" s="773"/>
      <c r="MGL42" s="773"/>
      <c r="MGM42" s="773"/>
      <c r="MGN42" s="521"/>
      <c r="MGO42" s="773"/>
      <c r="MGP42" s="773"/>
      <c r="MGQ42" s="773"/>
      <c r="MGR42" s="773"/>
      <c r="MGS42" s="773"/>
      <c r="MGT42" s="773"/>
      <c r="MGU42" s="773"/>
      <c r="MGV42" s="521"/>
      <c r="MGW42" s="773"/>
      <c r="MGX42" s="773"/>
      <c r="MGY42" s="773"/>
      <c r="MGZ42" s="773"/>
      <c r="MHA42" s="773"/>
      <c r="MHB42" s="773"/>
      <c r="MHC42" s="773"/>
      <c r="MHD42" s="521"/>
      <c r="MHE42" s="773"/>
      <c r="MHF42" s="773"/>
      <c r="MHG42" s="773"/>
      <c r="MHH42" s="773"/>
      <c r="MHI42" s="773"/>
      <c r="MHJ42" s="773"/>
      <c r="MHK42" s="773"/>
      <c r="MHL42" s="521"/>
      <c r="MHM42" s="773"/>
      <c r="MHN42" s="773"/>
      <c r="MHO42" s="773"/>
      <c r="MHP42" s="773"/>
      <c r="MHQ42" s="773"/>
      <c r="MHR42" s="773"/>
      <c r="MHS42" s="773"/>
      <c r="MHT42" s="521"/>
      <c r="MHU42" s="773"/>
      <c r="MHV42" s="773"/>
      <c r="MHW42" s="773"/>
      <c r="MHX42" s="773"/>
      <c r="MHY42" s="773"/>
      <c r="MHZ42" s="773"/>
      <c r="MIA42" s="773"/>
      <c r="MIB42" s="521"/>
      <c r="MIC42" s="773"/>
      <c r="MID42" s="773"/>
      <c r="MIE42" s="773"/>
      <c r="MIF42" s="773"/>
      <c r="MIG42" s="773"/>
      <c r="MIH42" s="773"/>
      <c r="MII42" s="773"/>
      <c r="MIJ42" s="521"/>
      <c r="MIK42" s="773"/>
      <c r="MIL42" s="773"/>
      <c r="MIM42" s="773"/>
      <c r="MIN42" s="773"/>
      <c r="MIO42" s="773"/>
      <c r="MIP42" s="773"/>
      <c r="MIQ42" s="773"/>
      <c r="MIR42" s="521"/>
      <c r="MIS42" s="773"/>
      <c r="MIT42" s="773"/>
      <c r="MIU42" s="773"/>
      <c r="MIV42" s="773"/>
      <c r="MIW42" s="773"/>
      <c r="MIX42" s="773"/>
      <c r="MIY42" s="773"/>
      <c r="MIZ42" s="521"/>
      <c r="MJA42" s="773"/>
      <c r="MJB42" s="773"/>
      <c r="MJC42" s="773"/>
      <c r="MJD42" s="773"/>
      <c r="MJE42" s="773"/>
      <c r="MJF42" s="773"/>
      <c r="MJG42" s="773"/>
      <c r="MJH42" s="521"/>
      <c r="MJI42" s="773"/>
      <c r="MJJ42" s="773"/>
      <c r="MJK42" s="773"/>
      <c r="MJL42" s="773"/>
      <c r="MJM42" s="773"/>
      <c r="MJN42" s="773"/>
      <c r="MJO42" s="773"/>
      <c r="MJP42" s="521"/>
      <c r="MJQ42" s="773"/>
      <c r="MJR42" s="773"/>
      <c r="MJS42" s="773"/>
      <c r="MJT42" s="773"/>
      <c r="MJU42" s="773"/>
      <c r="MJV42" s="773"/>
      <c r="MJW42" s="773"/>
      <c r="MJX42" s="521"/>
      <c r="MJY42" s="773"/>
      <c r="MJZ42" s="773"/>
      <c r="MKA42" s="773"/>
      <c r="MKB42" s="773"/>
      <c r="MKC42" s="773"/>
      <c r="MKD42" s="773"/>
      <c r="MKE42" s="773"/>
      <c r="MKF42" s="521"/>
      <c r="MKG42" s="773"/>
      <c r="MKH42" s="773"/>
      <c r="MKI42" s="773"/>
      <c r="MKJ42" s="773"/>
      <c r="MKK42" s="773"/>
      <c r="MKL42" s="773"/>
      <c r="MKM42" s="773"/>
      <c r="MKN42" s="521"/>
      <c r="MKO42" s="773"/>
      <c r="MKP42" s="773"/>
      <c r="MKQ42" s="773"/>
      <c r="MKR42" s="773"/>
      <c r="MKS42" s="773"/>
      <c r="MKT42" s="773"/>
      <c r="MKU42" s="773"/>
      <c r="MKV42" s="521"/>
      <c r="MKW42" s="773"/>
      <c r="MKX42" s="773"/>
      <c r="MKY42" s="773"/>
      <c r="MKZ42" s="773"/>
      <c r="MLA42" s="773"/>
      <c r="MLB42" s="773"/>
      <c r="MLC42" s="773"/>
      <c r="MLD42" s="521"/>
      <c r="MLE42" s="773"/>
      <c r="MLF42" s="773"/>
      <c r="MLG42" s="773"/>
      <c r="MLH42" s="773"/>
      <c r="MLI42" s="773"/>
      <c r="MLJ42" s="773"/>
      <c r="MLK42" s="773"/>
      <c r="MLL42" s="521"/>
      <c r="MLM42" s="773"/>
      <c r="MLN42" s="773"/>
      <c r="MLO42" s="773"/>
      <c r="MLP42" s="773"/>
      <c r="MLQ42" s="773"/>
      <c r="MLR42" s="773"/>
      <c r="MLS42" s="773"/>
      <c r="MLT42" s="521"/>
      <c r="MLU42" s="773"/>
      <c r="MLV42" s="773"/>
      <c r="MLW42" s="773"/>
      <c r="MLX42" s="773"/>
      <c r="MLY42" s="773"/>
      <c r="MLZ42" s="773"/>
      <c r="MMA42" s="773"/>
      <c r="MMB42" s="521"/>
      <c r="MMC42" s="773"/>
      <c r="MMD42" s="773"/>
      <c r="MME42" s="773"/>
      <c r="MMF42" s="773"/>
      <c r="MMG42" s="773"/>
      <c r="MMH42" s="773"/>
      <c r="MMI42" s="773"/>
      <c r="MMJ42" s="521"/>
      <c r="MMK42" s="773"/>
      <c r="MML42" s="773"/>
      <c r="MMM42" s="773"/>
      <c r="MMN42" s="773"/>
      <c r="MMO42" s="773"/>
      <c r="MMP42" s="773"/>
      <c r="MMQ42" s="773"/>
      <c r="MMR42" s="521"/>
      <c r="MMS42" s="773"/>
      <c r="MMT42" s="773"/>
      <c r="MMU42" s="773"/>
      <c r="MMV42" s="773"/>
      <c r="MMW42" s="773"/>
      <c r="MMX42" s="773"/>
      <c r="MMY42" s="773"/>
      <c r="MMZ42" s="521"/>
      <c r="MNA42" s="773"/>
      <c r="MNB42" s="773"/>
      <c r="MNC42" s="773"/>
      <c r="MND42" s="773"/>
      <c r="MNE42" s="773"/>
      <c r="MNF42" s="773"/>
      <c r="MNG42" s="773"/>
      <c r="MNH42" s="521"/>
      <c r="MNI42" s="773"/>
      <c r="MNJ42" s="773"/>
      <c r="MNK42" s="773"/>
      <c r="MNL42" s="773"/>
      <c r="MNM42" s="773"/>
      <c r="MNN42" s="773"/>
      <c r="MNO42" s="773"/>
      <c r="MNP42" s="521"/>
      <c r="MNQ42" s="773"/>
      <c r="MNR42" s="773"/>
      <c r="MNS42" s="773"/>
      <c r="MNT42" s="773"/>
      <c r="MNU42" s="773"/>
      <c r="MNV42" s="773"/>
      <c r="MNW42" s="773"/>
      <c r="MNX42" s="521"/>
      <c r="MNY42" s="773"/>
      <c r="MNZ42" s="773"/>
      <c r="MOA42" s="773"/>
      <c r="MOB42" s="773"/>
      <c r="MOC42" s="773"/>
      <c r="MOD42" s="773"/>
      <c r="MOE42" s="773"/>
      <c r="MOF42" s="521"/>
      <c r="MOG42" s="773"/>
      <c r="MOH42" s="773"/>
      <c r="MOI42" s="773"/>
      <c r="MOJ42" s="773"/>
      <c r="MOK42" s="773"/>
      <c r="MOL42" s="773"/>
      <c r="MOM42" s="773"/>
      <c r="MON42" s="521"/>
      <c r="MOO42" s="773"/>
      <c r="MOP42" s="773"/>
      <c r="MOQ42" s="773"/>
      <c r="MOR42" s="773"/>
      <c r="MOS42" s="773"/>
      <c r="MOT42" s="773"/>
      <c r="MOU42" s="773"/>
      <c r="MOV42" s="521"/>
      <c r="MOW42" s="773"/>
      <c r="MOX42" s="773"/>
      <c r="MOY42" s="773"/>
      <c r="MOZ42" s="773"/>
      <c r="MPA42" s="773"/>
      <c r="MPB42" s="773"/>
      <c r="MPC42" s="773"/>
      <c r="MPD42" s="521"/>
      <c r="MPE42" s="773"/>
      <c r="MPF42" s="773"/>
      <c r="MPG42" s="773"/>
      <c r="MPH42" s="773"/>
      <c r="MPI42" s="773"/>
      <c r="MPJ42" s="773"/>
      <c r="MPK42" s="773"/>
      <c r="MPL42" s="521"/>
      <c r="MPM42" s="773"/>
      <c r="MPN42" s="773"/>
      <c r="MPO42" s="773"/>
      <c r="MPP42" s="773"/>
      <c r="MPQ42" s="773"/>
      <c r="MPR42" s="773"/>
      <c r="MPS42" s="773"/>
      <c r="MPT42" s="521"/>
      <c r="MPU42" s="773"/>
      <c r="MPV42" s="773"/>
      <c r="MPW42" s="773"/>
      <c r="MPX42" s="773"/>
      <c r="MPY42" s="773"/>
      <c r="MPZ42" s="773"/>
      <c r="MQA42" s="773"/>
      <c r="MQB42" s="521"/>
      <c r="MQC42" s="773"/>
      <c r="MQD42" s="773"/>
      <c r="MQE42" s="773"/>
      <c r="MQF42" s="773"/>
      <c r="MQG42" s="773"/>
      <c r="MQH42" s="773"/>
      <c r="MQI42" s="773"/>
      <c r="MQJ42" s="521"/>
      <c r="MQK42" s="773"/>
      <c r="MQL42" s="773"/>
      <c r="MQM42" s="773"/>
      <c r="MQN42" s="773"/>
      <c r="MQO42" s="773"/>
      <c r="MQP42" s="773"/>
      <c r="MQQ42" s="773"/>
      <c r="MQR42" s="521"/>
      <c r="MQS42" s="773"/>
      <c r="MQT42" s="773"/>
      <c r="MQU42" s="773"/>
      <c r="MQV42" s="773"/>
      <c r="MQW42" s="773"/>
      <c r="MQX42" s="773"/>
      <c r="MQY42" s="773"/>
      <c r="MQZ42" s="521"/>
      <c r="MRA42" s="773"/>
      <c r="MRB42" s="773"/>
      <c r="MRC42" s="773"/>
      <c r="MRD42" s="773"/>
      <c r="MRE42" s="773"/>
      <c r="MRF42" s="773"/>
      <c r="MRG42" s="773"/>
      <c r="MRH42" s="521"/>
      <c r="MRI42" s="773"/>
      <c r="MRJ42" s="773"/>
      <c r="MRK42" s="773"/>
      <c r="MRL42" s="773"/>
      <c r="MRM42" s="773"/>
      <c r="MRN42" s="773"/>
      <c r="MRO42" s="773"/>
      <c r="MRP42" s="521"/>
      <c r="MRQ42" s="773"/>
      <c r="MRR42" s="773"/>
      <c r="MRS42" s="773"/>
      <c r="MRT42" s="773"/>
      <c r="MRU42" s="773"/>
      <c r="MRV42" s="773"/>
      <c r="MRW42" s="773"/>
      <c r="MRX42" s="521"/>
      <c r="MRY42" s="773"/>
      <c r="MRZ42" s="773"/>
      <c r="MSA42" s="773"/>
      <c r="MSB42" s="773"/>
      <c r="MSC42" s="773"/>
      <c r="MSD42" s="773"/>
      <c r="MSE42" s="773"/>
      <c r="MSF42" s="521"/>
      <c r="MSG42" s="773"/>
      <c r="MSH42" s="773"/>
      <c r="MSI42" s="773"/>
      <c r="MSJ42" s="773"/>
      <c r="MSK42" s="773"/>
      <c r="MSL42" s="773"/>
      <c r="MSM42" s="773"/>
      <c r="MSN42" s="521"/>
      <c r="MSO42" s="773"/>
      <c r="MSP42" s="773"/>
      <c r="MSQ42" s="773"/>
      <c r="MSR42" s="773"/>
      <c r="MSS42" s="773"/>
      <c r="MST42" s="773"/>
      <c r="MSU42" s="773"/>
      <c r="MSV42" s="521"/>
      <c r="MSW42" s="773"/>
      <c r="MSX42" s="773"/>
      <c r="MSY42" s="773"/>
      <c r="MSZ42" s="773"/>
      <c r="MTA42" s="773"/>
      <c r="MTB42" s="773"/>
      <c r="MTC42" s="773"/>
      <c r="MTD42" s="521"/>
      <c r="MTE42" s="773"/>
      <c r="MTF42" s="773"/>
      <c r="MTG42" s="773"/>
      <c r="MTH42" s="773"/>
      <c r="MTI42" s="773"/>
      <c r="MTJ42" s="773"/>
      <c r="MTK42" s="773"/>
      <c r="MTL42" s="521"/>
      <c r="MTM42" s="773"/>
      <c r="MTN42" s="773"/>
      <c r="MTO42" s="773"/>
      <c r="MTP42" s="773"/>
      <c r="MTQ42" s="773"/>
      <c r="MTR42" s="773"/>
      <c r="MTS42" s="773"/>
      <c r="MTT42" s="521"/>
      <c r="MTU42" s="773"/>
      <c r="MTV42" s="773"/>
      <c r="MTW42" s="773"/>
      <c r="MTX42" s="773"/>
      <c r="MTY42" s="773"/>
      <c r="MTZ42" s="773"/>
      <c r="MUA42" s="773"/>
      <c r="MUB42" s="521"/>
      <c r="MUC42" s="773"/>
      <c r="MUD42" s="773"/>
      <c r="MUE42" s="773"/>
      <c r="MUF42" s="773"/>
      <c r="MUG42" s="773"/>
      <c r="MUH42" s="773"/>
      <c r="MUI42" s="773"/>
      <c r="MUJ42" s="521"/>
      <c r="MUK42" s="773"/>
      <c r="MUL42" s="773"/>
      <c r="MUM42" s="773"/>
      <c r="MUN42" s="773"/>
      <c r="MUO42" s="773"/>
      <c r="MUP42" s="773"/>
      <c r="MUQ42" s="773"/>
      <c r="MUR42" s="521"/>
      <c r="MUS42" s="773"/>
      <c r="MUT42" s="773"/>
      <c r="MUU42" s="773"/>
      <c r="MUV42" s="773"/>
      <c r="MUW42" s="773"/>
      <c r="MUX42" s="773"/>
      <c r="MUY42" s="773"/>
      <c r="MUZ42" s="521"/>
      <c r="MVA42" s="773"/>
      <c r="MVB42" s="773"/>
      <c r="MVC42" s="773"/>
      <c r="MVD42" s="773"/>
      <c r="MVE42" s="773"/>
      <c r="MVF42" s="773"/>
      <c r="MVG42" s="773"/>
      <c r="MVH42" s="521"/>
      <c r="MVI42" s="773"/>
      <c r="MVJ42" s="773"/>
      <c r="MVK42" s="773"/>
      <c r="MVL42" s="773"/>
      <c r="MVM42" s="773"/>
      <c r="MVN42" s="773"/>
      <c r="MVO42" s="773"/>
      <c r="MVP42" s="521"/>
      <c r="MVQ42" s="773"/>
      <c r="MVR42" s="773"/>
      <c r="MVS42" s="773"/>
      <c r="MVT42" s="773"/>
      <c r="MVU42" s="773"/>
      <c r="MVV42" s="773"/>
      <c r="MVW42" s="773"/>
      <c r="MVX42" s="521"/>
      <c r="MVY42" s="773"/>
      <c r="MVZ42" s="773"/>
      <c r="MWA42" s="773"/>
      <c r="MWB42" s="773"/>
      <c r="MWC42" s="773"/>
      <c r="MWD42" s="773"/>
      <c r="MWE42" s="773"/>
      <c r="MWF42" s="521"/>
      <c r="MWG42" s="773"/>
      <c r="MWH42" s="773"/>
      <c r="MWI42" s="773"/>
      <c r="MWJ42" s="773"/>
      <c r="MWK42" s="773"/>
      <c r="MWL42" s="773"/>
      <c r="MWM42" s="773"/>
      <c r="MWN42" s="521"/>
      <c r="MWO42" s="773"/>
      <c r="MWP42" s="773"/>
      <c r="MWQ42" s="773"/>
      <c r="MWR42" s="773"/>
      <c r="MWS42" s="773"/>
      <c r="MWT42" s="773"/>
      <c r="MWU42" s="773"/>
      <c r="MWV42" s="521"/>
      <c r="MWW42" s="773"/>
      <c r="MWX42" s="773"/>
      <c r="MWY42" s="773"/>
      <c r="MWZ42" s="773"/>
      <c r="MXA42" s="773"/>
      <c r="MXB42" s="773"/>
      <c r="MXC42" s="773"/>
      <c r="MXD42" s="521"/>
      <c r="MXE42" s="773"/>
      <c r="MXF42" s="773"/>
      <c r="MXG42" s="773"/>
      <c r="MXH42" s="773"/>
      <c r="MXI42" s="773"/>
      <c r="MXJ42" s="773"/>
      <c r="MXK42" s="773"/>
      <c r="MXL42" s="521"/>
      <c r="MXM42" s="773"/>
      <c r="MXN42" s="773"/>
      <c r="MXO42" s="773"/>
      <c r="MXP42" s="773"/>
      <c r="MXQ42" s="773"/>
      <c r="MXR42" s="773"/>
      <c r="MXS42" s="773"/>
      <c r="MXT42" s="521"/>
      <c r="MXU42" s="773"/>
      <c r="MXV42" s="773"/>
      <c r="MXW42" s="773"/>
      <c r="MXX42" s="773"/>
      <c r="MXY42" s="773"/>
      <c r="MXZ42" s="773"/>
      <c r="MYA42" s="773"/>
      <c r="MYB42" s="521"/>
      <c r="MYC42" s="773"/>
      <c r="MYD42" s="773"/>
      <c r="MYE42" s="773"/>
      <c r="MYF42" s="773"/>
      <c r="MYG42" s="773"/>
      <c r="MYH42" s="773"/>
      <c r="MYI42" s="773"/>
      <c r="MYJ42" s="521"/>
      <c r="MYK42" s="773"/>
      <c r="MYL42" s="773"/>
      <c r="MYM42" s="773"/>
      <c r="MYN42" s="773"/>
      <c r="MYO42" s="773"/>
      <c r="MYP42" s="773"/>
      <c r="MYQ42" s="773"/>
      <c r="MYR42" s="521"/>
      <c r="MYS42" s="773"/>
      <c r="MYT42" s="773"/>
      <c r="MYU42" s="773"/>
      <c r="MYV42" s="773"/>
      <c r="MYW42" s="773"/>
      <c r="MYX42" s="773"/>
      <c r="MYY42" s="773"/>
      <c r="MYZ42" s="521"/>
      <c r="MZA42" s="773"/>
      <c r="MZB42" s="773"/>
      <c r="MZC42" s="773"/>
      <c r="MZD42" s="773"/>
      <c r="MZE42" s="773"/>
      <c r="MZF42" s="773"/>
      <c r="MZG42" s="773"/>
      <c r="MZH42" s="521"/>
      <c r="MZI42" s="773"/>
      <c r="MZJ42" s="773"/>
      <c r="MZK42" s="773"/>
      <c r="MZL42" s="773"/>
      <c r="MZM42" s="773"/>
      <c r="MZN42" s="773"/>
      <c r="MZO42" s="773"/>
      <c r="MZP42" s="521"/>
      <c r="MZQ42" s="773"/>
      <c r="MZR42" s="773"/>
      <c r="MZS42" s="773"/>
      <c r="MZT42" s="773"/>
      <c r="MZU42" s="773"/>
      <c r="MZV42" s="773"/>
      <c r="MZW42" s="773"/>
      <c r="MZX42" s="521"/>
      <c r="MZY42" s="773"/>
      <c r="MZZ42" s="773"/>
      <c r="NAA42" s="773"/>
      <c r="NAB42" s="773"/>
      <c r="NAC42" s="773"/>
      <c r="NAD42" s="773"/>
      <c r="NAE42" s="773"/>
      <c r="NAF42" s="521"/>
      <c r="NAG42" s="773"/>
      <c r="NAH42" s="773"/>
      <c r="NAI42" s="773"/>
      <c r="NAJ42" s="773"/>
      <c r="NAK42" s="773"/>
      <c r="NAL42" s="773"/>
      <c r="NAM42" s="773"/>
      <c r="NAN42" s="521"/>
      <c r="NAO42" s="773"/>
      <c r="NAP42" s="773"/>
      <c r="NAQ42" s="773"/>
      <c r="NAR42" s="773"/>
      <c r="NAS42" s="773"/>
      <c r="NAT42" s="773"/>
      <c r="NAU42" s="773"/>
      <c r="NAV42" s="521"/>
      <c r="NAW42" s="773"/>
      <c r="NAX42" s="773"/>
      <c r="NAY42" s="773"/>
      <c r="NAZ42" s="773"/>
      <c r="NBA42" s="773"/>
      <c r="NBB42" s="773"/>
      <c r="NBC42" s="773"/>
      <c r="NBD42" s="521"/>
      <c r="NBE42" s="773"/>
      <c r="NBF42" s="773"/>
      <c r="NBG42" s="773"/>
      <c r="NBH42" s="773"/>
      <c r="NBI42" s="773"/>
      <c r="NBJ42" s="773"/>
      <c r="NBK42" s="773"/>
      <c r="NBL42" s="521"/>
      <c r="NBM42" s="773"/>
      <c r="NBN42" s="773"/>
      <c r="NBO42" s="773"/>
      <c r="NBP42" s="773"/>
      <c r="NBQ42" s="773"/>
      <c r="NBR42" s="773"/>
      <c r="NBS42" s="773"/>
      <c r="NBT42" s="521"/>
      <c r="NBU42" s="773"/>
      <c r="NBV42" s="773"/>
      <c r="NBW42" s="773"/>
      <c r="NBX42" s="773"/>
      <c r="NBY42" s="773"/>
      <c r="NBZ42" s="773"/>
      <c r="NCA42" s="773"/>
      <c r="NCB42" s="521"/>
      <c r="NCC42" s="773"/>
      <c r="NCD42" s="773"/>
      <c r="NCE42" s="773"/>
      <c r="NCF42" s="773"/>
      <c r="NCG42" s="773"/>
      <c r="NCH42" s="773"/>
      <c r="NCI42" s="773"/>
      <c r="NCJ42" s="521"/>
      <c r="NCK42" s="773"/>
      <c r="NCL42" s="773"/>
      <c r="NCM42" s="773"/>
      <c r="NCN42" s="773"/>
      <c r="NCO42" s="773"/>
      <c r="NCP42" s="773"/>
      <c r="NCQ42" s="773"/>
      <c r="NCR42" s="521"/>
      <c r="NCS42" s="773"/>
      <c r="NCT42" s="773"/>
      <c r="NCU42" s="773"/>
      <c r="NCV42" s="773"/>
      <c r="NCW42" s="773"/>
      <c r="NCX42" s="773"/>
      <c r="NCY42" s="773"/>
      <c r="NCZ42" s="521"/>
      <c r="NDA42" s="773"/>
      <c r="NDB42" s="773"/>
      <c r="NDC42" s="773"/>
      <c r="NDD42" s="773"/>
      <c r="NDE42" s="773"/>
      <c r="NDF42" s="773"/>
      <c r="NDG42" s="773"/>
      <c r="NDH42" s="521"/>
      <c r="NDI42" s="773"/>
      <c r="NDJ42" s="773"/>
      <c r="NDK42" s="773"/>
      <c r="NDL42" s="773"/>
      <c r="NDM42" s="773"/>
      <c r="NDN42" s="773"/>
      <c r="NDO42" s="773"/>
      <c r="NDP42" s="521"/>
      <c r="NDQ42" s="773"/>
      <c r="NDR42" s="773"/>
      <c r="NDS42" s="773"/>
      <c r="NDT42" s="773"/>
      <c r="NDU42" s="773"/>
      <c r="NDV42" s="773"/>
      <c r="NDW42" s="773"/>
      <c r="NDX42" s="521"/>
      <c r="NDY42" s="773"/>
      <c r="NDZ42" s="773"/>
      <c r="NEA42" s="773"/>
      <c r="NEB42" s="773"/>
      <c r="NEC42" s="773"/>
      <c r="NED42" s="773"/>
      <c r="NEE42" s="773"/>
      <c r="NEF42" s="521"/>
      <c r="NEG42" s="773"/>
      <c r="NEH42" s="773"/>
      <c r="NEI42" s="773"/>
      <c r="NEJ42" s="773"/>
      <c r="NEK42" s="773"/>
      <c r="NEL42" s="773"/>
      <c r="NEM42" s="773"/>
      <c r="NEN42" s="521"/>
      <c r="NEO42" s="773"/>
      <c r="NEP42" s="773"/>
      <c r="NEQ42" s="773"/>
      <c r="NER42" s="773"/>
      <c r="NES42" s="773"/>
      <c r="NET42" s="773"/>
      <c r="NEU42" s="773"/>
      <c r="NEV42" s="521"/>
      <c r="NEW42" s="773"/>
      <c r="NEX42" s="773"/>
      <c r="NEY42" s="773"/>
      <c r="NEZ42" s="773"/>
      <c r="NFA42" s="773"/>
      <c r="NFB42" s="773"/>
      <c r="NFC42" s="773"/>
      <c r="NFD42" s="521"/>
      <c r="NFE42" s="773"/>
      <c r="NFF42" s="773"/>
      <c r="NFG42" s="773"/>
      <c r="NFH42" s="773"/>
      <c r="NFI42" s="773"/>
      <c r="NFJ42" s="773"/>
      <c r="NFK42" s="773"/>
      <c r="NFL42" s="521"/>
      <c r="NFM42" s="773"/>
      <c r="NFN42" s="773"/>
      <c r="NFO42" s="773"/>
      <c r="NFP42" s="773"/>
      <c r="NFQ42" s="773"/>
      <c r="NFR42" s="773"/>
      <c r="NFS42" s="773"/>
      <c r="NFT42" s="521"/>
      <c r="NFU42" s="773"/>
      <c r="NFV42" s="773"/>
      <c r="NFW42" s="773"/>
      <c r="NFX42" s="773"/>
      <c r="NFY42" s="773"/>
      <c r="NFZ42" s="773"/>
      <c r="NGA42" s="773"/>
      <c r="NGB42" s="521"/>
      <c r="NGC42" s="773"/>
      <c r="NGD42" s="773"/>
      <c r="NGE42" s="773"/>
      <c r="NGF42" s="773"/>
      <c r="NGG42" s="773"/>
      <c r="NGH42" s="773"/>
      <c r="NGI42" s="773"/>
      <c r="NGJ42" s="521"/>
      <c r="NGK42" s="773"/>
      <c r="NGL42" s="773"/>
      <c r="NGM42" s="773"/>
      <c r="NGN42" s="773"/>
      <c r="NGO42" s="773"/>
      <c r="NGP42" s="773"/>
      <c r="NGQ42" s="773"/>
      <c r="NGR42" s="521"/>
      <c r="NGS42" s="773"/>
      <c r="NGT42" s="773"/>
      <c r="NGU42" s="773"/>
      <c r="NGV42" s="773"/>
      <c r="NGW42" s="773"/>
      <c r="NGX42" s="773"/>
      <c r="NGY42" s="773"/>
      <c r="NGZ42" s="521"/>
      <c r="NHA42" s="773"/>
      <c r="NHB42" s="773"/>
      <c r="NHC42" s="773"/>
      <c r="NHD42" s="773"/>
      <c r="NHE42" s="773"/>
      <c r="NHF42" s="773"/>
      <c r="NHG42" s="773"/>
      <c r="NHH42" s="521"/>
      <c r="NHI42" s="773"/>
      <c r="NHJ42" s="773"/>
      <c r="NHK42" s="773"/>
      <c r="NHL42" s="773"/>
      <c r="NHM42" s="773"/>
      <c r="NHN42" s="773"/>
      <c r="NHO42" s="773"/>
      <c r="NHP42" s="521"/>
      <c r="NHQ42" s="773"/>
      <c r="NHR42" s="773"/>
      <c r="NHS42" s="773"/>
      <c r="NHT42" s="773"/>
      <c r="NHU42" s="773"/>
      <c r="NHV42" s="773"/>
      <c r="NHW42" s="773"/>
      <c r="NHX42" s="521"/>
      <c r="NHY42" s="773"/>
      <c r="NHZ42" s="773"/>
      <c r="NIA42" s="773"/>
      <c r="NIB42" s="773"/>
      <c r="NIC42" s="773"/>
      <c r="NID42" s="773"/>
      <c r="NIE42" s="773"/>
      <c r="NIF42" s="521"/>
      <c r="NIG42" s="773"/>
      <c r="NIH42" s="773"/>
      <c r="NII42" s="773"/>
      <c r="NIJ42" s="773"/>
      <c r="NIK42" s="773"/>
      <c r="NIL42" s="773"/>
      <c r="NIM42" s="773"/>
      <c r="NIN42" s="521"/>
      <c r="NIO42" s="773"/>
      <c r="NIP42" s="773"/>
      <c r="NIQ42" s="773"/>
      <c r="NIR42" s="773"/>
      <c r="NIS42" s="773"/>
      <c r="NIT42" s="773"/>
      <c r="NIU42" s="773"/>
      <c r="NIV42" s="521"/>
      <c r="NIW42" s="773"/>
      <c r="NIX42" s="773"/>
      <c r="NIY42" s="773"/>
      <c r="NIZ42" s="773"/>
      <c r="NJA42" s="773"/>
      <c r="NJB42" s="773"/>
      <c r="NJC42" s="773"/>
      <c r="NJD42" s="521"/>
      <c r="NJE42" s="773"/>
      <c r="NJF42" s="773"/>
      <c r="NJG42" s="773"/>
      <c r="NJH42" s="773"/>
      <c r="NJI42" s="773"/>
      <c r="NJJ42" s="773"/>
      <c r="NJK42" s="773"/>
      <c r="NJL42" s="521"/>
      <c r="NJM42" s="773"/>
      <c r="NJN42" s="773"/>
      <c r="NJO42" s="773"/>
      <c r="NJP42" s="773"/>
      <c r="NJQ42" s="773"/>
      <c r="NJR42" s="773"/>
      <c r="NJS42" s="773"/>
      <c r="NJT42" s="521"/>
      <c r="NJU42" s="773"/>
      <c r="NJV42" s="773"/>
      <c r="NJW42" s="773"/>
      <c r="NJX42" s="773"/>
      <c r="NJY42" s="773"/>
      <c r="NJZ42" s="773"/>
      <c r="NKA42" s="773"/>
      <c r="NKB42" s="521"/>
      <c r="NKC42" s="773"/>
      <c r="NKD42" s="773"/>
      <c r="NKE42" s="773"/>
      <c r="NKF42" s="773"/>
      <c r="NKG42" s="773"/>
      <c r="NKH42" s="773"/>
      <c r="NKI42" s="773"/>
      <c r="NKJ42" s="521"/>
      <c r="NKK42" s="773"/>
      <c r="NKL42" s="773"/>
      <c r="NKM42" s="773"/>
      <c r="NKN42" s="773"/>
      <c r="NKO42" s="773"/>
      <c r="NKP42" s="773"/>
      <c r="NKQ42" s="773"/>
      <c r="NKR42" s="521"/>
      <c r="NKS42" s="773"/>
      <c r="NKT42" s="773"/>
      <c r="NKU42" s="773"/>
      <c r="NKV42" s="773"/>
      <c r="NKW42" s="773"/>
      <c r="NKX42" s="773"/>
      <c r="NKY42" s="773"/>
      <c r="NKZ42" s="521"/>
      <c r="NLA42" s="773"/>
      <c r="NLB42" s="773"/>
      <c r="NLC42" s="773"/>
      <c r="NLD42" s="773"/>
      <c r="NLE42" s="773"/>
      <c r="NLF42" s="773"/>
      <c r="NLG42" s="773"/>
      <c r="NLH42" s="521"/>
      <c r="NLI42" s="773"/>
      <c r="NLJ42" s="773"/>
      <c r="NLK42" s="773"/>
      <c r="NLL42" s="773"/>
      <c r="NLM42" s="773"/>
      <c r="NLN42" s="773"/>
      <c r="NLO42" s="773"/>
      <c r="NLP42" s="521"/>
      <c r="NLQ42" s="773"/>
      <c r="NLR42" s="773"/>
      <c r="NLS42" s="773"/>
      <c r="NLT42" s="773"/>
      <c r="NLU42" s="773"/>
      <c r="NLV42" s="773"/>
      <c r="NLW42" s="773"/>
      <c r="NLX42" s="521"/>
      <c r="NLY42" s="773"/>
      <c r="NLZ42" s="773"/>
      <c r="NMA42" s="773"/>
      <c r="NMB42" s="773"/>
      <c r="NMC42" s="773"/>
      <c r="NMD42" s="773"/>
      <c r="NME42" s="773"/>
      <c r="NMF42" s="521"/>
      <c r="NMG42" s="773"/>
      <c r="NMH42" s="773"/>
      <c r="NMI42" s="773"/>
      <c r="NMJ42" s="773"/>
      <c r="NMK42" s="773"/>
      <c r="NML42" s="773"/>
      <c r="NMM42" s="773"/>
      <c r="NMN42" s="521"/>
      <c r="NMO42" s="773"/>
      <c r="NMP42" s="773"/>
      <c r="NMQ42" s="773"/>
      <c r="NMR42" s="773"/>
      <c r="NMS42" s="773"/>
      <c r="NMT42" s="773"/>
      <c r="NMU42" s="773"/>
      <c r="NMV42" s="521"/>
      <c r="NMW42" s="773"/>
      <c r="NMX42" s="773"/>
      <c r="NMY42" s="773"/>
      <c r="NMZ42" s="773"/>
      <c r="NNA42" s="773"/>
      <c r="NNB42" s="773"/>
      <c r="NNC42" s="773"/>
      <c r="NND42" s="521"/>
      <c r="NNE42" s="773"/>
      <c r="NNF42" s="773"/>
      <c r="NNG42" s="773"/>
      <c r="NNH42" s="773"/>
      <c r="NNI42" s="773"/>
      <c r="NNJ42" s="773"/>
      <c r="NNK42" s="773"/>
      <c r="NNL42" s="521"/>
      <c r="NNM42" s="773"/>
      <c r="NNN42" s="773"/>
      <c r="NNO42" s="773"/>
      <c r="NNP42" s="773"/>
      <c r="NNQ42" s="773"/>
      <c r="NNR42" s="773"/>
      <c r="NNS42" s="773"/>
      <c r="NNT42" s="521"/>
      <c r="NNU42" s="773"/>
      <c r="NNV42" s="773"/>
      <c r="NNW42" s="773"/>
      <c r="NNX42" s="773"/>
      <c r="NNY42" s="773"/>
      <c r="NNZ42" s="773"/>
      <c r="NOA42" s="773"/>
      <c r="NOB42" s="521"/>
      <c r="NOC42" s="773"/>
      <c r="NOD42" s="773"/>
      <c r="NOE42" s="773"/>
      <c r="NOF42" s="773"/>
      <c r="NOG42" s="773"/>
      <c r="NOH42" s="773"/>
      <c r="NOI42" s="773"/>
      <c r="NOJ42" s="521"/>
      <c r="NOK42" s="773"/>
      <c r="NOL42" s="773"/>
      <c r="NOM42" s="773"/>
      <c r="NON42" s="773"/>
      <c r="NOO42" s="773"/>
      <c r="NOP42" s="773"/>
      <c r="NOQ42" s="773"/>
      <c r="NOR42" s="521"/>
      <c r="NOS42" s="773"/>
      <c r="NOT42" s="773"/>
      <c r="NOU42" s="773"/>
      <c r="NOV42" s="773"/>
      <c r="NOW42" s="773"/>
      <c r="NOX42" s="773"/>
      <c r="NOY42" s="773"/>
      <c r="NOZ42" s="521"/>
      <c r="NPA42" s="773"/>
      <c r="NPB42" s="773"/>
      <c r="NPC42" s="773"/>
      <c r="NPD42" s="773"/>
      <c r="NPE42" s="773"/>
      <c r="NPF42" s="773"/>
      <c r="NPG42" s="773"/>
      <c r="NPH42" s="521"/>
      <c r="NPI42" s="773"/>
      <c r="NPJ42" s="773"/>
      <c r="NPK42" s="773"/>
      <c r="NPL42" s="773"/>
      <c r="NPM42" s="773"/>
      <c r="NPN42" s="773"/>
      <c r="NPO42" s="773"/>
      <c r="NPP42" s="521"/>
      <c r="NPQ42" s="773"/>
      <c r="NPR42" s="773"/>
      <c r="NPS42" s="773"/>
      <c r="NPT42" s="773"/>
      <c r="NPU42" s="773"/>
      <c r="NPV42" s="773"/>
      <c r="NPW42" s="773"/>
      <c r="NPX42" s="521"/>
      <c r="NPY42" s="773"/>
      <c r="NPZ42" s="773"/>
      <c r="NQA42" s="773"/>
      <c r="NQB42" s="773"/>
      <c r="NQC42" s="773"/>
      <c r="NQD42" s="773"/>
      <c r="NQE42" s="773"/>
      <c r="NQF42" s="521"/>
      <c r="NQG42" s="773"/>
      <c r="NQH42" s="773"/>
      <c r="NQI42" s="773"/>
      <c r="NQJ42" s="773"/>
      <c r="NQK42" s="773"/>
      <c r="NQL42" s="773"/>
      <c r="NQM42" s="773"/>
      <c r="NQN42" s="521"/>
      <c r="NQO42" s="773"/>
      <c r="NQP42" s="773"/>
      <c r="NQQ42" s="773"/>
      <c r="NQR42" s="773"/>
      <c r="NQS42" s="773"/>
      <c r="NQT42" s="773"/>
      <c r="NQU42" s="773"/>
      <c r="NQV42" s="521"/>
      <c r="NQW42" s="773"/>
      <c r="NQX42" s="773"/>
      <c r="NQY42" s="773"/>
      <c r="NQZ42" s="773"/>
      <c r="NRA42" s="773"/>
      <c r="NRB42" s="773"/>
      <c r="NRC42" s="773"/>
      <c r="NRD42" s="521"/>
      <c r="NRE42" s="773"/>
      <c r="NRF42" s="773"/>
      <c r="NRG42" s="773"/>
      <c r="NRH42" s="773"/>
      <c r="NRI42" s="773"/>
      <c r="NRJ42" s="773"/>
      <c r="NRK42" s="773"/>
      <c r="NRL42" s="521"/>
      <c r="NRM42" s="773"/>
      <c r="NRN42" s="773"/>
      <c r="NRO42" s="773"/>
      <c r="NRP42" s="773"/>
      <c r="NRQ42" s="773"/>
      <c r="NRR42" s="773"/>
      <c r="NRS42" s="773"/>
      <c r="NRT42" s="521"/>
      <c r="NRU42" s="773"/>
      <c r="NRV42" s="773"/>
      <c r="NRW42" s="773"/>
      <c r="NRX42" s="773"/>
      <c r="NRY42" s="773"/>
      <c r="NRZ42" s="773"/>
      <c r="NSA42" s="773"/>
      <c r="NSB42" s="521"/>
      <c r="NSC42" s="773"/>
      <c r="NSD42" s="773"/>
      <c r="NSE42" s="773"/>
      <c r="NSF42" s="773"/>
      <c r="NSG42" s="773"/>
      <c r="NSH42" s="773"/>
      <c r="NSI42" s="773"/>
      <c r="NSJ42" s="521"/>
      <c r="NSK42" s="773"/>
      <c r="NSL42" s="773"/>
      <c r="NSM42" s="773"/>
      <c r="NSN42" s="773"/>
      <c r="NSO42" s="773"/>
      <c r="NSP42" s="773"/>
      <c r="NSQ42" s="773"/>
      <c r="NSR42" s="521"/>
      <c r="NSS42" s="773"/>
      <c r="NST42" s="773"/>
      <c r="NSU42" s="773"/>
      <c r="NSV42" s="773"/>
      <c r="NSW42" s="773"/>
      <c r="NSX42" s="773"/>
      <c r="NSY42" s="773"/>
      <c r="NSZ42" s="521"/>
      <c r="NTA42" s="773"/>
      <c r="NTB42" s="773"/>
      <c r="NTC42" s="773"/>
      <c r="NTD42" s="773"/>
      <c r="NTE42" s="773"/>
      <c r="NTF42" s="773"/>
      <c r="NTG42" s="773"/>
      <c r="NTH42" s="521"/>
      <c r="NTI42" s="773"/>
      <c r="NTJ42" s="773"/>
      <c r="NTK42" s="773"/>
      <c r="NTL42" s="773"/>
      <c r="NTM42" s="773"/>
      <c r="NTN42" s="773"/>
      <c r="NTO42" s="773"/>
      <c r="NTP42" s="521"/>
      <c r="NTQ42" s="773"/>
      <c r="NTR42" s="773"/>
      <c r="NTS42" s="773"/>
      <c r="NTT42" s="773"/>
      <c r="NTU42" s="773"/>
      <c r="NTV42" s="773"/>
      <c r="NTW42" s="773"/>
      <c r="NTX42" s="521"/>
      <c r="NTY42" s="773"/>
      <c r="NTZ42" s="773"/>
      <c r="NUA42" s="773"/>
      <c r="NUB42" s="773"/>
      <c r="NUC42" s="773"/>
      <c r="NUD42" s="773"/>
      <c r="NUE42" s="773"/>
      <c r="NUF42" s="521"/>
      <c r="NUG42" s="773"/>
      <c r="NUH42" s="773"/>
      <c r="NUI42" s="773"/>
      <c r="NUJ42" s="773"/>
      <c r="NUK42" s="773"/>
      <c r="NUL42" s="773"/>
      <c r="NUM42" s="773"/>
      <c r="NUN42" s="521"/>
      <c r="NUO42" s="773"/>
      <c r="NUP42" s="773"/>
      <c r="NUQ42" s="773"/>
      <c r="NUR42" s="773"/>
      <c r="NUS42" s="773"/>
      <c r="NUT42" s="773"/>
      <c r="NUU42" s="773"/>
      <c r="NUV42" s="521"/>
      <c r="NUW42" s="773"/>
      <c r="NUX42" s="773"/>
      <c r="NUY42" s="773"/>
      <c r="NUZ42" s="773"/>
      <c r="NVA42" s="773"/>
      <c r="NVB42" s="773"/>
      <c r="NVC42" s="773"/>
      <c r="NVD42" s="521"/>
      <c r="NVE42" s="773"/>
      <c r="NVF42" s="773"/>
      <c r="NVG42" s="773"/>
      <c r="NVH42" s="773"/>
      <c r="NVI42" s="773"/>
      <c r="NVJ42" s="773"/>
      <c r="NVK42" s="773"/>
      <c r="NVL42" s="521"/>
      <c r="NVM42" s="773"/>
      <c r="NVN42" s="773"/>
      <c r="NVO42" s="773"/>
      <c r="NVP42" s="773"/>
      <c r="NVQ42" s="773"/>
      <c r="NVR42" s="773"/>
      <c r="NVS42" s="773"/>
      <c r="NVT42" s="521"/>
      <c r="NVU42" s="773"/>
      <c r="NVV42" s="773"/>
      <c r="NVW42" s="773"/>
      <c r="NVX42" s="773"/>
      <c r="NVY42" s="773"/>
      <c r="NVZ42" s="773"/>
      <c r="NWA42" s="773"/>
      <c r="NWB42" s="521"/>
      <c r="NWC42" s="773"/>
      <c r="NWD42" s="773"/>
      <c r="NWE42" s="773"/>
      <c r="NWF42" s="773"/>
      <c r="NWG42" s="773"/>
      <c r="NWH42" s="773"/>
      <c r="NWI42" s="773"/>
      <c r="NWJ42" s="521"/>
      <c r="NWK42" s="773"/>
      <c r="NWL42" s="773"/>
      <c r="NWM42" s="773"/>
      <c r="NWN42" s="773"/>
      <c r="NWO42" s="773"/>
      <c r="NWP42" s="773"/>
      <c r="NWQ42" s="773"/>
      <c r="NWR42" s="521"/>
      <c r="NWS42" s="773"/>
      <c r="NWT42" s="773"/>
      <c r="NWU42" s="773"/>
      <c r="NWV42" s="773"/>
      <c r="NWW42" s="773"/>
      <c r="NWX42" s="773"/>
      <c r="NWY42" s="773"/>
      <c r="NWZ42" s="521"/>
      <c r="NXA42" s="773"/>
      <c r="NXB42" s="773"/>
      <c r="NXC42" s="773"/>
      <c r="NXD42" s="773"/>
      <c r="NXE42" s="773"/>
      <c r="NXF42" s="773"/>
      <c r="NXG42" s="773"/>
      <c r="NXH42" s="521"/>
      <c r="NXI42" s="773"/>
      <c r="NXJ42" s="773"/>
      <c r="NXK42" s="773"/>
      <c r="NXL42" s="773"/>
      <c r="NXM42" s="773"/>
      <c r="NXN42" s="773"/>
      <c r="NXO42" s="773"/>
      <c r="NXP42" s="521"/>
      <c r="NXQ42" s="773"/>
      <c r="NXR42" s="773"/>
      <c r="NXS42" s="773"/>
      <c r="NXT42" s="773"/>
      <c r="NXU42" s="773"/>
      <c r="NXV42" s="773"/>
      <c r="NXW42" s="773"/>
      <c r="NXX42" s="521"/>
      <c r="NXY42" s="773"/>
      <c r="NXZ42" s="773"/>
      <c r="NYA42" s="773"/>
      <c r="NYB42" s="773"/>
      <c r="NYC42" s="773"/>
      <c r="NYD42" s="773"/>
      <c r="NYE42" s="773"/>
      <c r="NYF42" s="521"/>
      <c r="NYG42" s="773"/>
      <c r="NYH42" s="773"/>
      <c r="NYI42" s="773"/>
      <c r="NYJ42" s="773"/>
      <c r="NYK42" s="773"/>
      <c r="NYL42" s="773"/>
      <c r="NYM42" s="773"/>
      <c r="NYN42" s="521"/>
      <c r="NYO42" s="773"/>
      <c r="NYP42" s="773"/>
      <c r="NYQ42" s="773"/>
      <c r="NYR42" s="773"/>
      <c r="NYS42" s="773"/>
      <c r="NYT42" s="773"/>
      <c r="NYU42" s="773"/>
      <c r="NYV42" s="521"/>
      <c r="NYW42" s="773"/>
      <c r="NYX42" s="773"/>
      <c r="NYY42" s="773"/>
      <c r="NYZ42" s="773"/>
      <c r="NZA42" s="773"/>
      <c r="NZB42" s="773"/>
      <c r="NZC42" s="773"/>
      <c r="NZD42" s="521"/>
      <c r="NZE42" s="773"/>
      <c r="NZF42" s="773"/>
      <c r="NZG42" s="773"/>
      <c r="NZH42" s="773"/>
      <c r="NZI42" s="773"/>
      <c r="NZJ42" s="773"/>
      <c r="NZK42" s="773"/>
      <c r="NZL42" s="521"/>
      <c r="NZM42" s="773"/>
      <c r="NZN42" s="773"/>
      <c r="NZO42" s="773"/>
      <c r="NZP42" s="773"/>
      <c r="NZQ42" s="773"/>
      <c r="NZR42" s="773"/>
      <c r="NZS42" s="773"/>
      <c r="NZT42" s="521"/>
      <c r="NZU42" s="773"/>
      <c r="NZV42" s="773"/>
      <c r="NZW42" s="773"/>
      <c r="NZX42" s="773"/>
      <c r="NZY42" s="773"/>
      <c r="NZZ42" s="773"/>
      <c r="OAA42" s="773"/>
      <c r="OAB42" s="521"/>
      <c r="OAC42" s="773"/>
      <c r="OAD42" s="773"/>
      <c r="OAE42" s="773"/>
      <c r="OAF42" s="773"/>
      <c r="OAG42" s="773"/>
      <c r="OAH42" s="773"/>
      <c r="OAI42" s="773"/>
      <c r="OAJ42" s="521"/>
      <c r="OAK42" s="773"/>
      <c r="OAL42" s="773"/>
      <c r="OAM42" s="773"/>
      <c r="OAN42" s="773"/>
      <c r="OAO42" s="773"/>
      <c r="OAP42" s="773"/>
      <c r="OAQ42" s="773"/>
      <c r="OAR42" s="521"/>
      <c r="OAS42" s="773"/>
      <c r="OAT42" s="773"/>
      <c r="OAU42" s="773"/>
      <c r="OAV42" s="773"/>
      <c r="OAW42" s="773"/>
      <c r="OAX42" s="773"/>
      <c r="OAY42" s="773"/>
      <c r="OAZ42" s="521"/>
      <c r="OBA42" s="773"/>
      <c r="OBB42" s="773"/>
      <c r="OBC42" s="773"/>
      <c r="OBD42" s="773"/>
      <c r="OBE42" s="773"/>
      <c r="OBF42" s="773"/>
      <c r="OBG42" s="773"/>
      <c r="OBH42" s="521"/>
      <c r="OBI42" s="773"/>
      <c r="OBJ42" s="773"/>
      <c r="OBK42" s="773"/>
      <c r="OBL42" s="773"/>
      <c r="OBM42" s="773"/>
      <c r="OBN42" s="773"/>
      <c r="OBO42" s="773"/>
      <c r="OBP42" s="521"/>
      <c r="OBQ42" s="773"/>
      <c r="OBR42" s="773"/>
      <c r="OBS42" s="773"/>
      <c r="OBT42" s="773"/>
      <c r="OBU42" s="773"/>
      <c r="OBV42" s="773"/>
      <c r="OBW42" s="773"/>
      <c r="OBX42" s="521"/>
      <c r="OBY42" s="773"/>
      <c r="OBZ42" s="773"/>
      <c r="OCA42" s="773"/>
      <c r="OCB42" s="773"/>
      <c r="OCC42" s="773"/>
      <c r="OCD42" s="773"/>
      <c r="OCE42" s="773"/>
      <c r="OCF42" s="521"/>
      <c r="OCG42" s="773"/>
      <c r="OCH42" s="773"/>
      <c r="OCI42" s="773"/>
      <c r="OCJ42" s="773"/>
      <c r="OCK42" s="773"/>
      <c r="OCL42" s="773"/>
      <c r="OCM42" s="773"/>
      <c r="OCN42" s="521"/>
      <c r="OCO42" s="773"/>
      <c r="OCP42" s="773"/>
      <c r="OCQ42" s="773"/>
      <c r="OCR42" s="773"/>
      <c r="OCS42" s="773"/>
      <c r="OCT42" s="773"/>
      <c r="OCU42" s="773"/>
      <c r="OCV42" s="521"/>
      <c r="OCW42" s="773"/>
      <c r="OCX42" s="773"/>
      <c r="OCY42" s="773"/>
      <c r="OCZ42" s="773"/>
      <c r="ODA42" s="773"/>
      <c r="ODB42" s="773"/>
      <c r="ODC42" s="773"/>
      <c r="ODD42" s="521"/>
      <c r="ODE42" s="773"/>
      <c r="ODF42" s="773"/>
      <c r="ODG42" s="773"/>
      <c r="ODH42" s="773"/>
      <c r="ODI42" s="773"/>
      <c r="ODJ42" s="773"/>
      <c r="ODK42" s="773"/>
      <c r="ODL42" s="521"/>
      <c r="ODM42" s="773"/>
      <c r="ODN42" s="773"/>
      <c r="ODO42" s="773"/>
      <c r="ODP42" s="773"/>
      <c r="ODQ42" s="773"/>
      <c r="ODR42" s="773"/>
      <c r="ODS42" s="773"/>
      <c r="ODT42" s="521"/>
      <c r="ODU42" s="773"/>
      <c r="ODV42" s="773"/>
      <c r="ODW42" s="773"/>
      <c r="ODX42" s="773"/>
      <c r="ODY42" s="773"/>
      <c r="ODZ42" s="773"/>
      <c r="OEA42" s="773"/>
      <c r="OEB42" s="521"/>
      <c r="OEC42" s="773"/>
      <c r="OED42" s="773"/>
      <c r="OEE42" s="773"/>
      <c r="OEF42" s="773"/>
      <c r="OEG42" s="773"/>
      <c r="OEH42" s="773"/>
      <c r="OEI42" s="773"/>
      <c r="OEJ42" s="521"/>
      <c r="OEK42" s="773"/>
      <c r="OEL42" s="773"/>
      <c r="OEM42" s="773"/>
      <c r="OEN42" s="773"/>
      <c r="OEO42" s="773"/>
      <c r="OEP42" s="773"/>
      <c r="OEQ42" s="773"/>
      <c r="OER42" s="521"/>
      <c r="OES42" s="773"/>
      <c r="OET42" s="773"/>
      <c r="OEU42" s="773"/>
      <c r="OEV42" s="773"/>
      <c r="OEW42" s="773"/>
      <c r="OEX42" s="773"/>
      <c r="OEY42" s="773"/>
      <c r="OEZ42" s="521"/>
      <c r="OFA42" s="773"/>
      <c r="OFB42" s="773"/>
      <c r="OFC42" s="773"/>
      <c r="OFD42" s="773"/>
      <c r="OFE42" s="773"/>
      <c r="OFF42" s="773"/>
      <c r="OFG42" s="773"/>
      <c r="OFH42" s="521"/>
      <c r="OFI42" s="773"/>
      <c r="OFJ42" s="773"/>
      <c r="OFK42" s="773"/>
      <c r="OFL42" s="773"/>
      <c r="OFM42" s="773"/>
      <c r="OFN42" s="773"/>
      <c r="OFO42" s="773"/>
      <c r="OFP42" s="521"/>
      <c r="OFQ42" s="773"/>
      <c r="OFR42" s="773"/>
      <c r="OFS42" s="773"/>
      <c r="OFT42" s="773"/>
      <c r="OFU42" s="773"/>
      <c r="OFV42" s="773"/>
      <c r="OFW42" s="773"/>
      <c r="OFX42" s="521"/>
      <c r="OFY42" s="773"/>
      <c r="OFZ42" s="773"/>
      <c r="OGA42" s="773"/>
      <c r="OGB42" s="773"/>
      <c r="OGC42" s="773"/>
      <c r="OGD42" s="773"/>
      <c r="OGE42" s="773"/>
      <c r="OGF42" s="521"/>
      <c r="OGG42" s="773"/>
      <c r="OGH42" s="773"/>
      <c r="OGI42" s="773"/>
      <c r="OGJ42" s="773"/>
      <c r="OGK42" s="773"/>
      <c r="OGL42" s="773"/>
      <c r="OGM42" s="773"/>
      <c r="OGN42" s="521"/>
      <c r="OGO42" s="773"/>
      <c r="OGP42" s="773"/>
      <c r="OGQ42" s="773"/>
      <c r="OGR42" s="773"/>
      <c r="OGS42" s="773"/>
      <c r="OGT42" s="773"/>
      <c r="OGU42" s="773"/>
      <c r="OGV42" s="521"/>
      <c r="OGW42" s="773"/>
      <c r="OGX42" s="773"/>
      <c r="OGY42" s="773"/>
      <c r="OGZ42" s="773"/>
      <c r="OHA42" s="773"/>
      <c r="OHB42" s="773"/>
      <c r="OHC42" s="773"/>
      <c r="OHD42" s="521"/>
      <c r="OHE42" s="773"/>
      <c r="OHF42" s="773"/>
      <c r="OHG42" s="773"/>
      <c r="OHH42" s="773"/>
      <c r="OHI42" s="773"/>
      <c r="OHJ42" s="773"/>
      <c r="OHK42" s="773"/>
      <c r="OHL42" s="521"/>
      <c r="OHM42" s="773"/>
      <c r="OHN42" s="773"/>
      <c r="OHO42" s="773"/>
      <c r="OHP42" s="773"/>
      <c r="OHQ42" s="773"/>
      <c r="OHR42" s="773"/>
      <c r="OHS42" s="773"/>
      <c r="OHT42" s="521"/>
      <c r="OHU42" s="773"/>
      <c r="OHV42" s="773"/>
      <c r="OHW42" s="773"/>
      <c r="OHX42" s="773"/>
      <c r="OHY42" s="773"/>
      <c r="OHZ42" s="773"/>
      <c r="OIA42" s="773"/>
      <c r="OIB42" s="521"/>
      <c r="OIC42" s="773"/>
      <c r="OID42" s="773"/>
      <c r="OIE42" s="773"/>
      <c r="OIF42" s="773"/>
      <c r="OIG42" s="773"/>
      <c r="OIH42" s="773"/>
      <c r="OII42" s="773"/>
      <c r="OIJ42" s="521"/>
      <c r="OIK42" s="773"/>
      <c r="OIL42" s="773"/>
      <c r="OIM42" s="773"/>
      <c r="OIN42" s="773"/>
      <c r="OIO42" s="773"/>
      <c r="OIP42" s="773"/>
      <c r="OIQ42" s="773"/>
      <c r="OIR42" s="521"/>
      <c r="OIS42" s="773"/>
      <c r="OIT42" s="773"/>
      <c r="OIU42" s="773"/>
      <c r="OIV42" s="773"/>
      <c r="OIW42" s="773"/>
      <c r="OIX42" s="773"/>
      <c r="OIY42" s="773"/>
      <c r="OIZ42" s="521"/>
      <c r="OJA42" s="773"/>
      <c r="OJB42" s="773"/>
      <c r="OJC42" s="773"/>
      <c r="OJD42" s="773"/>
      <c r="OJE42" s="773"/>
      <c r="OJF42" s="773"/>
      <c r="OJG42" s="773"/>
      <c r="OJH42" s="521"/>
      <c r="OJI42" s="773"/>
      <c r="OJJ42" s="773"/>
      <c r="OJK42" s="773"/>
      <c r="OJL42" s="773"/>
      <c r="OJM42" s="773"/>
      <c r="OJN42" s="773"/>
      <c r="OJO42" s="773"/>
      <c r="OJP42" s="521"/>
      <c r="OJQ42" s="773"/>
      <c r="OJR42" s="773"/>
      <c r="OJS42" s="773"/>
      <c r="OJT42" s="773"/>
      <c r="OJU42" s="773"/>
      <c r="OJV42" s="773"/>
      <c r="OJW42" s="773"/>
      <c r="OJX42" s="521"/>
      <c r="OJY42" s="773"/>
      <c r="OJZ42" s="773"/>
      <c r="OKA42" s="773"/>
      <c r="OKB42" s="773"/>
      <c r="OKC42" s="773"/>
      <c r="OKD42" s="773"/>
      <c r="OKE42" s="773"/>
      <c r="OKF42" s="521"/>
      <c r="OKG42" s="773"/>
      <c r="OKH42" s="773"/>
      <c r="OKI42" s="773"/>
      <c r="OKJ42" s="773"/>
      <c r="OKK42" s="773"/>
      <c r="OKL42" s="773"/>
      <c r="OKM42" s="773"/>
      <c r="OKN42" s="521"/>
      <c r="OKO42" s="773"/>
      <c r="OKP42" s="773"/>
      <c r="OKQ42" s="773"/>
      <c r="OKR42" s="773"/>
      <c r="OKS42" s="773"/>
      <c r="OKT42" s="773"/>
      <c r="OKU42" s="773"/>
      <c r="OKV42" s="521"/>
      <c r="OKW42" s="773"/>
      <c r="OKX42" s="773"/>
      <c r="OKY42" s="773"/>
      <c r="OKZ42" s="773"/>
      <c r="OLA42" s="773"/>
      <c r="OLB42" s="773"/>
      <c r="OLC42" s="773"/>
      <c r="OLD42" s="521"/>
      <c r="OLE42" s="773"/>
      <c r="OLF42" s="773"/>
      <c r="OLG42" s="773"/>
      <c r="OLH42" s="773"/>
      <c r="OLI42" s="773"/>
      <c r="OLJ42" s="773"/>
      <c r="OLK42" s="773"/>
      <c r="OLL42" s="521"/>
      <c r="OLM42" s="773"/>
      <c r="OLN42" s="773"/>
      <c r="OLO42" s="773"/>
      <c r="OLP42" s="773"/>
      <c r="OLQ42" s="773"/>
      <c r="OLR42" s="773"/>
      <c r="OLS42" s="773"/>
      <c r="OLT42" s="521"/>
      <c r="OLU42" s="773"/>
      <c r="OLV42" s="773"/>
      <c r="OLW42" s="773"/>
      <c r="OLX42" s="773"/>
      <c r="OLY42" s="773"/>
      <c r="OLZ42" s="773"/>
      <c r="OMA42" s="773"/>
      <c r="OMB42" s="521"/>
      <c r="OMC42" s="773"/>
      <c r="OMD42" s="773"/>
      <c r="OME42" s="773"/>
      <c r="OMF42" s="773"/>
      <c r="OMG42" s="773"/>
      <c r="OMH42" s="773"/>
      <c r="OMI42" s="773"/>
      <c r="OMJ42" s="521"/>
      <c r="OMK42" s="773"/>
      <c r="OML42" s="773"/>
      <c r="OMM42" s="773"/>
      <c r="OMN42" s="773"/>
      <c r="OMO42" s="773"/>
      <c r="OMP42" s="773"/>
      <c r="OMQ42" s="773"/>
      <c r="OMR42" s="521"/>
      <c r="OMS42" s="773"/>
      <c r="OMT42" s="773"/>
      <c r="OMU42" s="773"/>
      <c r="OMV42" s="773"/>
      <c r="OMW42" s="773"/>
      <c r="OMX42" s="773"/>
      <c r="OMY42" s="773"/>
      <c r="OMZ42" s="521"/>
      <c r="ONA42" s="773"/>
      <c r="ONB42" s="773"/>
      <c r="ONC42" s="773"/>
      <c r="OND42" s="773"/>
      <c r="ONE42" s="773"/>
      <c r="ONF42" s="773"/>
      <c r="ONG42" s="773"/>
      <c r="ONH42" s="521"/>
      <c r="ONI42" s="773"/>
      <c r="ONJ42" s="773"/>
      <c r="ONK42" s="773"/>
      <c r="ONL42" s="773"/>
      <c r="ONM42" s="773"/>
      <c r="ONN42" s="773"/>
      <c r="ONO42" s="773"/>
      <c r="ONP42" s="521"/>
      <c r="ONQ42" s="773"/>
      <c r="ONR42" s="773"/>
      <c r="ONS42" s="773"/>
      <c r="ONT42" s="773"/>
      <c r="ONU42" s="773"/>
      <c r="ONV42" s="773"/>
      <c r="ONW42" s="773"/>
      <c r="ONX42" s="521"/>
      <c r="ONY42" s="773"/>
      <c r="ONZ42" s="773"/>
      <c r="OOA42" s="773"/>
      <c r="OOB42" s="773"/>
      <c r="OOC42" s="773"/>
      <c r="OOD42" s="773"/>
      <c r="OOE42" s="773"/>
      <c r="OOF42" s="521"/>
      <c r="OOG42" s="773"/>
      <c r="OOH42" s="773"/>
      <c r="OOI42" s="773"/>
      <c r="OOJ42" s="773"/>
      <c r="OOK42" s="773"/>
      <c r="OOL42" s="773"/>
      <c r="OOM42" s="773"/>
      <c r="OON42" s="521"/>
      <c r="OOO42" s="773"/>
      <c r="OOP42" s="773"/>
      <c r="OOQ42" s="773"/>
      <c r="OOR42" s="773"/>
      <c r="OOS42" s="773"/>
      <c r="OOT42" s="773"/>
      <c r="OOU42" s="773"/>
      <c r="OOV42" s="521"/>
      <c r="OOW42" s="773"/>
      <c r="OOX42" s="773"/>
      <c r="OOY42" s="773"/>
      <c r="OOZ42" s="773"/>
      <c r="OPA42" s="773"/>
      <c r="OPB42" s="773"/>
      <c r="OPC42" s="773"/>
      <c r="OPD42" s="521"/>
      <c r="OPE42" s="773"/>
      <c r="OPF42" s="773"/>
      <c r="OPG42" s="773"/>
      <c r="OPH42" s="773"/>
      <c r="OPI42" s="773"/>
      <c r="OPJ42" s="773"/>
      <c r="OPK42" s="773"/>
      <c r="OPL42" s="521"/>
      <c r="OPM42" s="773"/>
      <c r="OPN42" s="773"/>
      <c r="OPO42" s="773"/>
      <c r="OPP42" s="773"/>
      <c r="OPQ42" s="773"/>
      <c r="OPR42" s="773"/>
      <c r="OPS42" s="773"/>
      <c r="OPT42" s="521"/>
      <c r="OPU42" s="773"/>
      <c r="OPV42" s="773"/>
      <c r="OPW42" s="773"/>
      <c r="OPX42" s="773"/>
      <c r="OPY42" s="773"/>
      <c r="OPZ42" s="773"/>
      <c r="OQA42" s="773"/>
      <c r="OQB42" s="521"/>
      <c r="OQC42" s="773"/>
      <c r="OQD42" s="773"/>
      <c r="OQE42" s="773"/>
      <c r="OQF42" s="773"/>
      <c r="OQG42" s="773"/>
      <c r="OQH42" s="773"/>
      <c r="OQI42" s="773"/>
      <c r="OQJ42" s="521"/>
      <c r="OQK42" s="773"/>
      <c r="OQL42" s="773"/>
      <c r="OQM42" s="773"/>
      <c r="OQN42" s="773"/>
      <c r="OQO42" s="773"/>
      <c r="OQP42" s="773"/>
      <c r="OQQ42" s="773"/>
      <c r="OQR42" s="521"/>
      <c r="OQS42" s="773"/>
      <c r="OQT42" s="773"/>
      <c r="OQU42" s="773"/>
      <c r="OQV42" s="773"/>
      <c r="OQW42" s="773"/>
      <c r="OQX42" s="773"/>
      <c r="OQY42" s="773"/>
      <c r="OQZ42" s="521"/>
      <c r="ORA42" s="773"/>
      <c r="ORB42" s="773"/>
      <c r="ORC42" s="773"/>
      <c r="ORD42" s="773"/>
      <c r="ORE42" s="773"/>
      <c r="ORF42" s="773"/>
      <c r="ORG42" s="773"/>
      <c r="ORH42" s="521"/>
      <c r="ORI42" s="773"/>
      <c r="ORJ42" s="773"/>
      <c r="ORK42" s="773"/>
      <c r="ORL42" s="773"/>
      <c r="ORM42" s="773"/>
      <c r="ORN42" s="773"/>
      <c r="ORO42" s="773"/>
      <c r="ORP42" s="521"/>
      <c r="ORQ42" s="773"/>
      <c r="ORR42" s="773"/>
      <c r="ORS42" s="773"/>
      <c r="ORT42" s="773"/>
      <c r="ORU42" s="773"/>
      <c r="ORV42" s="773"/>
      <c r="ORW42" s="773"/>
      <c r="ORX42" s="521"/>
      <c r="ORY42" s="773"/>
      <c r="ORZ42" s="773"/>
      <c r="OSA42" s="773"/>
      <c r="OSB42" s="773"/>
      <c r="OSC42" s="773"/>
      <c r="OSD42" s="773"/>
      <c r="OSE42" s="773"/>
      <c r="OSF42" s="521"/>
      <c r="OSG42" s="773"/>
      <c r="OSH42" s="773"/>
      <c r="OSI42" s="773"/>
      <c r="OSJ42" s="773"/>
      <c r="OSK42" s="773"/>
      <c r="OSL42" s="773"/>
      <c r="OSM42" s="773"/>
      <c r="OSN42" s="521"/>
      <c r="OSO42" s="773"/>
      <c r="OSP42" s="773"/>
      <c r="OSQ42" s="773"/>
      <c r="OSR42" s="773"/>
      <c r="OSS42" s="773"/>
      <c r="OST42" s="773"/>
      <c r="OSU42" s="773"/>
      <c r="OSV42" s="521"/>
      <c r="OSW42" s="773"/>
      <c r="OSX42" s="773"/>
      <c r="OSY42" s="773"/>
      <c r="OSZ42" s="773"/>
      <c r="OTA42" s="773"/>
      <c r="OTB42" s="773"/>
      <c r="OTC42" s="773"/>
      <c r="OTD42" s="521"/>
      <c r="OTE42" s="773"/>
      <c r="OTF42" s="773"/>
      <c r="OTG42" s="773"/>
      <c r="OTH42" s="773"/>
      <c r="OTI42" s="773"/>
      <c r="OTJ42" s="773"/>
      <c r="OTK42" s="773"/>
      <c r="OTL42" s="521"/>
      <c r="OTM42" s="773"/>
      <c r="OTN42" s="773"/>
      <c r="OTO42" s="773"/>
      <c r="OTP42" s="773"/>
      <c r="OTQ42" s="773"/>
      <c r="OTR42" s="773"/>
      <c r="OTS42" s="773"/>
      <c r="OTT42" s="521"/>
      <c r="OTU42" s="773"/>
      <c r="OTV42" s="773"/>
      <c r="OTW42" s="773"/>
      <c r="OTX42" s="773"/>
      <c r="OTY42" s="773"/>
      <c r="OTZ42" s="773"/>
      <c r="OUA42" s="773"/>
      <c r="OUB42" s="521"/>
      <c r="OUC42" s="773"/>
      <c r="OUD42" s="773"/>
      <c r="OUE42" s="773"/>
      <c r="OUF42" s="773"/>
      <c r="OUG42" s="773"/>
      <c r="OUH42" s="773"/>
      <c r="OUI42" s="773"/>
      <c r="OUJ42" s="521"/>
      <c r="OUK42" s="773"/>
      <c r="OUL42" s="773"/>
      <c r="OUM42" s="773"/>
      <c r="OUN42" s="773"/>
      <c r="OUO42" s="773"/>
      <c r="OUP42" s="773"/>
      <c r="OUQ42" s="773"/>
      <c r="OUR42" s="521"/>
      <c r="OUS42" s="773"/>
      <c r="OUT42" s="773"/>
      <c r="OUU42" s="773"/>
      <c r="OUV42" s="773"/>
      <c r="OUW42" s="773"/>
      <c r="OUX42" s="773"/>
      <c r="OUY42" s="773"/>
      <c r="OUZ42" s="521"/>
      <c r="OVA42" s="773"/>
      <c r="OVB42" s="773"/>
      <c r="OVC42" s="773"/>
      <c r="OVD42" s="773"/>
      <c r="OVE42" s="773"/>
      <c r="OVF42" s="773"/>
      <c r="OVG42" s="773"/>
      <c r="OVH42" s="521"/>
      <c r="OVI42" s="773"/>
      <c r="OVJ42" s="773"/>
      <c r="OVK42" s="773"/>
      <c r="OVL42" s="773"/>
      <c r="OVM42" s="773"/>
      <c r="OVN42" s="773"/>
      <c r="OVO42" s="773"/>
      <c r="OVP42" s="521"/>
      <c r="OVQ42" s="773"/>
      <c r="OVR42" s="773"/>
      <c r="OVS42" s="773"/>
      <c r="OVT42" s="773"/>
      <c r="OVU42" s="773"/>
      <c r="OVV42" s="773"/>
      <c r="OVW42" s="773"/>
      <c r="OVX42" s="521"/>
      <c r="OVY42" s="773"/>
      <c r="OVZ42" s="773"/>
      <c r="OWA42" s="773"/>
      <c r="OWB42" s="773"/>
      <c r="OWC42" s="773"/>
      <c r="OWD42" s="773"/>
      <c r="OWE42" s="773"/>
      <c r="OWF42" s="521"/>
      <c r="OWG42" s="773"/>
      <c r="OWH42" s="773"/>
      <c r="OWI42" s="773"/>
      <c r="OWJ42" s="773"/>
      <c r="OWK42" s="773"/>
      <c r="OWL42" s="773"/>
      <c r="OWM42" s="773"/>
      <c r="OWN42" s="521"/>
      <c r="OWO42" s="773"/>
      <c r="OWP42" s="773"/>
      <c r="OWQ42" s="773"/>
      <c r="OWR42" s="773"/>
      <c r="OWS42" s="773"/>
      <c r="OWT42" s="773"/>
      <c r="OWU42" s="773"/>
      <c r="OWV42" s="521"/>
      <c r="OWW42" s="773"/>
      <c r="OWX42" s="773"/>
      <c r="OWY42" s="773"/>
      <c r="OWZ42" s="773"/>
      <c r="OXA42" s="773"/>
      <c r="OXB42" s="773"/>
      <c r="OXC42" s="773"/>
      <c r="OXD42" s="521"/>
      <c r="OXE42" s="773"/>
      <c r="OXF42" s="773"/>
      <c r="OXG42" s="773"/>
      <c r="OXH42" s="773"/>
      <c r="OXI42" s="773"/>
      <c r="OXJ42" s="773"/>
      <c r="OXK42" s="773"/>
      <c r="OXL42" s="521"/>
      <c r="OXM42" s="773"/>
      <c r="OXN42" s="773"/>
      <c r="OXO42" s="773"/>
      <c r="OXP42" s="773"/>
      <c r="OXQ42" s="773"/>
      <c r="OXR42" s="773"/>
      <c r="OXS42" s="773"/>
      <c r="OXT42" s="521"/>
      <c r="OXU42" s="773"/>
      <c r="OXV42" s="773"/>
      <c r="OXW42" s="773"/>
      <c r="OXX42" s="773"/>
      <c r="OXY42" s="773"/>
      <c r="OXZ42" s="773"/>
      <c r="OYA42" s="773"/>
      <c r="OYB42" s="521"/>
      <c r="OYC42" s="773"/>
      <c r="OYD42" s="773"/>
      <c r="OYE42" s="773"/>
      <c r="OYF42" s="773"/>
      <c r="OYG42" s="773"/>
      <c r="OYH42" s="773"/>
      <c r="OYI42" s="773"/>
      <c r="OYJ42" s="521"/>
      <c r="OYK42" s="773"/>
      <c r="OYL42" s="773"/>
      <c r="OYM42" s="773"/>
      <c r="OYN42" s="773"/>
      <c r="OYO42" s="773"/>
      <c r="OYP42" s="773"/>
      <c r="OYQ42" s="773"/>
      <c r="OYR42" s="521"/>
      <c r="OYS42" s="773"/>
      <c r="OYT42" s="773"/>
      <c r="OYU42" s="773"/>
      <c r="OYV42" s="773"/>
      <c r="OYW42" s="773"/>
      <c r="OYX42" s="773"/>
      <c r="OYY42" s="773"/>
      <c r="OYZ42" s="521"/>
      <c r="OZA42" s="773"/>
      <c r="OZB42" s="773"/>
      <c r="OZC42" s="773"/>
      <c r="OZD42" s="773"/>
      <c r="OZE42" s="773"/>
      <c r="OZF42" s="773"/>
      <c r="OZG42" s="773"/>
      <c r="OZH42" s="521"/>
      <c r="OZI42" s="773"/>
      <c r="OZJ42" s="773"/>
      <c r="OZK42" s="773"/>
      <c r="OZL42" s="773"/>
      <c r="OZM42" s="773"/>
      <c r="OZN42" s="773"/>
      <c r="OZO42" s="773"/>
      <c r="OZP42" s="521"/>
      <c r="OZQ42" s="773"/>
      <c r="OZR42" s="773"/>
      <c r="OZS42" s="773"/>
      <c r="OZT42" s="773"/>
      <c r="OZU42" s="773"/>
      <c r="OZV42" s="773"/>
      <c r="OZW42" s="773"/>
      <c r="OZX42" s="521"/>
      <c r="OZY42" s="773"/>
      <c r="OZZ42" s="773"/>
      <c r="PAA42" s="773"/>
      <c r="PAB42" s="773"/>
      <c r="PAC42" s="773"/>
      <c r="PAD42" s="773"/>
      <c r="PAE42" s="773"/>
      <c r="PAF42" s="521"/>
      <c r="PAG42" s="773"/>
      <c r="PAH42" s="773"/>
      <c r="PAI42" s="773"/>
      <c r="PAJ42" s="773"/>
      <c r="PAK42" s="773"/>
      <c r="PAL42" s="773"/>
      <c r="PAM42" s="773"/>
      <c r="PAN42" s="521"/>
      <c r="PAO42" s="773"/>
      <c r="PAP42" s="773"/>
      <c r="PAQ42" s="773"/>
      <c r="PAR42" s="773"/>
      <c r="PAS42" s="773"/>
      <c r="PAT42" s="773"/>
      <c r="PAU42" s="773"/>
      <c r="PAV42" s="521"/>
      <c r="PAW42" s="773"/>
      <c r="PAX42" s="773"/>
      <c r="PAY42" s="773"/>
      <c r="PAZ42" s="773"/>
      <c r="PBA42" s="773"/>
      <c r="PBB42" s="773"/>
      <c r="PBC42" s="773"/>
      <c r="PBD42" s="521"/>
      <c r="PBE42" s="773"/>
      <c r="PBF42" s="773"/>
      <c r="PBG42" s="773"/>
      <c r="PBH42" s="773"/>
      <c r="PBI42" s="773"/>
      <c r="PBJ42" s="773"/>
      <c r="PBK42" s="773"/>
      <c r="PBL42" s="521"/>
      <c r="PBM42" s="773"/>
      <c r="PBN42" s="773"/>
      <c r="PBO42" s="773"/>
      <c r="PBP42" s="773"/>
      <c r="PBQ42" s="773"/>
      <c r="PBR42" s="773"/>
      <c r="PBS42" s="773"/>
      <c r="PBT42" s="521"/>
      <c r="PBU42" s="773"/>
      <c r="PBV42" s="773"/>
      <c r="PBW42" s="773"/>
      <c r="PBX42" s="773"/>
      <c r="PBY42" s="773"/>
      <c r="PBZ42" s="773"/>
      <c r="PCA42" s="773"/>
      <c r="PCB42" s="521"/>
      <c r="PCC42" s="773"/>
      <c r="PCD42" s="773"/>
      <c r="PCE42" s="773"/>
      <c r="PCF42" s="773"/>
      <c r="PCG42" s="773"/>
      <c r="PCH42" s="773"/>
      <c r="PCI42" s="773"/>
      <c r="PCJ42" s="521"/>
      <c r="PCK42" s="773"/>
      <c r="PCL42" s="773"/>
      <c r="PCM42" s="773"/>
      <c r="PCN42" s="773"/>
      <c r="PCO42" s="773"/>
      <c r="PCP42" s="773"/>
      <c r="PCQ42" s="773"/>
      <c r="PCR42" s="521"/>
      <c r="PCS42" s="773"/>
      <c r="PCT42" s="773"/>
      <c r="PCU42" s="773"/>
      <c r="PCV42" s="773"/>
      <c r="PCW42" s="773"/>
      <c r="PCX42" s="773"/>
      <c r="PCY42" s="773"/>
      <c r="PCZ42" s="521"/>
      <c r="PDA42" s="773"/>
      <c r="PDB42" s="773"/>
      <c r="PDC42" s="773"/>
      <c r="PDD42" s="773"/>
      <c r="PDE42" s="773"/>
      <c r="PDF42" s="773"/>
      <c r="PDG42" s="773"/>
      <c r="PDH42" s="521"/>
      <c r="PDI42" s="773"/>
      <c r="PDJ42" s="773"/>
      <c r="PDK42" s="773"/>
      <c r="PDL42" s="773"/>
      <c r="PDM42" s="773"/>
      <c r="PDN42" s="773"/>
      <c r="PDO42" s="773"/>
      <c r="PDP42" s="521"/>
      <c r="PDQ42" s="773"/>
      <c r="PDR42" s="773"/>
      <c r="PDS42" s="773"/>
      <c r="PDT42" s="773"/>
      <c r="PDU42" s="773"/>
      <c r="PDV42" s="773"/>
      <c r="PDW42" s="773"/>
      <c r="PDX42" s="521"/>
      <c r="PDY42" s="773"/>
      <c r="PDZ42" s="773"/>
      <c r="PEA42" s="773"/>
      <c r="PEB42" s="773"/>
      <c r="PEC42" s="773"/>
      <c r="PED42" s="773"/>
      <c r="PEE42" s="773"/>
      <c r="PEF42" s="521"/>
      <c r="PEG42" s="773"/>
      <c r="PEH42" s="773"/>
      <c r="PEI42" s="773"/>
      <c r="PEJ42" s="773"/>
      <c r="PEK42" s="773"/>
      <c r="PEL42" s="773"/>
      <c r="PEM42" s="773"/>
      <c r="PEN42" s="521"/>
      <c r="PEO42" s="773"/>
      <c r="PEP42" s="773"/>
      <c r="PEQ42" s="773"/>
      <c r="PER42" s="773"/>
      <c r="PES42" s="773"/>
      <c r="PET42" s="773"/>
      <c r="PEU42" s="773"/>
      <c r="PEV42" s="521"/>
      <c r="PEW42" s="773"/>
      <c r="PEX42" s="773"/>
      <c r="PEY42" s="773"/>
      <c r="PEZ42" s="773"/>
      <c r="PFA42" s="773"/>
      <c r="PFB42" s="773"/>
      <c r="PFC42" s="773"/>
      <c r="PFD42" s="521"/>
      <c r="PFE42" s="773"/>
      <c r="PFF42" s="773"/>
      <c r="PFG42" s="773"/>
      <c r="PFH42" s="773"/>
      <c r="PFI42" s="773"/>
      <c r="PFJ42" s="773"/>
      <c r="PFK42" s="773"/>
      <c r="PFL42" s="521"/>
      <c r="PFM42" s="773"/>
      <c r="PFN42" s="773"/>
      <c r="PFO42" s="773"/>
      <c r="PFP42" s="773"/>
      <c r="PFQ42" s="773"/>
      <c r="PFR42" s="773"/>
      <c r="PFS42" s="773"/>
      <c r="PFT42" s="521"/>
      <c r="PFU42" s="773"/>
      <c r="PFV42" s="773"/>
      <c r="PFW42" s="773"/>
      <c r="PFX42" s="773"/>
      <c r="PFY42" s="773"/>
      <c r="PFZ42" s="773"/>
      <c r="PGA42" s="773"/>
      <c r="PGB42" s="521"/>
      <c r="PGC42" s="773"/>
      <c r="PGD42" s="773"/>
      <c r="PGE42" s="773"/>
      <c r="PGF42" s="773"/>
      <c r="PGG42" s="773"/>
      <c r="PGH42" s="773"/>
      <c r="PGI42" s="773"/>
      <c r="PGJ42" s="521"/>
      <c r="PGK42" s="773"/>
      <c r="PGL42" s="773"/>
      <c r="PGM42" s="773"/>
      <c r="PGN42" s="773"/>
      <c r="PGO42" s="773"/>
      <c r="PGP42" s="773"/>
      <c r="PGQ42" s="773"/>
      <c r="PGR42" s="521"/>
      <c r="PGS42" s="773"/>
      <c r="PGT42" s="773"/>
      <c r="PGU42" s="773"/>
      <c r="PGV42" s="773"/>
      <c r="PGW42" s="773"/>
      <c r="PGX42" s="773"/>
      <c r="PGY42" s="773"/>
      <c r="PGZ42" s="521"/>
      <c r="PHA42" s="773"/>
      <c r="PHB42" s="773"/>
      <c r="PHC42" s="773"/>
      <c r="PHD42" s="773"/>
      <c r="PHE42" s="773"/>
      <c r="PHF42" s="773"/>
      <c r="PHG42" s="773"/>
      <c r="PHH42" s="521"/>
      <c r="PHI42" s="773"/>
      <c r="PHJ42" s="773"/>
      <c r="PHK42" s="773"/>
      <c r="PHL42" s="773"/>
      <c r="PHM42" s="773"/>
      <c r="PHN42" s="773"/>
      <c r="PHO42" s="773"/>
      <c r="PHP42" s="521"/>
      <c r="PHQ42" s="773"/>
      <c r="PHR42" s="773"/>
      <c r="PHS42" s="773"/>
      <c r="PHT42" s="773"/>
      <c r="PHU42" s="773"/>
      <c r="PHV42" s="773"/>
      <c r="PHW42" s="773"/>
      <c r="PHX42" s="521"/>
      <c r="PHY42" s="773"/>
      <c r="PHZ42" s="773"/>
      <c r="PIA42" s="773"/>
      <c r="PIB42" s="773"/>
      <c r="PIC42" s="773"/>
      <c r="PID42" s="773"/>
      <c r="PIE42" s="773"/>
      <c r="PIF42" s="521"/>
      <c r="PIG42" s="773"/>
      <c r="PIH42" s="773"/>
      <c r="PII42" s="773"/>
      <c r="PIJ42" s="773"/>
      <c r="PIK42" s="773"/>
      <c r="PIL42" s="773"/>
      <c r="PIM42" s="773"/>
      <c r="PIN42" s="521"/>
      <c r="PIO42" s="773"/>
      <c r="PIP42" s="773"/>
      <c r="PIQ42" s="773"/>
      <c r="PIR42" s="773"/>
      <c r="PIS42" s="773"/>
      <c r="PIT42" s="773"/>
      <c r="PIU42" s="773"/>
      <c r="PIV42" s="521"/>
      <c r="PIW42" s="773"/>
      <c r="PIX42" s="773"/>
      <c r="PIY42" s="773"/>
      <c r="PIZ42" s="773"/>
      <c r="PJA42" s="773"/>
      <c r="PJB42" s="773"/>
      <c r="PJC42" s="773"/>
      <c r="PJD42" s="521"/>
      <c r="PJE42" s="773"/>
      <c r="PJF42" s="773"/>
      <c r="PJG42" s="773"/>
      <c r="PJH42" s="773"/>
      <c r="PJI42" s="773"/>
      <c r="PJJ42" s="773"/>
      <c r="PJK42" s="773"/>
      <c r="PJL42" s="521"/>
      <c r="PJM42" s="773"/>
      <c r="PJN42" s="773"/>
      <c r="PJO42" s="773"/>
      <c r="PJP42" s="773"/>
      <c r="PJQ42" s="773"/>
      <c r="PJR42" s="773"/>
      <c r="PJS42" s="773"/>
      <c r="PJT42" s="521"/>
      <c r="PJU42" s="773"/>
      <c r="PJV42" s="773"/>
      <c r="PJW42" s="773"/>
      <c r="PJX42" s="773"/>
      <c r="PJY42" s="773"/>
      <c r="PJZ42" s="773"/>
      <c r="PKA42" s="773"/>
      <c r="PKB42" s="521"/>
      <c r="PKC42" s="773"/>
      <c r="PKD42" s="773"/>
      <c r="PKE42" s="773"/>
      <c r="PKF42" s="773"/>
      <c r="PKG42" s="773"/>
      <c r="PKH42" s="773"/>
      <c r="PKI42" s="773"/>
      <c r="PKJ42" s="521"/>
      <c r="PKK42" s="773"/>
      <c r="PKL42" s="773"/>
      <c r="PKM42" s="773"/>
      <c r="PKN42" s="773"/>
      <c r="PKO42" s="773"/>
      <c r="PKP42" s="773"/>
      <c r="PKQ42" s="773"/>
      <c r="PKR42" s="521"/>
      <c r="PKS42" s="773"/>
      <c r="PKT42" s="773"/>
      <c r="PKU42" s="773"/>
      <c r="PKV42" s="773"/>
      <c r="PKW42" s="773"/>
      <c r="PKX42" s="773"/>
      <c r="PKY42" s="773"/>
      <c r="PKZ42" s="521"/>
      <c r="PLA42" s="773"/>
      <c r="PLB42" s="773"/>
      <c r="PLC42" s="773"/>
      <c r="PLD42" s="773"/>
      <c r="PLE42" s="773"/>
      <c r="PLF42" s="773"/>
      <c r="PLG42" s="773"/>
      <c r="PLH42" s="521"/>
      <c r="PLI42" s="773"/>
      <c r="PLJ42" s="773"/>
      <c r="PLK42" s="773"/>
      <c r="PLL42" s="773"/>
      <c r="PLM42" s="773"/>
      <c r="PLN42" s="773"/>
      <c r="PLO42" s="773"/>
      <c r="PLP42" s="521"/>
      <c r="PLQ42" s="773"/>
      <c r="PLR42" s="773"/>
      <c r="PLS42" s="773"/>
      <c r="PLT42" s="773"/>
      <c r="PLU42" s="773"/>
      <c r="PLV42" s="773"/>
      <c r="PLW42" s="773"/>
      <c r="PLX42" s="521"/>
      <c r="PLY42" s="773"/>
      <c r="PLZ42" s="773"/>
      <c r="PMA42" s="773"/>
      <c r="PMB42" s="773"/>
      <c r="PMC42" s="773"/>
      <c r="PMD42" s="773"/>
      <c r="PME42" s="773"/>
      <c r="PMF42" s="521"/>
      <c r="PMG42" s="773"/>
      <c r="PMH42" s="773"/>
      <c r="PMI42" s="773"/>
      <c r="PMJ42" s="773"/>
      <c r="PMK42" s="773"/>
      <c r="PML42" s="773"/>
      <c r="PMM42" s="773"/>
      <c r="PMN42" s="521"/>
      <c r="PMO42" s="773"/>
      <c r="PMP42" s="773"/>
      <c r="PMQ42" s="773"/>
      <c r="PMR42" s="773"/>
      <c r="PMS42" s="773"/>
      <c r="PMT42" s="773"/>
      <c r="PMU42" s="773"/>
      <c r="PMV42" s="521"/>
      <c r="PMW42" s="773"/>
      <c r="PMX42" s="773"/>
      <c r="PMY42" s="773"/>
      <c r="PMZ42" s="773"/>
      <c r="PNA42" s="773"/>
      <c r="PNB42" s="773"/>
      <c r="PNC42" s="773"/>
      <c r="PND42" s="521"/>
      <c r="PNE42" s="773"/>
      <c r="PNF42" s="773"/>
      <c r="PNG42" s="773"/>
      <c r="PNH42" s="773"/>
      <c r="PNI42" s="773"/>
      <c r="PNJ42" s="773"/>
      <c r="PNK42" s="773"/>
      <c r="PNL42" s="521"/>
      <c r="PNM42" s="773"/>
      <c r="PNN42" s="773"/>
      <c r="PNO42" s="773"/>
      <c r="PNP42" s="773"/>
      <c r="PNQ42" s="773"/>
      <c r="PNR42" s="773"/>
      <c r="PNS42" s="773"/>
      <c r="PNT42" s="521"/>
      <c r="PNU42" s="773"/>
      <c r="PNV42" s="773"/>
      <c r="PNW42" s="773"/>
      <c r="PNX42" s="773"/>
      <c r="PNY42" s="773"/>
      <c r="PNZ42" s="773"/>
      <c r="POA42" s="773"/>
      <c r="POB42" s="521"/>
      <c r="POC42" s="773"/>
      <c r="POD42" s="773"/>
      <c r="POE42" s="773"/>
      <c r="POF42" s="773"/>
      <c r="POG42" s="773"/>
      <c r="POH42" s="773"/>
      <c r="POI42" s="773"/>
      <c r="POJ42" s="521"/>
      <c r="POK42" s="773"/>
      <c r="POL42" s="773"/>
      <c r="POM42" s="773"/>
      <c r="PON42" s="773"/>
      <c r="POO42" s="773"/>
      <c r="POP42" s="773"/>
      <c r="POQ42" s="773"/>
      <c r="POR42" s="521"/>
      <c r="POS42" s="773"/>
      <c r="POT42" s="773"/>
      <c r="POU42" s="773"/>
      <c r="POV42" s="773"/>
      <c r="POW42" s="773"/>
      <c r="POX42" s="773"/>
      <c r="POY42" s="773"/>
      <c r="POZ42" s="521"/>
      <c r="PPA42" s="773"/>
      <c r="PPB42" s="773"/>
      <c r="PPC42" s="773"/>
      <c r="PPD42" s="773"/>
      <c r="PPE42" s="773"/>
      <c r="PPF42" s="773"/>
      <c r="PPG42" s="773"/>
      <c r="PPH42" s="521"/>
      <c r="PPI42" s="773"/>
      <c r="PPJ42" s="773"/>
      <c r="PPK42" s="773"/>
      <c r="PPL42" s="773"/>
      <c r="PPM42" s="773"/>
      <c r="PPN42" s="773"/>
      <c r="PPO42" s="773"/>
      <c r="PPP42" s="521"/>
      <c r="PPQ42" s="773"/>
      <c r="PPR42" s="773"/>
      <c r="PPS42" s="773"/>
      <c r="PPT42" s="773"/>
      <c r="PPU42" s="773"/>
      <c r="PPV42" s="773"/>
      <c r="PPW42" s="773"/>
      <c r="PPX42" s="521"/>
      <c r="PPY42" s="773"/>
      <c r="PPZ42" s="773"/>
      <c r="PQA42" s="773"/>
      <c r="PQB42" s="773"/>
      <c r="PQC42" s="773"/>
      <c r="PQD42" s="773"/>
      <c r="PQE42" s="773"/>
      <c r="PQF42" s="521"/>
      <c r="PQG42" s="773"/>
      <c r="PQH42" s="773"/>
      <c r="PQI42" s="773"/>
      <c r="PQJ42" s="773"/>
      <c r="PQK42" s="773"/>
      <c r="PQL42" s="773"/>
      <c r="PQM42" s="773"/>
      <c r="PQN42" s="521"/>
      <c r="PQO42" s="773"/>
      <c r="PQP42" s="773"/>
      <c r="PQQ42" s="773"/>
      <c r="PQR42" s="773"/>
      <c r="PQS42" s="773"/>
      <c r="PQT42" s="773"/>
      <c r="PQU42" s="773"/>
      <c r="PQV42" s="521"/>
      <c r="PQW42" s="773"/>
      <c r="PQX42" s="773"/>
      <c r="PQY42" s="773"/>
      <c r="PQZ42" s="773"/>
      <c r="PRA42" s="773"/>
      <c r="PRB42" s="773"/>
      <c r="PRC42" s="773"/>
      <c r="PRD42" s="521"/>
      <c r="PRE42" s="773"/>
      <c r="PRF42" s="773"/>
      <c r="PRG42" s="773"/>
      <c r="PRH42" s="773"/>
      <c r="PRI42" s="773"/>
      <c r="PRJ42" s="773"/>
      <c r="PRK42" s="773"/>
      <c r="PRL42" s="521"/>
      <c r="PRM42" s="773"/>
      <c r="PRN42" s="773"/>
      <c r="PRO42" s="773"/>
      <c r="PRP42" s="773"/>
      <c r="PRQ42" s="773"/>
      <c r="PRR42" s="773"/>
      <c r="PRS42" s="773"/>
      <c r="PRT42" s="521"/>
      <c r="PRU42" s="773"/>
      <c r="PRV42" s="773"/>
      <c r="PRW42" s="773"/>
      <c r="PRX42" s="773"/>
      <c r="PRY42" s="773"/>
      <c r="PRZ42" s="773"/>
      <c r="PSA42" s="773"/>
      <c r="PSB42" s="521"/>
      <c r="PSC42" s="773"/>
      <c r="PSD42" s="773"/>
      <c r="PSE42" s="773"/>
      <c r="PSF42" s="773"/>
      <c r="PSG42" s="773"/>
      <c r="PSH42" s="773"/>
      <c r="PSI42" s="773"/>
      <c r="PSJ42" s="521"/>
      <c r="PSK42" s="773"/>
      <c r="PSL42" s="773"/>
      <c r="PSM42" s="773"/>
      <c r="PSN42" s="773"/>
      <c r="PSO42" s="773"/>
      <c r="PSP42" s="773"/>
      <c r="PSQ42" s="773"/>
      <c r="PSR42" s="521"/>
      <c r="PSS42" s="773"/>
      <c r="PST42" s="773"/>
      <c r="PSU42" s="773"/>
      <c r="PSV42" s="773"/>
      <c r="PSW42" s="773"/>
      <c r="PSX42" s="773"/>
      <c r="PSY42" s="773"/>
      <c r="PSZ42" s="521"/>
      <c r="PTA42" s="773"/>
      <c r="PTB42" s="773"/>
      <c r="PTC42" s="773"/>
      <c r="PTD42" s="773"/>
      <c r="PTE42" s="773"/>
      <c r="PTF42" s="773"/>
      <c r="PTG42" s="773"/>
      <c r="PTH42" s="521"/>
      <c r="PTI42" s="773"/>
      <c r="PTJ42" s="773"/>
      <c r="PTK42" s="773"/>
      <c r="PTL42" s="773"/>
      <c r="PTM42" s="773"/>
      <c r="PTN42" s="773"/>
      <c r="PTO42" s="773"/>
      <c r="PTP42" s="521"/>
      <c r="PTQ42" s="773"/>
      <c r="PTR42" s="773"/>
      <c r="PTS42" s="773"/>
      <c r="PTT42" s="773"/>
      <c r="PTU42" s="773"/>
      <c r="PTV42" s="773"/>
      <c r="PTW42" s="773"/>
      <c r="PTX42" s="521"/>
      <c r="PTY42" s="773"/>
      <c r="PTZ42" s="773"/>
      <c r="PUA42" s="773"/>
      <c r="PUB42" s="773"/>
      <c r="PUC42" s="773"/>
      <c r="PUD42" s="773"/>
      <c r="PUE42" s="773"/>
      <c r="PUF42" s="521"/>
      <c r="PUG42" s="773"/>
      <c r="PUH42" s="773"/>
      <c r="PUI42" s="773"/>
      <c r="PUJ42" s="773"/>
      <c r="PUK42" s="773"/>
      <c r="PUL42" s="773"/>
      <c r="PUM42" s="773"/>
      <c r="PUN42" s="521"/>
      <c r="PUO42" s="773"/>
      <c r="PUP42" s="773"/>
      <c r="PUQ42" s="773"/>
      <c r="PUR42" s="773"/>
      <c r="PUS42" s="773"/>
      <c r="PUT42" s="773"/>
      <c r="PUU42" s="773"/>
      <c r="PUV42" s="521"/>
      <c r="PUW42" s="773"/>
      <c r="PUX42" s="773"/>
      <c r="PUY42" s="773"/>
      <c r="PUZ42" s="773"/>
      <c r="PVA42" s="773"/>
      <c r="PVB42" s="773"/>
      <c r="PVC42" s="773"/>
      <c r="PVD42" s="521"/>
      <c r="PVE42" s="773"/>
      <c r="PVF42" s="773"/>
      <c r="PVG42" s="773"/>
      <c r="PVH42" s="773"/>
      <c r="PVI42" s="773"/>
      <c r="PVJ42" s="773"/>
      <c r="PVK42" s="773"/>
      <c r="PVL42" s="521"/>
      <c r="PVM42" s="773"/>
      <c r="PVN42" s="773"/>
      <c r="PVO42" s="773"/>
      <c r="PVP42" s="773"/>
      <c r="PVQ42" s="773"/>
      <c r="PVR42" s="773"/>
      <c r="PVS42" s="773"/>
      <c r="PVT42" s="521"/>
      <c r="PVU42" s="773"/>
      <c r="PVV42" s="773"/>
      <c r="PVW42" s="773"/>
      <c r="PVX42" s="773"/>
      <c r="PVY42" s="773"/>
      <c r="PVZ42" s="773"/>
      <c r="PWA42" s="773"/>
      <c r="PWB42" s="521"/>
      <c r="PWC42" s="773"/>
      <c r="PWD42" s="773"/>
      <c r="PWE42" s="773"/>
      <c r="PWF42" s="773"/>
      <c r="PWG42" s="773"/>
      <c r="PWH42" s="773"/>
      <c r="PWI42" s="773"/>
      <c r="PWJ42" s="521"/>
      <c r="PWK42" s="773"/>
      <c r="PWL42" s="773"/>
      <c r="PWM42" s="773"/>
      <c r="PWN42" s="773"/>
      <c r="PWO42" s="773"/>
      <c r="PWP42" s="773"/>
      <c r="PWQ42" s="773"/>
      <c r="PWR42" s="521"/>
      <c r="PWS42" s="773"/>
      <c r="PWT42" s="773"/>
      <c r="PWU42" s="773"/>
      <c r="PWV42" s="773"/>
      <c r="PWW42" s="773"/>
      <c r="PWX42" s="773"/>
      <c r="PWY42" s="773"/>
      <c r="PWZ42" s="521"/>
      <c r="PXA42" s="773"/>
      <c r="PXB42" s="773"/>
      <c r="PXC42" s="773"/>
      <c r="PXD42" s="773"/>
      <c r="PXE42" s="773"/>
      <c r="PXF42" s="773"/>
      <c r="PXG42" s="773"/>
      <c r="PXH42" s="521"/>
      <c r="PXI42" s="773"/>
      <c r="PXJ42" s="773"/>
      <c r="PXK42" s="773"/>
      <c r="PXL42" s="773"/>
      <c r="PXM42" s="773"/>
      <c r="PXN42" s="773"/>
      <c r="PXO42" s="773"/>
      <c r="PXP42" s="521"/>
      <c r="PXQ42" s="773"/>
      <c r="PXR42" s="773"/>
      <c r="PXS42" s="773"/>
      <c r="PXT42" s="773"/>
      <c r="PXU42" s="773"/>
      <c r="PXV42" s="773"/>
      <c r="PXW42" s="773"/>
      <c r="PXX42" s="521"/>
      <c r="PXY42" s="773"/>
      <c r="PXZ42" s="773"/>
      <c r="PYA42" s="773"/>
      <c r="PYB42" s="773"/>
      <c r="PYC42" s="773"/>
      <c r="PYD42" s="773"/>
      <c r="PYE42" s="773"/>
      <c r="PYF42" s="521"/>
      <c r="PYG42" s="773"/>
      <c r="PYH42" s="773"/>
      <c r="PYI42" s="773"/>
      <c r="PYJ42" s="773"/>
      <c r="PYK42" s="773"/>
      <c r="PYL42" s="773"/>
      <c r="PYM42" s="773"/>
      <c r="PYN42" s="521"/>
      <c r="PYO42" s="773"/>
      <c r="PYP42" s="773"/>
      <c r="PYQ42" s="773"/>
      <c r="PYR42" s="773"/>
      <c r="PYS42" s="773"/>
      <c r="PYT42" s="773"/>
      <c r="PYU42" s="773"/>
      <c r="PYV42" s="521"/>
      <c r="PYW42" s="773"/>
      <c r="PYX42" s="773"/>
      <c r="PYY42" s="773"/>
      <c r="PYZ42" s="773"/>
      <c r="PZA42" s="773"/>
      <c r="PZB42" s="773"/>
      <c r="PZC42" s="773"/>
      <c r="PZD42" s="521"/>
      <c r="PZE42" s="773"/>
      <c r="PZF42" s="773"/>
      <c r="PZG42" s="773"/>
      <c r="PZH42" s="773"/>
      <c r="PZI42" s="773"/>
      <c r="PZJ42" s="773"/>
      <c r="PZK42" s="773"/>
      <c r="PZL42" s="521"/>
      <c r="PZM42" s="773"/>
      <c r="PZN42" s="773"/>
      <c r="PZO42" s="773"/>
      <c r="PZP42" s="773"/>
      <c r="PZQ42" s="773"/>
      <c r="PZR42" s="773"/>
      <c r="PZS42" s="773"/>
      <c r="PZT42" s="521"/>
      <c r="PZU42" s="773"/>
      <c r="PZV42" s="773"/>
      <c r="PZW42" s="773"/>
      <c r="PZX42" s="773"/>
      <c r="PZY42" s="773"/>
      <c r="PZZ42" s="773"/>
      <c r="QAA42" s="773"/>
      <c r="QAB42" s="521"/>
      <c r="QAC42" s="773"/>
      <c r="QAD42" s="773"/>
      <c r="QAE42" s="773"/>
      <c r="QAF42" s="773"/>
      <c r="QAG42" s="773"/>
      <c r="QAH42" s="773"/>
      <c r="QAI42" s="773"/>
      <c r="QAJ42" s="521"/>
      <c r="QAK42" s="773"/>
      <c r="QAL42" s="773"/>
      <c r="QAM42" s="773"/>
      <c r="QAN42" s="773"/>
      <c r="QAO42" s="773"/>
      <c r="QAP42" s="773"/>
      <c r="QAQ42" s="773"/>
      <c r="QAR42" s="521"/>
      <c r="QAS42" s="773"/>
      <c r="QAT42" s="773"/>
      <c r="QAU42" s="773"/>
      <c r="QAV42" s="773"/>
      <c r="QAW42" s="773"/>
      <c r="QAX42" s="773"/>
      <c r="QAY42" s="773"/>
      <c r="QAZ42" s="521"/>
      <c r="QBA42" s="773"/>
      <c r="QBB42" s="773"/>
      <c r="QBC42" s="773"/>
      <c r="QBD42" s="773"/>
      <c r="QBE42" s="773"/>
      <c r="QBF42" s="773"/>
      <c r="QBG42" s="773"/>
      <c r="QBH42" s="521"/>
      <c r="QBI42" s="773"/>
      <c r="QBJ42" s="773"/>
      <c r="QBK42" s="773"/>
      <c r="QBL42" s="773"/>
      <c r="QBM42" s="773"/>
      <c r="QBN42" s="773"/>
      <c r="QBO42" s="773"/>
      <c r="QBP42" s="521"/>
      <c r="QBQ42" s="773"/>
      <c r="QBR42" s="773"/>
      <c r="QBS42" s="773"/>
      <c r="QBT42" s="773"/>
      <c r="QBU42" s="773"/>
      <c r="QBV42" s="773"/>
      <c r="QBW42" s="773"/>
      <c r="QBX42" s="521"/>
      <c r="QBY42" s="773"/>
      <c r="QBZ42" s="773"/>
      <c r="QCA42" s="773"/>
      <c r="QCB42" s="773"/>
      <c r="QCC42" s="773"/>
      <c r="QCD42" s="773"/>
      <c r="QCE42" s="773"/>
      <c r="QCF42" s="521"/>
      <c r="QCG42" s="773"/>
      <c r="QCH42" s="773"/>
      <c r="QCI42" s="773"/>
      <c r="QCJ42" s="773"/>
      <c r="QCK42" s="773"/>
      <c r="QCL42" s="773"/>
      <c r="QCM42" s="773"/>
      <c r="QCN42" s="521"/>
      <c r="QCO42" s="773"/>
      <c r="QCP42" s="773"/>
      <c r="QCQ42" s="773"/>
      <c r="QCR42" s="773"/>
      <c r="QCS42" s="773"/>
      <c r="QCT42" s="773"/>
      <c r="QCU42" s="773"/>
      <c r="QCV42" s="521"/>
      <c r="QCW42" s="773"/>
      <c r="QCX42" s="773"/>
      <c r="QCY42" s="773"/>
      <c r="QCZ42" s="773"/>
      <c r="QDA42" s="773"/>
      <c r="QDB42" s="773"/>
      <c r="QDC42" s="773"/>
      <c r="QDD42" s="521"/>
      <c r="QDE42" s="773"/>
      <c r="QDF42" s="773"/>
      <c r="QDG42" s="773"/>
      <c r="QDH42" s="773"/>
      <c r="QDI42" s="773"/>
      <c r="QDJ42" s="773"/>
      <c r="QDK42" s="773"/>
      <c r="QDL42" s="521"/>
      <c r="QDM42" s="773"/>
      <c r="QDN42" s="773"/>
      <c r="QDO42" s="773"/>
      <c r="QDP42" s="773"/>
      <c r="QDQ42" s="773"/>
      <c r="QDR42" s="773"/>
      <c r="QDS42" s="773"/>
      <c r="QDT42" s="521"/>
      <c r="QDU42" s="773"/>
      <c r="QDV42" s="773"/>
      <c r="QDW42" s="773"/>
      <c r="QDX42" s="773"/>
      <c r="QDY42" s="773"/>
      <c r="QDZ42" s="773"/>
      <c r="QEA42" s="773"/>
      <c r="QEB42" s="521"/>
      <c r="QEC42" s="773"/>
      <c r="QED42" s="773"/>
      <c r="QEE42" s="773"/>
      <c r="QEF42" s="773"/>
      <c r="QEG42" s="773"/>
      <c r="QEH42" s="773"/>
      <c r="QEI42" s="773"/>
      <c r="QEJ42" s="521"/>
      <c r="QEK42" s="773"/>
      <c r="QEL42" s="773"/>
      <c r="QEM42" s="773"/>
      <c r="QEN42" s="773"/>
      <c r="QEO42" s="773"/>
      <c r="QEP42" s="773"/>
      <c r="QEQ42" s="773"/>
      <c r="QER42" s="521"/>
      <c r="QES42" s="773"/>
      <c r="QET42" s="773"/>
      <c r="QEU42" s="773"/>
      <c r="QEV42" s="773"/>
      <c r="QEW42" s="773"/>
      <c r="QEX42" s="773"/>
      <c r="QEY42" s="773"/>
      <c r="QEZ42" s="521"/>
      <c r="QFA42" s="773"/>
      <c r="QFB42" s="773"/>
      <c r="QFC42" s="773"/>
      <c r="QFD42" s="773"/>
      <c r="QFE42" s="773"/>
      <c r="QFF42" s="773"/>
      <c r="QFG42" s="773"/>
      <c r="QFH42" s="521"/>
      <c r="QFI42" s="773"/>
      <c r="QFJ42" s="773"/>
      <c r="QFK42" s="773"/>
      <c r="QFL42" s="773"/>
      <c r="QFM42" s="773"/>
      <c r="QFN42" s="773"/>
      <c r="QFO42" s="773"/>
      <c r="QFP42" s="521"/>
      <c r="QFQ42" s="773"/>
      <c r="QFR42" s="773"/>
      <c r="QFS42" s="773"/>
      <c r="QFT42" s="773"/>
      <c r="QFU42" s="773"/>
      <c r="QFV42" s="773"/>
      <c r="QFW42" s="773"/>
      <c r="QFX42" s="521"/>
      <c r="QFY42" s="773"/>
      <c r="QFZ42" s="773"/>
      <c r="QGA42" s="773"/>
      <c r="QGB42" s="773"/>
      <c r="QGC42" s="773"/>
      <c r="QGD42" s="773"/>
      <c r="QGE42" s="773"/>
      <c r="QGF42" s="521"/>
      <c r="QGG42" s="773"/>
      <c r="QGH42" s="773"/>
      <c r="QGI42" s="773"/>
      <c r="QGJ42" s="773"/>
      <c r="QGK42" s="773"/>
      <c r="QGL42" s="773"/>
      <c r="QGM42" s="773"/>
      <c r="QGN42" s="521"/>
      <c r="QGO42" s="773"/>
      <c r="QGP42" s="773"/>
      <c r="QGQ42" s="773"/>
      <c r="QGR42" s="773"/>
      <c r="QGS42" s="773"/>
      <c r="QGT42" s="773"/>
      <c r="QGU42" s="773"/>
      <c r="QGV42" s="521"/>
      <c r="QGW42" s="773"/>
      <c r="QGX42" s="773"/>
      <c r="QGY42" s="773"/>
      <c r="QGZ42" s="773"/>
      <c r="QHA42" s="773"/>
      <c r="QHB42" s="773"/>
      <c r="QHC42" s="773"/>
      <c r="QHD42" s="521"/>
      <c r="QHE42" s="773"/>
      <c r="QHF42" s="773"/>
      <c r="QHG42" s="773"/>
      <c r="QHH42" s="773"/>
      <c r="QHI42" s="773"/>
      <c r="QHJ42" s="773"/>
      <c r="QHK42" s="773"/>
      <c r="QHL42" s="521"/>
      <c r="QHM42" s="773"/>
      <c r="QHN42" s="773"/>
      <c r="QHO42" s="773"/>
      <c r="QHP42" s="773"/>
      <c r="QHQ42" s="773"/>
      <c r="QHR42" s="773"/>
      <c r="QHS42" s="773"/>
      <c r="QHT42" s="521"/>
      <c r="QHU42" s="773"/>
      <c r="QHV42" s="773"/>
      <c r="QHW42" s="773"/>
      <c r="QHX42" s="773"/>
      <c r="QHY42" s="773"/>
      <c r="QHZ42" s="773"/>
      <c r="QIA42" s="773"/>
      <c r="QIB42" s="521"/>
      <c r="QIC42" s="773"/>
      <c r="QID42" s="773"/>
      <c r="QIE42" s="773"/>
      <c r="QIF42" s="773"/>
      <c r="QIG42" s="773"/>
      <c r="QIH42" s="773"/>
      <c r="QII42" s="773"/>
      <c r="QIJ42" s="521"/>
      <c r="QIK42" s="773"/>
      <c r="QIL42" s="773"/>
      <c r="QIM42" s="773"/>
      <c r="QIN42" s="773"/>
      <c r="QIO42" s="773"/>
      <c r="QIP42" s="773"/>
      <c r="QIQ42" s="773"/>
      <c r="QIR42" s="521"/>
      <c r="QIS42" s="773"/>
      <c r="QIT42" s="773"/>
      <c r="QIU42" s="773"/>
      <c r="QIV42" s="773"/>
      <c r="QIW42" s="773"/>
      <c r="QIX42" s="773"/>
      <c r="QIY42" s="773"/>
      <c r="QIZ42" s="521"/>
      <c r="QJA42" s="773"/>
      <c r="QJB42" s="773"/>
      <c r="QJC42" s="773"/>
      <c r="QJD42" s="773"/>
      <c r="QJE42" s="773"/>
      <c r="QJF42" s="773"/>
      <c r="QJG42" s="773"/>
      <c r="QJH42" s="521"/>
      <c r="QJI42" s="773"/>
      <c r="QJJ42" s="773"/>
      <c r="QJK42" s="773"/>
      <c r="QJL42" s="773"/>
      <c r="QJM42" s="773"/>
      <c r="QJN42" s="773"/>
      <c r="QJO42" s="773"/>
      <c r="QJP42" s="521"/>
      <c r="QJQ42" s="773"/>
      <c r="QJR42" s="773"/>
      <c r="QJS42" s="773"/>
      <c r="QJT42" s="773"/>
      <c r="QJU42" s="773"/>
      <c r="QJV42" s="773"/>
      <c r="QJW42" s="773"/>
      <c r="QJX42" s="521"/>
      <c r="QJY42" s="773"/>
      <c r="QJZ42" s="773"/>
      <c r="QKA42" s="773"/>
      <c r="QKB42" s="773"/>
      <c r="QKC42" s="773"/>
      <c r="QKD42" s="773"/>
      <c r="QKE42" s="773"/>
      <c r="QKF42" s="521"/>
      <c r="QKG42" s="773"/>
      <c r="QKH42" s="773"/>
      <c r="QKI42" s="773"/>
      <c r="QKJ42" s="773"/>
      <c r="QKK42" s="773"/>
      <c r="QKL42" s="773"/>
      <c r="QKM42" s="773"/>
      <c r="QKN42" s="521"/>
      <c r="QKO42" s="773"/>
      <c r="QKP42" s="773"/>
      <c r="QKQ42" s="773"/>
      <c r="QKR42" s="773"/>
      <c r="QKS42" s="773"/>
      <c r="QKT42" s="773"/>
      <c r="QKU42" s="773"/>
      <c r="QKV42" s="521"/>
      <c r="QKW42" s="773"/>
      <c r="QKX42" s="773"/>
      <c r="QKY42" s="773"/>
      <c r="QKZ42" s="773"/>
      <c r="QLA42" s="773"/>
      <c r="QLB42" s="773"/>
      <c r="QLC42" s="773"/>
      <c r="QLD42" s="521"/>
      <c r="QLE42" s="773"/>
      <c r="QLF42" s="773"/>
      <c r="QLG42" s="773"/>
      <c r="QLH42" s="773"/>
      <c r="QLI42" s="773"/>
      <c r="QLJ42" s="773"/>
      <c r="QLK42" s="773"/>
      <c r="QLL42" s="521"/>
      <c r="QLM42" s="773"/>
      <c r="QLN42" s="773"/>
      <c r="QLO42" s="773"/>
      <c r="QLP42" s="773"/>
      <c r="QLQ42" s="773"/>
      <c r="QLR42" s="773"/>
      <c r="QLS42" s="773"/>
      <c r="QLT42" s="521"/>
      <c r="QLU42" s="773"/>
      <c r="QLV42" s="773"/>
      <c r="QLW42" s="773"/>
      <c r="QLX42" s="773"/>
      <c r="QLY42" s="773"/>
      <c r="QLZ42" s="773"/>
      <c r="QMA42" s="773"/>
      <c r="QMB42" s="521"/>
      <c r="QMC42" s="773"/>
      <c r="QMD42" s="773"/>
      <c r="QME42" s="773"/>
      <c r="QMF42" s="773"/>
      <c r="QMG42" s="773"/>
      <c r="QMH42" s="773"/>
      <c r="QMI42" s="773"/>
      <c r="QMJ42" s="521"/>
      <c r="QMK42" s="773"/>
      <c r="QML42" s="773"/>
      <c r="QMM42" s="773"/>
      <c r="QMN42" s="773"/>
      <c r="QMO42" s="773"/>
      <c r="QMP42" s="773"/>
      <c r="QMQ42" s="773"/>
      <c r="QMR42" s="521"/>
      <c r="QMS42" s="773"/>
      <c r="QMT42" s="773"/>
      <c r="QMU42" s="773"/>
      <c r="QMV42" s="773"/>
      <c r="QMW42" s="773"/>
      <c r="QMX42" s="773"/>
      <c r="QMY42" s="773"/>
      <c r="QMZ42" s="521"/>
      <c r="QNA42" s="773"/>
      <c r="QNB42" s="773"/>
      <c r="QNC42" s="773"/>
      <c r="QND42" s="773"/>
      <c r="QNE42" s="773"/>
      <c r="QNF42" s="773"/>
      <c r="QNG42" s="773"/>
      <c r="QNH42" s="521"/>
      <c r="QNI42" s="773"/>
      <c r="QNJ42" s="773"/>
      <c r="QNK42" s="773"/>
      <c r="QNL42" s="773"/>
      <c r="QNM42" s="773"/>
      <c r="QNN42" s="773"/>
      <c r="QNO42" s="773"/>
      <c r="QNP42" s="521"/>
      <c r="QNQ42" s="773"/>
      <c r="QNR42" s="773"/>
      <c r="QNS42" s="773"/>
      <c r="QNT42" s="773"/>
      <c r="QNU42" s="773"/>
      <c r="QNV42" s="773"/>
      <c r="QNW42" s="773"/>
      <c r="QNX42" s="521"/>
      <c r="QNY42" s="773"/>
      <c r="QNZ42" s="773"/>
      <c r="QOA42" s="773"/>
      <c r="QOB42" s="773"/>
      <c r="QOC42" s="773"/>
      <c r="QOD42" s="773"/>
      <c r="QOE42" s="773"/>
      <c r="QOF42" s="521"/>
      <c r="QOG42" s="773"/>
      <c r="QOH42" s="773"/>
      <c r="QOI42" s="773"/>
      <c r="QOJ42" s="773"/>
      <c r="QOK42" s="773"/>
      <c r="QOL42" s="773"/>
      <c r="QOM42" s="773"/>
      <c r="QON42" s="521"/>
      <c r="QOO42" s="773"/>
      <c r="QOP42" s="773"/>
      <c r="QOQ42" s="773"/>
      <c r="QOR42" s="773"/>
      <c r="QOS42" s="773"/>
      <c r="QOT42" s="773"/>
      <c r="QOU42" s="773"/>
      <c r="QOV42" s="521"/>
      <c r="QOW42" s="773"/>
      <c r="QOX42" s="773"/>
      <c r="QOY42" s="773"/>
      <c r="QOZ42" s="773"/>
      <c r="QPA42" s="773"/>
      <c r="QPB42" s="773"/>
      <c r="QPC42" s="773"/>
      <c r="QPD42" s="521"/>
      <c r="QPE42" s="773"/>
      <c r="QPF42" s="773"/>
      <c r="QPG42" s="773"/>
      <c r="QPH42" s="773"/>
      <c r="QPI42" s="773"/>
      <c r="QPJ42" s="773"/>
      <c r="QPK42" s="773"/>
      <c r="QPL42" s="521"/>
      <c r="QPM42" s="773"/>
      <c r="QPN42" s="773"/>
      <c r="QPO42" s="773"/>
      <c r="QPP42" s="773"/>
      <c r="QPQ42" s="773"/>
      <c r="QPR42" s="773"/>
      <c r="QPS42" s="773"/>
      <c r="QPT42" s="521"/>
      <c r="QPU42" s="773"/>
      <c r="QPV42" s="773"/>
      <c r="QPW42" s="773"/>
      <c r="QPX42" s="773"/>
      <c r="QPY42" s="773"/>
      <c r="QPZ42" s="773"/>
      <c r="QQA42" s="773"/>
      <c r="QQB42" s="521"/>
      <c r="QQC42" s="773"/>
      <c r="QQD42" s="773"/>
      <c r="QQE42" s="773"/>
      <c r="QQF42" s="773"/>
      <c r="QQG42" s="773"/>
      <c r="QQH42" s="773"/>
      <c r="QQI42" s="773"/>
      <c r="QQJ42" s="521"/>
      <c r="QQK42" s="773"/>
      <c r="QQL42" s="773"/>
      <c r="QQM42" s="773"/>
      <c r="QQN42" s="773"/>
      <c r="QQO42" s="773"/>
      <c r="QQP42" s="773"/>
      <c r="QQQ42" s="773"/>
      <c r="QQR42" s="521"/>
      <c r="QQS42" s="773"/>
      <c r="QQT42" s="773"/>
      <c r="QQU42" s="773"/>
      <c r="QQV42" s="773"/>
      <c r="QQW42" s="773"/>
      <c r="QQX42" s="773"/>
      <c r="QQY42" s="773"/>
      <c r="QQZ42" s="521"/>
      <c r="QRA42" s="773"/>
      <c r="QRB42" s="773"/>
      <c r="QRC42" s="773"/>
      <c r="QRD42" s="773"/>
      <c r="QRE42" s="773"/>
      <c r="QRF42" s="773"/>
      <c r="QRG42" s="773"/>
      <c r="QRH42" s="521"/>
      <c r="QRI42" s="773"/>
      <c r="QRJ42" s="773"/>
      <c r="QRK42" s="773"/>
      <c r="QRL42" s="773"/>
      <c r="QRM42" s="773"/>
      <c r="QRN42" s="773"/>
      <c r="QRO42" s="773"/>
      <c r="QRP42" s="521"/>
      <c r="QRQ42" s="773"/>
      <c r="QRR42" s="773"/>
      <c r="QRS42" s="773"/>
      <c r="QRT42" s="773"/>
      <c r="QRU42" s="773"/>
      <c r="QRV42" s="773"/>
      <c r="QRW42" s="773"/>
      <c r="QRX42" s="521"/>
      <c r="QRY42" s="773"/>
      <c r="QRZ42" s="773"/>
      <c r="QSA42" s="773"/>
      <c r="QSB42" s="773"/>
      <c r="QSC42" s="773"/>
      <c r="QSD42" s="773"/>
      <c r="QSE42" s="773"/>
      <c r="QSF42" s="521"/>
      <c r="QSG42" s="773"/>
      <c r="QSH42" s="773"/>
      <c r="QSI42" s="773"/>
      <c r="QSJ42" s="773"/>
      <c r="QSK42" s="773"/>
      <c r="QSL42" s="773"/>
      <c r="QSM42" s="773"/>
      <c r="QSN42" s="521"/>
      <c r="QSO42" s="773"/>
      <c r="QSP42" s="773"/>
      <c r="QSQ42" s="773"/>
      <c r="QSR42" s="773"/>
      <c r="QSS42" s="773"/>
      <c r="QST42" s="773"/>
      <c r="QSU42" s="773"/>
      <c r="QSV42" s="521"/>
      <c r="QSW42" s="773"/>
      <c r="QSX42" s="773"/>
      <c r="QSY42" s="773"/>
      <c r="QSZ42" s="773"/>
      <c r="QTA42" s="773"/>
      <c r="QTB42" s="773"/>
      <c r="QTC42" s="773"/>
      <c r="QTD42" s="521"/>
      <c r="QTE42" s="773"/>
      <c r="QTF42" s="773"/>
      <c r="QTG42" s="773"/>
      <c r="QTH42" s="773"/>
      <c r="QTI42" s="773"/>
      <c r="QTJ42" s="773"/>
      <c r="QTK42" s="773"/>
      <c r="QTL42" s="521"/>
      <c r="QTM42" s="773"/>
      <c r="QTN42" s="773"/>
      <c r="QTO42" s="773"/>
      <c r="QTP42" s="773"/>
      <c r="QTQ42" s="773"/>
      <c r="QTR42" s="773"/>
      <c r="QTS42" s="773"/>
      <c r="QTT42" s="521"/>
      <c r="QTU42" s="773"/>
      <c r="QTV42" s="773"/>
      <c r="QTW42" s="773"/>
      <c r="QTX42" s="773"/>
      <c r="QTY42" s="773"/>
      <c r="QTZ42" s="773"/>
      <c r="QUA42" s="773"/>
      <c r="QUB42" s="521"/>
      <c r="QUC42" s="773"/>
      <c r="QUD42" s="773"/>
      <c r="QUE42" s="773"/>
      <c r="QUF42" s="773"/>
      <c r="QUG42" s="773"/>
      <c r="QUH42" s="773"/>
      <c r="QUI42" s="773"/>
      <c r="QUJ42" s="521"/>
      <c r="QUK42" s="773"/>
      <c r="QUL42" s="773"/>
      <c r="QUM42" s="773"/>
      <c r="QUN42" s="773"/>
      <c r="QUO42" s="773"/>
      <c r="QUP42" s="773"/>
      <c r="QUQ42" s="773"/>
      <c r="QUR42" s="521"/>
      <c r="QUS42" s="773"/>
      <c r="QUT42" s="773"/>
      <c r="QUU42" s="773"/>
      <c r="QUV42" s="773"/>
      <c r="QUW42" s="773"/>
      <c r="QUX42" s="773"/>
      <c r="QUY42" s="773"/>
      <c r="QUZ42" s="521"/>
      <c r="QVA42" s="773"/>
      <c r="QVB42" s="773"/>
      <c r="QVC42" s="773"/>
      <c r="QVD42" s="773"/>
      <c r="QVE42" s="773"/>
      <c r="QVF42" s="773"/>
      <c r="QVG42" s="773"/>
      <c r="QVH42" s="521"/>
      <c r="QVI42" s="773"/>
      <c r="QVJ42" s="773"/>
      <c r="QVK42" s="773"/>
      <c r="QVL42" s="773"/>
      <c r="QVM42" s="773"/>
      <c r="QVN42" s="773"/>
      <c r="QVO42" s="773"/>
      <c r="QVP42" s="521"/>
      <c r="QVQ42" s="773"/>
      <c r="QVR42" s="773"/>
      <c r="QVS42" s="773"/>
      <c r="QVT42" s="773"/>
      <c r="QVU42" s="773"/>
      <c r="QVV42" s="773"/>
      <c r="QVW42" s="773"/>
      <c r="QVX42" s="521"/>
      <c r="QVY42" s="773"/>
      <c r="QVZ42" s="773"/>
      <c r="QWA42" s="773"/>
      <c r="QWB42" s="773"/>
      <c r="QWC42" s="773"/>
      <c r="QWD42" s="773"/>
      <c r="QWE42" s="773"/>
      <c r="QWF42" s="521"/>
      <c r="QWG42" s="773"/>
      <c r="QWH42" s="773"/>
      <c r="QWI42" s="773"/>
      <c r="QWJ42" s="773"/>
      <c r="QWK42" s="773"/>
      <c r="QWL42" s="773"/>
      <c r="QWM42" s="773"/>
      <c r="QWN42" s="521"/>
      <c r="QWO42" s="773"/>
      <c r="QWP42" s="773"/>
      <c r="QWQ42" s="773"/>
      <c r="QWR42" s="773"/>
      <c r="QWS42" s="773"/>
      <c r="QWT42" s="773"/>
      <c r="QWU42" s="773"/>
      <c r="QWV42" s="521"/>
      <c r="QWW42" s="773"/>
      <c r="QWX42" s="773"/>
      <c r="QWY42" s="773"/>
      <c r="QWZ42" s="773"/>
      <c r="QXA42" s="773"/>
      <c r="QXB42" s="773"/>
      <c r="QXC42" s="773"/>
      <c r="QXD42" s="521"/>
      <c r="QXE42" s="773"/>
      <c r="QXF42" s="773"/>
      <c r="QXG42" s="773"/>
      <c r="QXH42" s="773"/>
      <c r="QXI42" s="773"/>
      <c r="QXJ42" s="773"/>
      <c r="QXK42" s="773"/>
      <c r="QXL42" s="521"/>
      <c r="QXM42" s="773"/>
      <c r="QXN42" s="773"/>
      <c r="QXO42" s="773"/>
      <c r="QXP42" s="773"/>
      <c r="QXQ42" s="773"/>
      <c r="QXR42" s="773"/>
      <c r="QXS42" s="773"/>
      <c r="QXT42" s="521"/>
      <c r="QXU42" s="773"/>
      <c r="QXV42" s="773"/>
      <c r="QXW42" s="773"/>
      <c r="QXX42" s="773"/>
      <c r="QXY42" s="773"/>
      <c r="QXZ42" s="773"/>
      <c r="QYA42" s="773"/>
      <c r="QYB42" s="521"/>
      <c r="QYC42" s="773"/>
      <c r="QYD42" s="773"/>
      <c r="QYE42" s="773"/>
      <c r="QYF42" s="773"/>
      <c r="QYG42" s="773"/>
      <c r="QYH42" s="773"/>
      <c r="QYI42" s="773"/>
      <c r="QYJ42" s="521"/>
      <c r="QYK42" s="773"/>
      <c r="QYL42" s="773"/>
      <c r="QYM42" s="773"/>
      <c r="QYN42" s="773"/>
      <c r="QYO42" s="773"/>
      <c r="QYP42" s="773"/>
      <c r="QYQ42" s="773"/>
      <c r="QYR42" s="521"/>
      <c r="QYS42" s="773"/>
      <c r="QYT42" s="773"/>
      <c r="QYU42" s="773"/>
      <c r="QYV42" s="773"/>
      <c r="QYW42" s="773"/>
      <c r="QYX42" s="773"/>
      <c r="QYY42" s="773"/>
      <c r="QYZ42" s="521"/>
      <c r="QZA42" s="773"/>
      <c r="QZB42" s="773"/>
      <c r="QZC42" s="773"/>
      <c r="QZD42" s="773"/>
      <c r="QZE42" s="773"/>
      <c r="QZF42" s="773"/>
      <c r="QZG42" s="773"/>
      <c r="QZH42" s="521"/>
      <c r="QZI42" s="773"/>
      <c r="QZJ42" s="773"/>
      <c r="QZK42" s="773"/>
      <c r="QZL42" s="773"/>
      <c r="QZM42" s="773"/>
      <c r="QZN42" s="773"/>
      <c r="QZO42" s="773"/>
      <c r="QZP42" s="521"/>
      <c r="QZQ42" s="773"/>
      <c r="QZR42" s="773"/>
      <c r="QZS42" s="773"/>
      <c r="QZT42" s="773"/>
      <c r="QZU42" s="773"/>
      <c r="QZV42" s="773"/>
      <c r="QZW42" s="773"/>
      <c r="QZX42" s="521"/>
      <c r="QZY42" s="773"/>
      <c r="QZZ42" s="773"/>
      <c r="RAA42" s="773"/>
      <c r="RAB42" s="773"/>
      <c r="RAC42" s="773"/>
      <c r="RAD42" s="773"/>
      <c r="RAE42" s="773"/>
      <c r="RAF42" s="521"/>
      <c r="RAG42" s="773"/>
      <c r="RAH42" s="773"/>
      <c r="RAI42" s="773"/>
      <c r="RAJ42" s="773"/>
      <c r="RAK42" s="773"/>
      <c r="RAL42" s="773"/>
      <c r="RAM42" s="773"/>
      <c r="RAN42" s="521"/>
      <c r="RAO42" s="773"/>
      <c r="RAP42" s="773"/>
      <c r="RAQ42" s="773"/>
      <c r="RAR42" s="773"/>
      <c r="RAS42" s="773"/>
      <c r="RAT42" s="773"/>
      <c r="RAU42" s="773"/>
      <c r="RAV42" s="521"/>
      <c r="RAW42" s="773"/>
      <c r="RAX42" s="773"/>
      <c r="RAY42" s="773"/>
      <c r="RAZ42" s="773"/>
      <c r="RBA42" s="773"/>
      <c r="RBB42" s="773"/>
      <c r="RBC42" s="773"/>
      <c r="RBD42" s="521"/>
      <c r="RBE42" s="773"/>
      <c r="RBF42" s="773"/>
      <c r="RBG42" s="773"/>
      <c r="RBH42" s="773"/>
      <c r="RBI42" s="773"/>
      <c r="RBJ42" s="773"/>
      <c r="RBK42" s="773"/>
      <c r="RBL42" s="521"/>
      <c r="RBM42" s="773"/>
      <c r="RBN42" s="773"/>
      <c r="RBO42" s="773"/>
      <c r="RBP42" s="773"/>
      <c r="RBQ42" s="773"/>
      <c r="RBR42" s="773"/>
      <c r="RBS42" s="773"/>
      <c r="RBT42" s="521"/>
      <c r="RBU42" s="773"/>
      <c r="RBV42" s="773"/>
      <c r="RBW42" s="773"/>
      <c r="RBX42" s="773"/>
      <c r="RBY42" s="773"/>
      <c r="RBZ42" s="773"/>
      <c r="RCA42" s="773"/>
      <c r="RCB42" s="521"/>
      <c r="RCC42" s="773"/>
      <c r="RCD42" s="773"/>
      <c r="RCE42" s="773"/>
      <c r="RCF42" s="773"/>
      <c r="RCG42" s="773"/>
      <c r="RCH42" s="773"/>
      <c r="RCI42" s="773"/>
      <c r="RCJ42" s="521"/>
      <c r="RCK42" s="773"/>
      <c r="RCL42" s="773"/>
      <c r="RCM42" s="773"/>
      <c r="RCN42" s="773"/>
      <c r="RCO42" s="773"/>
      <c r="RCP42" s="773"/>
      <c r="RCQ42" s="773"/>
      <c r="RCR42" s="521"/>
      <c r="RCS42" s="773"/>
      <c r="RCT42" s="773"/>
      <c r="RCU42" s="773"/>
      <c r="RCV42" s="773"/>
      <c r="RCW42" s="773"/>
      <c r="RCX42" s="773"/>
      <c r="RCY42" s="773"/>
      <c r="RCZ42" s="521"/>
      <c r="RDA42" s="773"/>
      <c r="RDB42" s="773"/>
      <c r="RDC42" s="773"/>
      <c r="RDD42" s="773"/>
      <c r="RDE42" s="773"/>
      <c r="RDF42" s="773"/>
      <c r="RDG42" s="773"/>
      <c r="RDH42" s="521"/>
      <c r="RDI42" s="773"/>
      <c r="RDJ42" s="773"/>
      <c r="RDK42" s="773"/>
      <c r="RDL42" s="773"/>
      <c r="RDM42" s="773"/>
      <c r="RDN42" s="773"/>
      <c r="RDO42" s="773"/>
      <c r="RDP42" s="521"/>
      <c r="RDQ42" s="773"/>
      <c r="RDR42" s="773"/>
      <c r="RDS42" s="773"/>
      <c r="RDT42" s="773"/>
      <c r="RDU42" s="773"/>
      <c r="RDV42" s="773"/>
      <c r="RDW42" s="773"/>
      <c r="RDX42" s="521"/>
      <c r="RDY42" s="773"/>
      <c r="RDZ42" s="773"/>
      <c r="REA42" s="773"/>
      <c r="REB42" s="773"/>
      <c r="REC42" s="773"/>
      <c r="RED42" s="773"/>
      <c r="REE42" s="773"/>
      <c r="REF42" s="521"/>
      <c r="REG42" s="773"/>
      <c r="REH42" s="773"/>
      <c r="REI42" s="773"/>
      <c r="REJ42" s="773"/>
      <c r="REK42" s="773"/>
      <c r="REL42" s="773"/>
      <c r="REM42" s="773"/>
      <c r="REN42" s="521"/>
      <c r="REO42" s="773"/>
      <c r="REP42" s="773"/>
      <c r="REQ42" s="773"/>
      <c r="RER42" s="773"/>
      <c r="RES42" s="773"/>
      <c r="RET42" s="773"/>
      <c r="REU42" s="773"/>
      <c r="REV42" s="521"/>
      <c r="REW42" s="773"/>
      <c r="REX42" s="773"/>
      <c r="REY42" s="773"/>
      <c r="REZ42" s="773"/>
      <c r="RFA42" s="773"/>
      <c r="RFB42" s="773"/>
      <c r="RFC42" s="773"/>
      <c r="RFD42" s="521"/>
      <c r="RFE42" s="773"/>
      <c r="RFF42" s="773"/>
      <c r="RFG42" s="773"/>
      <c r="RFH42" s="773"/>
      <c r="RFI42" s="773"/>
      <c r="RFJ42" s="773"/>
      <c r="RFK42" s="773"/>
      <c r="RFL42" s="521"/>
      <c r="RFM42" s="773"/>
      <c r="RFN42" s="773"/>
      <c r="RFO42" s="773"/>
      <c r="RFP42" s="773"/>
      <c r="RFQ42" s="773"/>
      <c r="RFR42" s="773"/>
      <c r="RFS42" s="773"/>
      <c r="RFT42" s="521"/>
      <c r="RFU42" s="773"/>
      <c r="RFV42" s="773"/>
      <c r="RFW42" s="773"/>
      <c r="RFX42" s="773"/>
      <c r="RFY42" s="773"/>
      <c r="RFZ42" s="773"/>
      <c r="RGA42" s="773"/>
      <c r="RGB42" s="521"/>
      <c r="RGC42" s="773"/>
      <c r="RGD42" s="773"/>
      <c r="RGE42" s="773"/>
      <c r="RGF42" s="773"/>
      <c r="RGG42" s="773"/>
      <c r="RGH42" s="773"/>
      <c r="RGI42" s="773"/>
      <c r="RGJ42" s="521"/>
      <c r="RGK42" s="773"/>
      <c r="RGL42" s="773"/>
      <c r="RGM42" s="773"/>
      <c r="RGN42" s="773"/>
      <c r="RGO42" s="773"/>
      <c r="RGP42" s="773"/>
      <c r="RGQ42" s="773"/>
      <c r="RGR42" s="521"/>
      <c r="RGS42" s="773"/>
      <c r="RGT42" s="773"/>
      <c r="RGU42" s="773"/>
      <c r="RGV42" s="773"/>
      <c r="RGW42" s="773"/>
      <c r="RGX42" s="773"/>
      <c r="RGY42" s="773"/>
      <c r="RGZ42" s="521"/>
      <c r="RHA42" s="773"/>
      <c r="RHB42" s="773"/>
      <c r="RHC42" s="773"/>
      <c r="RHD42" s="773"/>
      <c r="RHE42" s="773"/>
      <c r="RHF42" s="773"/>
      <c r="RHG42" s="773"/>
      <c r="RHH42" s="521"/>
      <c r="RHI42" s="773"/>
      <c r="RHJ42" s="773"/>
      <c r="RHK42" s="773"/>
      <c r="RHL42" s="773"/>
      <c r="RHM42" s="773"/>
      <c r="RHN42" s="773"/>
      <c r="RHO42" s="773"/>
      <c r="RHP42" s="521"/>
      <c r="RHQ42" s="773"/>
      <c r="RHR42" s="773"/>
      <c r="RHS42" s="773"/>
      <c r="RHT42" s="773"/>
      <c r="RHU42" s="773"/>
      <c r="RHV42" s="773"/>
      <c r="RHW42" s="773"/>
      <c r="RHX42" s="521"/>
      <c r="RHY42" s="773"/>
      <c r="RHZ42" s="773"/>
      <c r="RIA42" s="773"/>
      <c r="RIB42" s="773"/>
      <c r="RIC42" s="773"/>
      <c r="RID42" s="773"/>
      <c r="RIE42" s="773"/>
      <c r="RIF42" s="521"/>
      <c r="RIG42" s="773"/>
      <c r="RIH42" s="773"/>
      <c r="RII42" s="773"/>
      <c r="RIJ42" s="773"/>
      <c r="RIK42" s="773"/>
      <c r="RIL42" s="773"/>
      <c r="RIM42" s="773"/>
      <c r="RIN42" s="521"/>
      <c r="RIO42" s="773"/>
      <c r="RIP42" s="773"/>
      <c r="RIQ42" s="773"/>
      <c r="RIR42" s="773"/>
      <c r="RIS42" s="773"/>
      <c r="RIT42" s="773"/>
      <c r="RIU42" s="773"/>
      <c r="RIV42" s="521"/>
      <c r="RIW42" s="773"/>
      <c r="RIX42" s="773"/>
      <c r="RIY42" s="773"/>
      <c r="RIZ42" s="773"/>
      <c r="RJA42" s="773"/>
      <c r="RJB42" s="773"/>
      <c r="RJC42" s="773"/>
      <c r="RJD42" s="521"/>
      <c r="RJE42" s="773"/>
      <c r="RJF42" s="773"/>
      <c r="RJG42" s="773"/>
      <c r="RJH42" s="773"/>
      <c r="RJI42" s="773"/>
      <c r="RJJ42" s="773"/>
      <c r="RJK42" s="773"/>
      <c r="RJL42" s="521"/>
      <c r="RJM42" s="773"/>
      <c r="RJN42" s="773"/>
      <c r="RJO42" s="773"/>
      <c r="RJP42" s="773"/>
      <c r="RJQ42" s="773"/>
      <c r="RJR42" s="773"/>
      <c r="RJS42" s="773"/>
      <c r="RJT42" s="521"/>
      <c r="RJU42" s="773"/>
      <c r="RJV42" s="773"/>
      <c r="RJW42" s="773"/>
      <c r="RJX42" s="773"/>
      <c r="RJY42" s="773"/>
      <c r="RJZ42" s="773"/>
      <c r="RKA42" s="773"/>
      <c r="RKB42" s="521"/>
      <c r="RKC42" s="773"/>
      <c r="RKD42" s="773"/>
      <c r="RKE42" s="773"/>
      <c r="RKF42" s="773"/>
      <c r="RKG42" s="773"/>
      <c r="RKH42" s="773"/>
      <c r="RKI42" s="773"/>
      <c r="RKJ42" s="521"/>
      <c r="RKK42" s="773"/>
      <c r="RKL42" s="773"/>
      <c r="RKM42" s="773"/>
      <c r="RKN42" s="773"/>
      <c r="RKO42" s="773"/>
      <c r="RKP42" s="773"/>
      <c r="RKQ42" s="773"/>
      <c r="RKR42" s="521"/>
      <c r="RKS42" s="773"/>
      <c r="RKT42" s="773"/>
      <c r="RKU42" s="773"/>
      <c r="RKV42" s="773"/>
      <c r="RKW42" s="773"/>
      <c r="RKX42" s="773"/>
      <c r="RKY42" s="773"/>
      <c r="RKZ42" s="521"/>
      <c r="RLA42" s="773"/>
      <c r="RLB42" s="773"/>
      <c r="RLC42" s="773"/>
      <c r="RLD42" s="773"/>
      <c r="RLE42" s="773"/>
      <c r="RLF42" s="773"/>
      <c r="RLG42" s="773"/>
      <c r="RLH42" s="521"/>
      <c r="RLI42" s="773"/>
      <c r="RLJ42" s="773"/>
      <c r="RLK42" s="773"/>
      <c r="RLL42" s="773"/>
      <c r="RLM42" s="773"/>
      <c r="RLN42" s="773"/>
      <c r="RLO42" s="773"/>
      <c r="RLP42" s="521"/>
      <c r="RLQ42" s="773"/>
      <c r="RLR42" s="773"/>
      <c r="RLS42" s="773"/>
      <c r="RLT42" s="773"/>
      <c r="RLU42" s="773"/>
      <c r="RLV42" s="773"/>
      <c r="RLW42" s="773"/>
      <c r="RLX42" s="521"/>
      <c r="RLY42" s="773"/>
      <c r="RLZ42" s="773"/>
      <c r="RMA42" s="773"/>
      <c r="RMB42" s="773"/>
      <c r="RMC42" s="773"/>
      <c r="RMD42" s="773"/>
      <c r="RME42" s="773"/>
      <c r="RMF42" s="521"/>
      <c r="RMG42" s="773"/>
      <c r="RMH42" s="773"/>
      <c r="RMI42" s="773"/>
      <c r="RMJ42" s="773"/>
      <c r="RMK42" s="773"/>
      <c r="RML42" s="773"/>
      <c r="RMM42" s="773"/>
      <c r="RMN42" s="521"/>
      <c r="RMO42" s="773"/>
      <c r="RMP42" s="773"/>
      <c r="RMQ42" s="773"/>
      <c r="RMR42" s="773"/>
      <c r="RMS42" s="773"/>
      <c r="RMT42" s="773"/>
      <c r="RMU42" s="773"/>
      <c r="RMV42" s="521"/>
      <c r="RMW42" s="773"/>
      <c r="RMX42" s="773"/>
      <c r="RMY42" s="773"/>
      <c r="RMZ42" s="773"/>
      <c r="RNA42" s="773"/>
      <c r="RNB42" s="773"/>
      <c r="RNC42" s="773"/>
      <c r="RND42" s="521"/>
      <c r="RNE42" s="773"/>
      <c r="RNF42" s="773"/>
      <c r="RNG42" s="773"/>
      <c r="RNH42" s="773"/>
      <c r="RNI42" s="773"/>
      <c r="RNJ42" s="773"/>
      <c r="RNK42" s="773"/>
      <c r="RNL42" s="521"/>
      <c r="RNM42" s="773"/>
      <c r="RNN42" s="773"/>
      <c r="RNO42" s="773"/>
      <c r="RNP42" s="773"/>
      <c r="RNQ42" s="773"/>
      <c r="RNR42" s="773"/>
      <c r="RNS42" s="773"/>
      <c r="RNT42" s="521"/>
      <c r="RNU42" s="773"/>
      <c r="RNV42" s="773"/>
      <c r="RNW42" s="773"/>
      <c r="RNX42" s="773"/>
      <c r="RNY42" s="773"/>
      <c r="RNZ42" s="773"/>
      <c r="ROA42" s="773"/>
      <c r="ROB42" s="521"/>
      <c r="ROC42" s="773"/>
      <c r="ROD42" s="773"/>
      <c r="ROE42" s="773"/>
      <c r="ROF42" s="773"/>
      <c r="ROG42" s="773"/>
      <c r="ROH42" s="773"/>
      <c r="ROI42" s="773"/>
      <c r="ROJ42" s="521"/>
      <c r="ROK42" s="773"/>
      <c r="ROL42" s="773"/>
      <c r="ROM42" s="773"/>
      <c r="RON42" s="773"/>
      <c r="ROO42" s="773"/>
      <c r="ROP42" s="773"/>
      <c r="ROQ42" s="773"/>
      <c r="ROR42" s="521"/>
      <c r="ROS42" s="773"/>
      <c r="ROT42" s="773"/>
      <c r="ROU42" s="773"/>
      <c r="ROV42" s="773"/>
      <c r="ROW42" s="773"/>
      <c r="ROX42" s="773"/>
      <c r="ROY42" s="773"/>
      <c r="ROZ42" s="521"/>
      <c r="RPA42" s="773"/>
      <c r="RPB42" s="773"/>
      <c r="RPC42" s="773"/>
      <c r="RPD42" s="773"/>
      <c r="RPE42" s="773"/>
      <c r="RPF42" s="773"/>
      <c r="RPG42" s="773"/>
      <c r="RPH42" s="521"/>
      <c r="RPI42" s="773"/>
      <c r="RPJ42" s="773"/>
      <c r="RPK42" s="773"/>
      <c r="RPL42" s="773"/>
      <c r="RPM42" s="773"/>
      <c r="RPN42" s="773"/>
      <c r="RPO42" s="773"/>
      <c r="RPP42" s="521"/>
      <c r="RPQ42" s="773"/>
      <c r="RPR42" s="773"/>
      <c r="RPS42" s="773"/>
      <c r="RPT42" s="773"/>
      <c r="RPU42" s="773"/>
      <c r="RPV42" s="773"/>
      <c r="RPW42" s="773"/>
      <c r="RPX42" s="521"/>
      <c r="RPY42" s="773"/>
      <c r="RPZ42" s="773"/>
      <c r="RQA42" s="773"/>
      <c r="RQB42" s="773"/>
      <c r="RQC42" s="773"/>
      <c r="RQD42" s="773"/>
      <c r="RQE42" s="773"/>
      <c r="RQF42" s="521"/>
      <c r="RQG42" s="773"/>
      <c r="RQH42" s="773"/>
      <c r="RQI42" s="773"/>
      <c r="RQJ42" s="773"/>
      <c r="RQK42" s="773"/>
      <c r="RQL42" s="773"/>
      <c r="RQM42" s="773"/>
      <c r="RQN42" s="521"/>
      <c r="RQO42" s="773"/>
      <c r="RQP42" s="773"/>
      <c r="RQQ42" s="773"/>
      <c r="RQR42" s="773"/>
      <c r="RQS42" s="773"/>
      <c r="RQT42" s="773"/>
      <c r="RQU42" s="773"/>
      <c r="RQV42" s="521"/>
      <c r="RQW42" s="773"/>
      <c r="RQX42" s="773"/>
      <c r="RQY42" s="773"/>
      <c r="RQZ42" s="773"/>
      <c r="RRA42" s="773"/>
      <c r="RRB42" s="773"/>
      <c r="RRC42" s="773"/>
      <c r="RRD42" s="521"/>
      <c r="RRE42" s="773"/>
      <c r="RRF42" s="773"/>
      <c r="RRG42" s="773"/>
      <c r="RRH42" s="773"/>
      <c r="RRI42" s="773"/>
      <c r="RRJ42" s="773"/>
      <c r="RRK42" s="773"/>
      <c r="RRL42" s="521"/>
      <c r="RRM42" s="773"/>
      <c r="RRN42" s="773"/>
      <c r="RRO42" s="773"/>
      <c r="RRP42" s="773"/>
      <c r="RRQ42" s="773"/>
      <c r="RRR42" s="773"/>
      <c r="RRS42" s="773"/>
      <c r="RRT42" s="521"/>
      <c r="RRU42" s="773"/>
      <c r="RRV42" s="773"/>
      <c r="RRW42" s="773"/>
      <c r="RRX42" s="773"/>
      <c r="RRY42" s="773"/>
      <c r="RRZ42" s="773"/>
      <c r="RSA42" s="773"/>
      <c r="RSB42" s="521"/>
      <c r="RSC42" s="773"/>
      <c r="RSD42" s="773"/>
      <c r="RSE42" s="773"/>
      <c r="RSF42" s="773"/>
      <c r="RSG42" s="773"/>
      <c r="RSH42" s="773"/>
      <c r="RSI42" s="773"/>
      <c r="RSJ42" s="521"/>
      <c r="RSK42" s="773"/>
      <c r="RSL42" s="773"/>
      <c r="RSM42" s="773"/>
      <c r="RSN42" s="773"/>
      <c r="RSO42" s="773"/>
      <c r="RSP42" s="773"/>
      <c r="RSQ42" s="773"/>
      <c r="RSR42" s="521"/>
      <c r="RSS42" s="773"/>
      <c r="RST42" s="773"/>
      <c r="RSU42" s="773"/>
      <c r="RSV42" s="773"/>
      <c r="RSW42" s="773"/>
      <c r="RSX42" s="773"/>
      <c r="RSY42" s="773"/>
      <c r="RSZ42" s="521"/>
      <c r="RTA42" s="773"/>
      <c r="RTB42" s="773"/>
      <c r="RTC42" s="773"/>
      <c r="RTD42" s="773"/>
      <c r="RTE42" s="773"/>
      <c r="RTF42" s="773"/>
      <c r="RTG42" s="773"/>
      <c r="RTH42" s="521"/>
      <c r="RTI42" s="773"/>
      <c r="RTJ42" s="773"/>
      <c r="RTK42" s="773"/>
      <c r="RTL42" s="773"/>
      <c r="RTM42" s="773"/>
      <c r="RTN42" s="773"/>
      <c r="RTO42" s="773"/>
      <c r="RTP42" s="521"/>
      <c r="RTQ42" s="773"/>
      <c r="RTR42" s="773"/>
      <c r="RTS42" s="773"/>
      <c r="RTT42" s="773"/>
      <c r="RTU42" s="773"/>
      <c r="RTV42" s="773"/>
      <c r="RTW42" s="773"/>
      <c r="RTX42" s="521"/>
      <c r="RTY42" s="773"/>
      <c r="RTZ42" s="773"/>
      <c r="RUA42" s="773"/>
      <c r="RUB42" s="773"/>
      <c r="RUC42" s="773"/>
      <c r="RUD42" s="773"/>
      <c r="RUE42" s="773"/>
      <c r="RUF42" s="521"/>
      <c r="RUG42" s="773"/>
      <c r="RUH42" s="773"/>
      <c r="RUI42" s="773"/>
      <c r="RUJ42" s="773"/>
      <c r="RUK42" s="773"/>
      <c r="RUL42" s="773"/>
      <c r="RUM42" s="773"/>
      <c r="RUN42" s="521"/>
      <c r="RUO42" s="773"/>
      <c r="RUP42" s="773"/>
      <c r="RUQ42" s="773"/>
      <c r="RUR42" s="773"/>
      <c r="RUS42" s="773"/>
      <c r="RUT42" s="773"/>
      <c r="RUU42" s="773"/>
      <c r="RUV42" s="521"/>
      <c r="RUW42" s="773"/>
      <c r="RUX42" s="773"/>
      <c r="RUY42" s="773"/>
      <c r="RUZ42" s="773"/>
      <c r="RVA42" s="773"/>
      <c r="RVB42" s="773"/>
      <c r="RVC42" s="773"/>
      <c r="RVD42" s="521"/>
      <c r="RVE42" s="773"/>
      <c r="RVF42" s="773"/>
      <c r="RVG42" s="773"/>
      <c r="RVH42" s="773"/>
      <c r="RVI42" s="773"/>
      <c r="RVJ42" s="773"/>
      <c r="RVK42" s="773"/>
      <c r="RVL42" s="521"/>
      <c r="RVM42" s="773"/>
      <c r="RVN42" s="773"/>
      <c r="RVO42" s="773"/>
      <c r="RVP42" s="773"/>
      <c r="RVQ42" s="773"/>
      <c r="RVR42" s="773"/>
      <c r="RVS42" s="773"/>
      <c r="RVT42" s="521"/>
      <c r="RVU42" s="773"/>
      <c r="RVV42" s="773"/>
      <c r="RVW42" s="773"/>
      <c r="RVX42" s="773"/>
      <c r="RVY42" s="773"/>
      <c r="RVZ42" s="773"/>
      <c r="RWA42" s="773"/>
      <c r="RWB42" s="521"/>
      <c r="RWC42" s="773"/>
      <c r="RWD42" s="773"/>
      <c r="RWE42" s="773"/>
      <c r="RWF42" s="773"/>
      <c r="RWG42" s="773"/>
      <c r="RWH42" s="773"/>
      <c r="RWI42" s="773"/>
      <c r="RWJ42" s="521"/>
      <c r="RWK42" s="773"/>
      <c r="RWL42" s="773"/>
      <c r="RWM42" s="773"/>
      <c r="RWN42" s="773"/>
      <c r="RWO42" s="773"/>
      <c r="RWP42" s="773"/>
      <c r="RWQ42" s="773"/>
      <c r="RWR42" s="521"/>
      <c r="RWS42" s="773"/>
      <c r="RWT42" s="773"/>
      <c r="RWU42" s="773"/>
      <c r="RWV42" s="773"/>
      <c r="RWW42" s="773"/>
      <c r="RWX42" s="773"/>
      <c r="RWY42" s="773"/>
      <c r="RWZ42" s="521"/>
      <c r="RXA42" s="773"/>
      <c r="RXB42" s="773"/>
      <c r="RXC42" s="773"/>
      <c r="RXD42" s="773"/>
      <c r="RXE42" s="773"/>
      <c r="RXF42" s="773"/>
      <c r="RXG42" s="773"/>
      <c r="RXH42" s="521"/>
      <c r="RXI42" s="773"/>
      <c r="RXJ42" s="773"/>
      <c r="RXK42" s="773"/>
      <c r="RXL42" s="773"/>
      <c r="RXM42" s="773"/>
      <c r="RXN42" s="773"/>
      <c r="RXO42" s="773"/>
      <c r="RXP42" s="521"/>
      <c r="RXQ42" s="773"/>
      <c r="RXR42" s="773"/>
      <c r="RXS42" s="773"/>
      <c r="RXT42" s="773"/>
      <c r="RXU42" s="773"/>
      <c r="RXV42" s="773"/>
      <c r="RXW42" s="773"/>
      <c r="RXX42" s="521"/>
      <c r="RXY42" s="773"/>
      <c r="RXZ42" s="773"/>
      <c r="RYA42" s="773"/>
      <c r="RYB42" s="773"/>
      <c r="RYC42" s="773"/>
      <c r="RYD42" s="773"/>
      <c r="RYE42" s="773"/>
      <c r="RYF42" s="521"/>
      <c r="RYG42" s="773"/>
      <c r="RYH42" s="773"/>
      <c r="RYI42" s="773"/>
      <c r="RYJ42" s="773"/>
      <c r="RYK42" s="773"/>
      <c r="RYL42" s="773"/>
      <c r="RYM42" s="773"/>
      <c r="RYN42" s="521"/>
      <c r="RYO42" s="773"/>
      <c r="RYP42" s="773"/>
      <c r="RYQ42" s="773"/>
      <c r="RYR42" s="773"/>
      <c r="RYS42" s="773"/>
      <c r="RYT42" s="773"/>
      <c r="RYU42" s="773"/>
      <c r="RYV42" s="521"/>
      <c r="RYW42" s="773"/>
      <c r="RYX42" s="773"/>
      <c r="RYY42" s="773"/>
      <c r="RYZ42" s="773"/>
      <c r="RZA42" s="773"/>
      <c r="RZB42" s="773"/>
      <c r="RZC42" s="773"/>
      <c r="RZD42" s="521"/>
      <c r="RZE42" s="773"/>
      <c r="RZF42" s="773"/>
      <c r="RZG42" s="773"/>
      <c r="RZH42" s="773"/>
      <c r="RZI42" s="773"/>
      <c r="RZJ42" s="773"/>
      <c r="RZK42" s="773"/>
      <c r="RZL42" s="521"/>
      <c r="RZM42" s="773"/>
      <c r="RZN42" s="773"/>
      <c r="RZO42" s="773"/>
      <c r="RZP42" s="773"/>
      <c r="RZQ42" s="773"/>
      <c r="RZR42" s="773"/>
      <c r="RZS42" s="773"/>
      <c r="RZT42" s="521"/>
      <c r="RZU42" s="773"/>
      <c r="RZV42" s="773"/>
      <c r="RZW42" s="773"/>
      <c r="RZX42" s="773"/>
      <c r="RZY42" s="773"/>
      <c r="RZZ42" s="773"/>
      <c r="SAA42" s="773"/>
      <c r="SAB42" s="521"/>
      <c r="SAC42" s="773"/>
      <c r="SAD42" s="773"/>
      <c r="SAE42" s="773"/>
      <c r="SAF42" s="773"/>
      <c r="SAG42" s="773"/>
      <c r="SAH42" s="773"/>
      <c r="SAI42" s="773"/>
      <c r="SAJ42" s="521"/>
      <c r="SAK42" s="773"/>
      <c r="SAL42" s="773"/>
      <c r="SAM42" s="773"/>
      <c r="SAN42" s="773"/>
      <c r="SAO42" s="773"/>
      <c r="SAP42" s="773"/>
      <c r="SAQ42" s="773"/>
      <c r="SAR42" s="521"/>
      <c r="SAS42" s="773"/>
      <c r="SAT42" s="773"/>
      <c r="SAU42" s="773"/>
      <c r="SAV42" s="773"/>
      <c r="SAW42" s="773"/>
      <c r="SAX42" s="773"/>
      <c r="SAY42" s="773"/>
      <c r="SAZ42" s="521"/>
      <c r="SBA42" s="773"/>
      <c r="SBB42" s="773"/>
      <c r="SBC42" s="773"/>
      <c r="SBD42" s="773"/>
      <c r="SBE42" s="773"/>
      <c r="SBF42" s="773"/>
      <c r="SBG42" s="773"/>
      <c r="SBH42" s="521"/>
      <c r="SBI42" s="773"/>
      <c r="SBJ42" s="773"/>
      <c r="SBK42" s="773"/>
      <c r="SBL42" s="773"/>
      <c r="SBM42" s="773"/>
      <c r="SBN42" s="773"/>
      <c r="SBO42" s="773"/>
      <c r="SBP42" s="521"/>
      <c r="SBQ42" s="773"/>
      <c r="SBR42" s="773"/>
      <c r="SBS42" s="773"/>
      <c r="SBT42" s="773"/>
      <c r="SBU42" s="773"/>
      <c r="SBV42" s="773"/>
      <c r="SBW42" s="773"/>
      <c r="SBX42" s="521"/>
      <c r="SBY42" s="773"/>
      <c r="SBZ42" s="773"/>
      <c r="SCA42" s="773"/>
      <c r="SCB42" s="773"/>
      <c r="SCC42" s="773"/>
      <c r="SCD42" s="773"/>
      <c r="SCE42" s="773"/>
      <c r="SCF42" s="521"/>
      <c r="SCG42" s="773"/>
      <c r="SCH42" s="773"/>
      <c r="SCI42" s="773"/>
      <c r="SCJ42" s="773"/>
      <c r="SCK42" s="773"/>
      <c r="SCL42" s="773"/>
      <c r="SCM42" s="773"/>
      <c r="SCN42" s="521"/>
      <c r="SCO42" s="773"/>
      <c r="SCP42" s="773"/>
      <c r="SCQ42" s="773"/>
      <c r="SCR42" s="773"/>
      <c r="SCS42" s="773"/>
      <c r="SCT42" s="773"/>
      <c r="SCU42" s="773"/>
      <c r="SCV42" s="521"/>
      <c r="SCW42" s="773"/>
      <c r="SCX42" s="773"/>
      <c r="SCY42" s="773"/>
      <c r="SCZ42" s="773"/>
      <c r="SDA42" s="773"/>
      <c r="SDB42" s="773"/>
      <c r="SDC42" s="773"/>
      <c r="SDD42" s="521"/>
      <c r="SDE42" s="773"/>
      <c r="SDF42" s="773"/>
      <c r="SDG42" s="773"/>
      <c r="SDH42" s="773"/>
      <c r="SDI42" s="773"/>
      <c r="SDJ42" s="773"/>
      <c r="SDK42" s="773"/>
      <c r="SDL42" s="521"/>
      <c r="SDM42" s="773"/>
      <c r="SDN42" s="773"/>
      <c r="SDO42" s="773"/>
      <c r="SDP42" s="773"/>
      <c r="SDQ42" s="773"/>
      <c r="SDR42" s="773"/>
      <c r="SDS42" s="773"/>
      <c r="SDT42" s="521"/>
      <c r="SDU42" s="773"/>
      <c r="SDV42" s="773"/>
      <c r="SDW42" s="773"/>
      <c r="SDX42" s="773"/>
      <c r="SDY42" s="773"/>
      <c r="SDZ42" s="773"/>
      <c r="SEA42" s="773"/>
      <c r="SEB42" s="521"/>
      <c r="SEC42" s="773"/>
      <c r="SED42" s="773"/>
      <c r="SEE42" s="773"/>
      <c r="SEF42" s="773"/>
      <c r="SEG42" s="773"/>
      <c r="SEH42" s="773"/>
      <c r="SEI42" s="773"/>
      <c r="SEJ42" s="521"/>
      <c r="SEK42" s="773"/>
      <c r="SEL42" s="773"/>
      <c r="SEM42" s="773"/>
      <c r="SEN42" s="773"/>
      <c r="SEO42" s="773"/>
      <c r="SEP42" s="773"/>
      <c r="SEQ42" s="773"/>
      <c r="SER42" s="521"/>
      <c r="SES42" s="773"/>
      <c r="SET42" s="773"/>
      <c r="SEU42" s="773"/>
      <c r="SEV42" s="773"/>
      <c r="SEW42" s="773"/>
      <c r="SEX42" s="773"/>
      <c r="SEY42" s="773"/>
      <c r="SEZ42" s="521"/>
      <c r="SFA42" s="773"/>
      <c r="SFB42" s="773"/>
      <c r="SFC42" s="773"/>
      <c r="SFD42" s="773"/>
      <c r="SFE42" s="773"/>
      <c r="SFF42" s="773"/>
      <c r="SFG42" s="773"/>
      <c r="SFH42" s="521"/>
      <c r="SFI42" s="773"/>
      <c r="SFJ42" s="773"/>
      <c r="SFK42" s="773"/>
      <c r="SFL42" s="773"/>
      <c r="SFM42" s="773"/>
      <c r="SFN42" s="773"/>
      <c r="SFO42" s="773"/>
      <c r="SFP42" s="521"/>
      <c r="SFQ42" s="773"/>
      <c r="SFR42" s="773"/>
      <c r="SFS42" s="773"/>
      <c r="SFT42" s="773"/>
      <c r="SFU42" s="773"/>
      <c r="SFV42" s="773"/>
      <c r="SFW42" s="773"/>
      <c r="SFX42" s="521"/>
      <c r="SFY42" s="773"/>
      <c r="SFZ42" s="773"/>
      <c r="SGA42" s="773"/>
      <c r="SGB42" s="773"/>
      <c r="SGC42" s="773"/>
      <c r="SGD42" s="773"/>
      <c r="SGE42" s="773"/>
      <c r="SGF42" s="521"/>
      <c r="SGG42" s="773"/>
      <c r="SGH42" s="773"/>
      <c r="SGI42" s="773"/>
      <c r="SGJ42" s="773"/>
      <c r="SGK42" s="773"/>
      <c r="SGL42" s="773"/>
      <c r="SGM42" s="773"/>
      <c r="SGN42" s="521"/>
      <c r="SGO42" s="773"/>
      <c r="SGP42" s="773"/>
      <c r="SGQ42" s="773"/>
      <c r="SGR42" s="773"/>
      <c r="SGS42" s="773"/>
      <c r="SGT42" s="773"/>
      <c r="SGU42" s="773"/>
      <c r="SGV42" s="521"/>
      <c r="SGW42" s="773"/>
      <c r="SGX42" s="773"/>
      <c r="SGY42" s="773"/>
      <c r="SGZ42" s="773"/>
      <c r="SHA42" s="773"/>
      <c r="SHB42" s="773"/>
      <c r="SHC42" s="773"/>
      <c r="SHD42" s="521"/>
      <c r="SHE42" s="773"/>
      <c r="SHF42" s="773"/>
      <c r="SHG42" s="773"/>
      <c r="SHH42" s="773"/>
      <c r="SHI42" s="773"/>
      <c r="SHJ42" s="773"/>
      <c r="SHK42" s="773"/>
      <c r="SHL42" s="521"/>
      <c r="SHM42" s="773"/>
      <c r="SHN42" s="773"/>
      <c r="SHO42" s="773"/>
      <c r="SHP42" s="773"/>
      <c r="SHQ42" s="773"/>
      <c r="SHR42" s="773"/>
      <c r="SHS42" s="773"/>
      <c r="SHT42" s="521"/>
      <c r="SHU42" s="773"/>
      <c r="SHV42" s="773"/>
      <c r="SHW42" s="773"/>
      <c r="SHX42" s="773"/>
      <c r="SHY42" s="773"/>
      <c r="SHZ42" s="773"/>
      <c r="SIA42" s="773"/>
      <c r="SIB42" s="521"/>
      <c r="SIC42" s="773"/>
      <c r="SID42" s="773"/>
      <c r="SIE42" s="773"/>
      <c r="SIF42" s="773"/>
      <c r="SIG42" s="773"/>
      <c r="SIH42" s="773"/>
      <c r="SII42" s="773"/>
      <c r="SIJ42" s="521"/>
      <c r="SIK42" s="773"/>
      <c r="SIL42" s="773"/>
      <c r="SIM42" s="773"/>
      <c r="SIN42" s="773"/>
      <c r="SIO42" s="773"/>
      <c r="SIP42" s="773"/>
      <c r="SIQ42" s="773"/>
      <c r="SIR42" s="521"/>
      <c r="SIS42" s="773"/>
      <c r="SIT42" s="773"/>
      <c r="SIU42" s="773"/>
      <c r="SIV42" s="773"/>
      <c r="SIW42" s="773"/>
      <c r="SIX42" s="773"/>
      <c r="SIY42" s="773"/>
      <c r="SIZ42" s="521"/>
      <c r="SJA42" s="773"/>
      <c r="SJB42" s="773"/>
      <c r="SJC42" s="773"/>
      <c r="SJD42" s="773"/>
      <c r="SJE42" s="773"/>
      <c r="SJF42" s="773"/>
      <c r="SJG42" s="773"/>
      <c r="SJH42" s="521"/>
      <c r="SJI42" s="773"/>
      <c r="SJJ42" s="773"/>
      <c r="SJK42" s="773"/>
      <c r="SJL42" s="773"/>
      <c r="SJM42" s="773"/>
      <c r="SJN42" s="773"/>
      <c r="SJO42" s="773"/>
      <c r="SJP42" s="521"/>
      <c r="SJQ42" s="773"/>
      <c r="SJR42" s="773"/>
      <c r="SJS42" s="773"/>
      <c r="SJT42" s="773"/>
      <c r="SJU42" s="773"/>
      <c r="SJV42" s="773"/>
      <c r="SJW42" s="773"/>
      <c r="SJX42" s="521"/>
      <c r="SJY42" s="773"/>
      <c r="SJZ42" s="773"/>
      <c r="SKA42" s="773"/>
      <c r="SKB42" s="773"/>
      <c r="SKC42" s="773"/>
      <c r="SKD42" s="773"/>
      <c r="SKE42" s="773"/>
      <c r="SKF42" s="521"/>
      <c r="SKG42" s="773"/>
      <c r="SKH42" s="773"/>
      <c r="SKI42" s="773"/>
      <c r="SKJ42" s="773"/>
      <c r="SKK42" s="773"/>
      <c r="SKL42" s="773"/>
      <c r="SKM42" s="773"/>
      <c r="SKN42" s="521"/>
      <c r="SKO42" s="773"/>
      <c r="SKP42" s="773"/>
      <c r="SKQ42" s="773"/>
      <c r="SKR42" s="773"/>
      <c r="SKS42" s="773"/>
      <c r="SKT42" s="773"/>
      <c r="SKU42" s="773"/>
      <c r="SKV42" s="521"/>
      <c r="SKW42" s="773"/>
      <c r="SKX42" s="773"/>
      <c r="SKY42" s="773"/>
      <c r="SKZ42" s="773"/>
      <c r="SLA42" s="773"/>
      <c r="SLB42" s="773"/>
      <c r="SLC42" s="773"/>
      <c r="SLD42" s="521"/>
      <c r="SLE42" s="773"/>
      <c r="SLF42" s="773"/>
      <c r="SLG42" s="773"/>
      <c r="SLH42" s="773"/>
      <c r="SLI42" s="773"/>
      <c r="SLJ42" s="773"/>
      <c r="SLK42" s="773"/>
      <c r="SLL42" s="521"/>
      <c r="SLM42" s="773"/>
      <c r="SLN42" s="773"/>
      <c r="SLO42" s="773"/>
      <c r="SLP42" s="773"/>
      <c r="SLQ42" s="773"/>
      <c r="SLR42" s="773"/>
      <c r="SLS42" s="773"/>
      <c r="SLT42" s="521"/>
      <c r="SLU42" s="773"/>
      <c r="SLV42" s="773"/>
      <c r="SLW42" s="773"/>
      <c r="SLX42" s="773"/>
      <c r="SLY42" s="773"/>
      <c r="SLZ42" s="773"/>
      <c r="SMA42" s="773"/>
      <c r="SMB42" s="521"/>
      <c r="SMC42" s="773"/>
      <c r="SMD42" s="773"/>
      <c r="SME42" s="773"/>
      <c r="SMF42" s="773"/>
      <c r="SMG42" s="773"/>
      <c r="SMH42" s="773"/>
      <c r="SMI42" s="773"/>
      <c r="SMJ42" s="521"/>
      <c r="SMK42" s="773"/>
      <c r="SML42" s="773"/>
      <c r="SMM42" s="773"/>
      <c r="SMN42" s="773"/>
      <c r="SMO42" s="773"/>
      <c r="SMP42" s="773"/>
      <c r="SMQ42" s="773"/>
      <c r="SMR42" s="521"/>
      <c r="SMS42" s="773"/>
      <c r="SMT42" s="773"/>
      <c r="SMU42" s="773"/>
      <c r="SMV42" s="773"/>
      <c r="SMW42" s="773"/>
      <c r="SMX42" s="773"/>
      <c r="SMY42" s="773"/>
      <c r="SMZ42" s="521"/>
      <c r="SNA42" s="773"/>
      <c r="SNB42" s="773"/>
      <c r="SNC42" s="773"/>
      <c r="SND42" s="773"/>
      <c r="SNE42" s="773"/>
      <c r="SNF42" s="773"/>
      <c r="SNG42" s="773"/>
      <c r="SNH42" s="521"/>
      <c r="SNI42" s="773"/>
      <c r="SNJ42" s="773"/>
      <c r="SNK42" s="773"/>
      <c r="SNL42" s="773"/>
      <c r="SNM42" s="773"/>
      <c r="SNN42" s="773"/>
      <c r="SNO42" s="773"/>
      <c r="SNP42" s="521"/>
      <c r="SNQ42" s="773"/>
      <c r="SNR42" s="773"/>
      <c r="SNS42" s="773"/>
      <c r="SNT42" s="773"/>
      <c r="SNU42" s="773"/>
      <c r="SNV42" s="773"/>
      <c r="SNW42" s="773"/>
      <c r="SNX42" s="521"/>
      <c r="SNY42" s="773"/>
      <c r="SNZ42" s="773"/>
      <c r="SOA42" s="773"/>
      <c r="SOB42" s="773"/>
      <c r="SOC42" s="773"/>
      <c r="SOD42" s="773"/>
      <c r="SOE42" s="773"/>
      <c r="SOF42" s="521"/>
      <c r="SOG42" s="773"/>
      <c r="SOH42" s="773"/>
      <c r="SOI42" s="773"/>
      <c r="SOJ42" s="773"/>
      <c r="SOK42" s="773"/>
      <c r="SOL42" s="773"/>
      <c r="SOM42" s="773"/>
      <c r="SON42" s="521"/>
      <c r="SOO42" s="773"/>
      <c r="SOP42" s="773"/>
      <c r="SOQ42" s="773"/>
      <c r="SOR42" s="773"/>
      <c r="SOS42" s="773"/>
      <c r="SOT42" s="773"/>
      <c r="SOU42" s="773"/>
      <c r="SOV42" s="521"/>
      <c r="SOW42" s="773"/>
      <c r="SOX42" s="773"/>
      <c r="SOY42" s="773"/>
      <c r="SOZ42" s="773"/>
      <c r="SPA42" s="773"/>
      <c r="SPB42" s="773"/>
      <c r="SPC42" s="773"/>
      <c r="SPD42" s="521"/>
      <c r="SPE42" s="773"/>
      <c r="SPF42" s="773"/>
      <c r="SPG42" s="773"/>
      <c r="SPH42" s="773"/>
      <c r="SPI42" s="773"/>
      <c r="SPJ42" s="773"/>
      <c r="SPK42" s="773"/>
      <c r="SPL42" s="521"/>
      <c r="SPM42" s="773"/>
      <c r="SPN42" s="773"/>
      <c r="SPO42" s="773"/>
      <c r="SPP42" s="773"/>
      <c r="SPQ42" s="773"/>
      <c r="SPR42" s="773"/>
      <c r="SPS42" s="773"/>
      <c r="SPT42" s="521"/>
      <c r="SPU42" s="773"/>
      <c r="SPV42" s="773"/>
      <c r="SPW42" s="773"/>
      <c r="SPX42" s="773"/>
      <c r="SPY42" s="773"/>
      <c r="SPZ42" s="773"/>
      <c r="SQA42" s="773"/>
      <c r="SQB42" s="521"/>
      <c r="SQC42" s="773"/>
      <c r="SQD42" s="773"/>
      <c r="SQE42" s="773"/>
      <c r="SQF42" s="773"/>
      <c r="SQG42" s="773"/>
      <c r="SQH42" s="773"/>
      <c r="SQI42" s="773"/>
      <c r="SQJ42" s="521"/>
      <c r="SQK42" s="773"/>
      <c r="SQL42" s="773"/>
      <c r="SQM42" s="773"/>
      <c r="SQN42" s="773"/>
      <c r="SQO42" s="773"/>
      <c r="SQP42" s="773"/>
      <c r="SQQ42" s="773"/>
      <c r="SQR42" s="521"/>
      <c r="SQS42" s="773"/>
      <c r="SQT42" s="773"/>
      <c r="SQU42" s="773"/>
      <c r="SQV42" s="773"/>
      <c r="SQW42" s="773"/>
      <c r="SQX42" s="773"/>
      <c r="SQY42" s="773"/>
      <c r="SQZ42" s="521"/>
      <c r="SRA42" s="773"/>
      <c r="SRB42" s="773"/>
      <c r="SRC42" s="773"/>
      <c r="SRD42" s="773"/>
      <c r="SRE42" s="773"/>
      <c r="SRF42" s="773"/>
      <c r="SRG42" s="773"/>
      <c r="SRH42" s="521"/>
      <c r="SRI42" s="773"/>
      <c r="SRJ42" s="773"/>
      <c r="SRK42" s="773"/>
      <c r="SRL42" s="773"/>
      <c r="SRM42" s="773"/>
      <c r="SRN42" s="773"/>
      <c r="SRO42" s="773"/>
      <c r="SRP42" s="521"/>
      <c r="SRQ42" s="773"/>
      <c r="SRR42" s="773"/>
      <c r="SRS42" s="773"/>
      <c r="SRT42" s="773"/>
      <c r="SRU42" s="773"/>
      <c r="SRV42" s="773"/>
      <c r="SRW42" s="773"/>
      <c r="SRX42" s="521"/>
      <c r="SRY42" s="773"/>
      <c r="SRZ42" s="773"/>
      <c r="SSA42" s="773"/>
      <c r="SSB42" s="773"/>
      <c r="SSC42" s="773"/>
      <c r="SSD42" s="773"/>
      <c r="SSE42" s="773"/>
      <c r="SSF42" s="521"/>
      <c r="SSG42" s="773"/>
      <c r="SSH42" s="773"/>
      <c r="SSI42" s="773"/>
      <c r="SSJ42" s="773"/>
      <c r="SSK42" s="773"/>
      <c r="SSL42" s="773"/>
      <c r="SSM42" s="773"/>
      <c r="SSN42" s="521"/>
      <c r="SSO42" s="773"/>
      <c r="SSP42" s="773"/>
      <c r="SSQ42" s="773"/>
      <c r="SSR42" s="773"/>
      <c r="SSS42" s="773"/>
      <c r="SST42" s="773"/>
      <c r="SSU42" s="773"/>
      <c r="SSV42" s="521"/>
      <c r="SSW42" s="773"/>
      <c r="SSX42" s="773"/>
      <c r="SSY42" s="773"/>
      <c r="SSZ42" s="773"/>
      <c r="STA42" s="773"/>
      <c r="STB42" s="773"/>
      <c r="STC42" s="773"/>
      <c r="STD42" s="521"/>
      <c r="STE42" s="773"/>
      <c r="STF42" s="773"/>
      <c r="STG42" s="773"/>
      <c r="STH42" s="773"/>
      <c r="STI42" s="773"/>
      <c r="STJ42" s="773"/>
      <c r="STK42" s="773"/>
      <c r="STL42" s="521"/>
      <c r="STM42" s="773"/>
      <c r="STN42" s="773"/>
      <c r="STO42" s="773"/>
      <c r="STP42" s="773"/>
      <c r="STQ42" s="773"/>
      <c r="STR42" s="773"/>
      <c r="STS42" s="773"/>
      <c r="STT42" s="521"/>
      <c r="STU42" s="773"/>
      <c r="STV42" s="773"/>
      <c r="STW42" s="773"/>
      <c r="STX42" s="773"/>
      <c r="STY42" s="773"/>
      <c r="STZ42" s="773"/>
      <c r="SUA42" s="773"/>
      <c r="SUB42" s="521"/>
      <c r="SUC42" s="773"/>
      <c r="SUD42" s="773"/>
      <c r="SUE42" s="773"/>
      <c r="SUF42" s="773"/>
      <c r="SUG42" s="773"/>
      <c r="SUH42" s="773"/>
      <c r="SUI42" s="773"/>
      <c r="SUJ42" s="521"/>
      <c r="SUK42" s="773"/>
      <c r="SUL42" s="773"/>
      <c r="SUM42" s="773"/>
      <c r="SUN42" s="773"/>
      <c r="SUO42" s="773"/>
      <c r="SUP42" s="773"/>
      <c r="SUQ42" s="773"/>
      <c r="SUR42" s="521"/>
      <c r="SUS42" s="773"/>
      <c r="SUT42" s="773"/>
      <c r="SUU42" s="773"/>
      <c r="SUV42" s="773"/>
      <c r="SUW42" s="773"/>
      <c r="SUX42" s="773"/>
      <c r="SUY42" s="773"/>
      <c r="SUZ42" s="521"/>
      <c r="SVA42" s="773"/>
      <c r="SVB42" s="773"/>
      <c r="SVC42" s="773"/>
      <c r="SVD42" s="773"/>
      <c r="SVE42" s="773"/>
      <c r="SVF42" s="773"/>
      <c r="SVG42" s="773"/>
      <c r="SVH42" s="521"/>
      <c r="SVI42" s="773"/>
      <c r="SVJ42" s="773"/>
      <c r="SVK42" s="773"/>
      <c r="SVL42" s="773"/>
      <c r="SVM42" s="773"/>
      <c r="SVN42" s="773"/>
      <c r="SVO42" s="773"/>
      <c r="SVP42" s="521"/>
      <c r="SVQ42" s="773"/>
      <c r="SVR42" s="773"/>
      <c r="SVS42" s="773"/>
      <c r="SVT42" s="773"/>
      <c r="SVU42" s="773"/>
      <c r="SVV42" s="773"/>
      <c r="SVW42" s="773"/>
      <c r="SVX42" s="521"/>
      <c r="SVY42" s="773"/>
      <c r="SVZ42" s="773"/>
      <c r="SWA42" s="773"/>
      <c r="SWB42" s="773"/>
      <c r="SWC42" s="773"/>
      <c r="SWD42" s="773"/>
      <c r="SWE42" s="773"/>
      <c r="SWF42" s="521"/>
      <c r="SWG42" s="773"/>
      <c r="SWH42" s="773"/>
      <c r="SWI42" s="773"/>
      <c r="SWJ42" s="773"/>
      <c r="SWK42" s="773"/>
      <c r="SWL42" s="773"/>
      <c r="SWM42" s="773"/>
      <c r="SWN42" s="521"/>
      <c r="SWO42" s="773"/>
      <c r="SWP42" s="773"/>
      <c r="SWQ42" s="773"/>
      <c r="SWR42" s="773"/>
      <c r="SWS42" s="773"/>
      <c r="SWT42" s="773"/>
      <c r="SWU42" s="773"/>
      <c r="SWV42" s="521"/>
      <c r="SWW42" s="773"/>
      <c r="SWX42" s="773"/>
      <c r="SWY42" s="773"/>
      <c r="SWZ42" s="773"/>
      <c r="SXA42" s="773"/>
      <c r="SXB42" s="773"/>
      <c r="SXC42" s="773"/>
      <c r="SXD42" s="521"/>
      <c r="SXE42" s="773"/>
      <c r="SXF42" s="773"/>
      <c r="SXG42" s="773"/>
      <c r="SXH42" s="773"/>
      <c r="SXI42" s="773"/>
      <c r="SXJ42" s="773"/>
      <c r="SXK42" s="773"/>
      <c r="SXL42" s="521"/>
      <c r="SXM42" s="773"/>
      <c r="SXN42" s="773"/>
      <c r="SXO42" s="773"/>
      <c r="SXP42" s="773"/>
      <c r="SXQ42" s="773"/>
      <c r="SXR42" s="773"/>
      <c r="SXS42" s="773"/>
      <c r="SXT42" s="521"/>
      <c r="SXU42" s="773"/>
      <c r="SXV42" s="773"/>
      <c r="SXW42" s="773"/>
      <c r="SXX42" s="773"/>
      <c r="SXY42" s="773"/>
      <c r="SXZ42" s="773"/>
      <c r="SYA42" s="773"/>
      <c r="SYB42" s="521"/>
      <c r="SYC42" s="773"/>
      <c r="SYD42" s="773"/>
      <c r="SYE42" s="773"/>
      <c r="SYF42" s="773"/>
      <c r="SYG42" s="773"/>
      <c r="SYH42" s="773"/>
      <c r="SYI42" s="773"/>
      <c r="SYJ42" s="521"/>
      <c r="SYK42" s="773"/>
      <c r="SYL42" s="773"/>
      <c r="SYM42" s="773"/>
      <c r="SYN42" s="773"/>
      <c r="SYO42" s="773"/>
      <c r="SYP42" s="773"/>
      <c r="SYQ42" s="773"/>
      <c r="SYR42" s="521"/>
      <c r="SYS42" s="773"/>
      <c r="SYT42" s="773"/>
      <c r="SYU42" s="773"/>
      <c r="SYV42" s="773"/>
      <c r="SYW42" s="773"/>
      <c r="SYX42" s="773"/>
      <c r="SYY42" s="773"/>
      <c r="SYZ42" s="521"/>
      <c r="SZA42" s="773"/>
      <c r="SZB42" s="773"/>
      <c r="SZC42" s="773"/>
      <c r="SZD42" s="773"/>
      <c r="SZE42" s="773"/>
      <c r="SZF42" s="773"/>
      <c r="SZG42" s="773"/>
      <c r="SZH42" s="521"/>
      <c r="SZI42" s="773"/>
      <c r="SZJ42" s="773"/>
      <c r="SZK42" s="773"/>
      <c r="SZL42" s="773"/>
      <c r="SZM42" s="773"/>
      <c r="SZN42" s="773"/>
      <c r="SZO42" s="773"/>
      <c r="SZP42" s="521"/>
      <c r="SZQ42" s="773"/>
      <c r="SZR42" s="773"/>
      <c r="SZS42" s="773"/>
      <c r="SZT42" s="773"/>
      <c r="SZU42" s="773"/>
      <c r="SZV42" s="773"/>
      <c r="SZW42" s="773"/>
      <c r="SZX42" s="521"/>
      <c r="SZY42" s="773"/>
      <c r="SZZ42" s="773"/>
      <c r="TAA42" s="773"/>
      <c r="TAB42" s="773"/>
      <c r="TAC42" s="773"/>
      <c r="TAD42" s="773"/>
      <c r="TAE42" s="773"/>
      <c r="TAF42" s="521"/>
      <c r="TAG42" s="773"/>
      <c r="TAH42" s="773"/>
      <c r="TAI42" s="773"/>
      <c r="TAJ42" s="773"/>
      <c r="TAK42" s="773"/>
      <c r="TAL42" s="773"/>
      <c r="TAM42" s="773"/>
      <c r="TAN42" s="521"/>
      <c r="TAO42" s="773"/>
      <c r="TAP42" s="773"/>
      <c r="TAQ42" s="773"/>
      <c r="TAR42" s="773"/>
      <c r="TAS42" s="773"/>
      <c r="TAT42" s="773"/>
      <c r="TAU42" s="773"/>
      <c r="TAV42" s="521"/>
      <c r="TAW42" s="773"/>
      <c r="TAX42" s="773"/>
      <c r="TAY42" s="773"/>
      <c r="TAZ42" s="773"/>
      <c r="TBA42" s="773"/>
      <c r="TBB42" s="773"/>
      <c r="TBC42" s="773"/>
      <c r="TBD42" s="521"/>
      <c r="TBE42" s="773"/>
      <c r="TBF42" s="773"/>
      <c r="TBG42" s="773"/>
      <c r="TBH42" s="773"/>
      <c r="TBI42" s="773"/>
      <c r="TBJ42" s="773"/>
      <c r="TBK42" s="773"/>
      <c r="TBL42" s="521"/>
      <c r="TBM42" s="773"/>
      <c r="TBN42" s="773"/>
      <c r="TBO42" s="773"/>
      <c r="TBP42" s="773"/>
      <c r="TBQ42" s="773"/>
      <c r="TBR42" s="773"/>
      <c r="TBS42" s="773"/>
      <c r="TBT42" s="521"/>
      <c r="TBU42" s="773"/>
      <c r="TBV42" s="773"/>
      <c r="TBW42" s="773"/>
      <c r="TBX42" s="773"/>
      <c r="TBY42" s="773"/>
      <c r="TBZ42" s="773"/>
      <c r="TCA42" s="773"/>
      <c r="TCB42" s="521"/>
      <c r="TCC42" s="773"/>
      <c r="TCD42" s="773"/>
      <c r="TCE42" s="773"/>
      <c r="TCF42" s="773"/>
      <c r="TCG42" s="773"/>
      <c r="TCH42" s="773"/>
      <c r="TCI42" s="773"/>
      <c r="TCJ42" s="521"/>
      <c r="TCK42" s="773"/>
      <c r="TCL42" s="773"/>
      <c r="TCM42" s="773"/>
      <c r="TCN42" s="773"/>
      <c r="TCO42" s="773"/>
      <c r="TCP42" s="773"/>
      <c r="TCQ42" s="773"/>
      <c r="TCR42" s="521"/>
      <c r="TCS42" s="773"/>
      <c r="TCT42" s="773"/>
      <c r="TCU42" s="773"/>
      <c r="TCV42" s="773"/>
      <c r="TCW42" s="773"/>
      <c r="TCX42" s="773"/>
      <c r="TCY42" s="773"/>
      <c r="TCZ42" s="521"/>
      <c r="TDA42" s="773"/>
      <c r="TDB42" s="773"/>
      <c r="TDC42" s="773"/>
      <c r="TDD42" s="773"/>
      <c r="TDE42" s="773"/>
      <c r="TDF42" s="773"/>
      <c r="TDG42" s="773"/>
      <c r="TDH42" s="521"/>
      <c r="TDI42" s="773"/>
      <c r="TDJ42" s="773"/>
      <c r="TDK42" s="773"/>
      <c r="TDL42" s="773"/>
      <c r="TDM42" s="773"/>
      <c r="TDN42" s="773"/>
      <c r="TDO42" s="773"/>
      <c r="TDP42" s="521"/>
      <c r="TDQ42" s="773"/>
      <c r="TDR42" s="773"/>
      <c r="TDS42" s="773"/>
      <c r="TDT42" s="773"/>
      <c r="TDU42" s="773"/>
      <c r="TDV42" s="773"/>
      <c r="TDW42" s="773"/>
      <c r="TDX42" s="521"/>
      <c r="TDY42" s="773"/>
      <c r="TDZ42" s="773"/>
      <c r="TEA42" s="773"/>
      <c r="TEB42" s="773"/>
      <c r="TEC42" s="773"/>
      <c r="TED42" s="773"/>
      <c r="TEE42" s="773"/>
      <c r="TEF42" s="521"/>
      <c r="TEG42" s="773"/>
      <c r="TEH42" s="773"/>
      <c r="TEI42" s="773"/>
      <c r="TEJ42" s="773"/>
      <c r="TEK42" s="773"/>
      <c r="TEL42" s="773"/>
      <c r="TEM42" s="773"/>
      <c r="TEN42" s="521"/>
      <c r="TEO42" s="773"/>
      <c r="TEP42" s="773"/>
      <c r="TEQ42" s="773"/>
      <c r="TER42" s="773"/>
      <c r="TES42" s="773"/>
      <c r="TET42" s="773"/>
      <c r="TEU42" s="773"/>
      <c r="TEV42" s="521"/>
      <c r="TEW42" s="773"/>
      <c r="TEX42" s="773"/>
      <c r="TEY42" s="773"/>
      <c r="TEZ42" s="773"/>
      <c r="TFA42" s="773"/>
      <c r="TFB42" s="773"/>
      <c r="TFC42" s="773"/>
      <c r="TFD42" s="521"/>
      <c r="TFE42" s="773"/>
      <c r="TFF42" s="773"/>
      <c r="TFG42" s="773"/>
      <c r="TFH42" s="773"/>
      <c r="TFI42" s="773"/>
      <c r="TFJ42" s="773"/>
      <c r="TFK42" s="773"/>
      <c r="TFL42" s="521"/>
      <c r="TFM42" s="773"/>
      <c r="TFN42" s="773"/>
      <c r="TFO42" s="773"/>
      <c r="TFP42" s="773"/>
      <c r="TFQ42" s="773"/>
      <c r="TFR42" s="773"/>
      <c r="TFS42" s="773"/>
      <c r="TFT42" s="521"/>
      <c r="TFU42" s="773"/>
      <c r="TFV42" s="773"/>
      <c r="TFW42" s="773"/>
      <c r="TFX42" s="773"/>
      <c r="TFY42" s="773"/>
      <c r="TFZ42" s="773"/>
      <c r="TGA42" s="773"/>
      <c r="TGB42" s="521"/>
      <c r="TGC42" s="773"/>
      <c r="TGD42" s="773"/>
      <c r="TGE42" s="773"/>
      <c r="TGF42" s="773"/>
      <c r="TGG42" s="773"/>
      <c r="TGH42" s="773"/>
      <c r="TGI42" s="773"/>
      <c r="TGJ42" s="521"/>
      <c r="TGK42" s="773"/>
      <c r="TGL42" s="773"/>
      <c r="TGM42" s="773"/>
      <c r="TGN42" s="773"/>
      <c r="TGO42" s="773"/>
      <c r="TGP42" s="773"/>
      <c r="TGQ42" s="773"/>
      <c r="TGR42" s="521"/>
      <c r="TGS42" s="773"/>
      <c r="TGT42" s="773"/>
      <c r="TGU42" s="773"/>
      <c r="TGV42" s="773"/>
      <c r="TGW42" s="773"/>
      <c r="TGX42" s="773"/>
      <c r="TGY42" s="773"/>
      <c r="TGZ42" s="521"/>
      <c r="THA42" s="773"/>
      <c r="THB42" s="773"/>
      <c r="THC42" s="773"/>
      <c r="THD42" s="773"/>
      <c r="THE42" s="773"/>
      <c r="THF42" s="773"/>
      <c r="THG42" s="773"/>
      <c r="THH42" s="521"/>
      <c r="THI42" s="773"/>
      <c r="THJ42" s="773"/>
      <c r="THK42" s="773"/>
      <c r="THL42" s="773"/>
      <c r="THM42" s="773"/>
      <c r="THN42" s="773"/>
      <c r="THO42" s="773"/>
      <c r="THP42" s="521"/>
      <c r="THQ42" s="773"/>
      <c r="THR42" s="773"/>
      <c r="THS42" s="773"/>
      <c r="THT42" s="773"/>
      <c r="THU42" s="773"/>
      <c r="THV42" s="773"/>
      <c r="THW42" s="773"/>
      <c r="THX42" s="521"/>
      <c r="THY42" s="773"/>
      <c r="THZ42" s="773"/>
      <c r="TIA42" s="773"/>
      <c r="TIB42" s="773"/>
      <c r="TIC42" s="773"/>
      <c r="TID42" s="773"/>
      <c r="TIE42" s="773"/>
      <c r="TIF42" s="521"/>
      <c r="TIG42" s="773"/>
      <c r="TIH42" s="773"/>
      <c r="TII42" s="773"/>
      <c r="TIJ42" s="773"/>
      <c r="TIK42" s="773"/>
      <c r="TIL42" s="773"/>
      <c r="TIM42" s="773"/>
      <c r="TIN42" s="521"/>
      <c r="TIO42" s="773"/>
      <c r="TIP42" s="773"/>
      <c r="TIQ42" s="773"/>
      <c r="TIR42" s="773"/>
      <c r="TIS42" s="773"/>
      <c r="TIT42" s="773"/>
      <c r="TIU42" s="773"/>
      <c r="TIV42" s="521"/>
      <c r="TIW42" s="773"/>
      <c r="TIX42" s="773"/>
      <c r="TIY42" s="773"/>
      <c r="TIZ42" s="773"/>
      <c r="TJA42" s="773"/>
      <c r="TJB42" s="773"/>
      <c r="TJC42" s="773"/>
      <c r="TJD42" s="521"/>
      <c r="TJE42" s="773"/>
      <c r="TJF42" s="773"/>
      <c r="TJG42" s="773"/>
      <c r="TJH42" s="773"/>
      <c r="TJI42" s="773"/>
      <c r="TJJ42" s="773"/>
      <c r="TJK42" s="773"/>
      <c r="TJL42" s="521"/>
      <c r="TJM42" s="773"/>
      <c r="TJN42" s="773"/>
      <c r="TJO42" s="773"/>
      <c r="TJP42" s="773"/>
      <c r="TJQ42" s="773"/>
      <c r="TJR42" s="773"/>
      <c r="TJS42" s="773"/>
      <c r="TJT42" s="521"/>
      <c r="TJU42" s="773"/>
      <c r="TJV42" s="773"/>
      <c r="TJW42" s="773"/>
      <c r="TJX42" s="773"/>
      <c r="TJY42" s="773"/>
      <c r="TJZ42" s="773"/>
      <c r="TKA42" s="773"/>
      <c r="TKB42" s="521"/>
      <c r="TKC42" s="773"/>
      <c r="TKD42" s="773"/>
      <c r="TKE42" s="773"/>
      <c r="TKF42" s="773"/>
      <c r="TKG42" s="773"/>
      <c r="TKH42" s="773"/>
      <c r="TKI42" s="773"/>
      <c r="TKJ42" s="521"/>
      <c r="TKK42" s="773"/>
      <c r="TKL42" s="773"/>
      <c r="TKM42" s="773"/>
      <c r="TKN42" s="773"/>
      <c r="TKO42" s="773"/>
      <c r="TKP42" s="773"/>
      <c r="TKQ42" s="773"/>
      <c r="TKR42" s="521"/>
      <c r="TKS42" s="773"/>
      <c r="TKT42" s="773"/>
      <c r="TKU42" s="773"/>
      <c r="TKV42" s="773"/>
      <c r="TKW42" s="773"/>
      <c r="TKX42" s="773"/>
      <c r="TKY42" s="773"/>
      <c r="TKZ42" s="521"/>
      <c r="TLA42" s="773"/>
      <c r="TLB42" s="773"/>
      <c r="TLC42" s="773"/>
      <c r="TLD42" s="773"/>
      <c r="TLE42" s="773"/>
      <c r="TLF42" s="773"/>
      <c r="TLG42" s="773"/>
      <c r="TLH42" s="521"/>
      <c r="TLI42" s="773"/>
      <c r="TLJ42" s="773"/>
      <c r="TLK42" s="773"/>
      <c r="TLL42" s="773"/>
      <c r="TLM42" s="773"/>
      <c r="TLN42" s="773"/>
      <c r="TLO42" s="773"/>
      <c r="TLP42" s="521"/>
      <c r="TLQ42" s="773"/>
      <c r="TLR42" s="773"/>
      <c r="TLS42" s="773"/>
      <c r="TLT42" s="773"/>
      <c r="TLU42" s="773"/>
      <c r="TLV42" s="773"/>
      <c r="TLW42" s="773"/>
      <c r="TLX42" s="521"/>
      <c r="TLY42" s="773"/>
      <c r="TLZ42" s="773"/>
      <c r="TMA42" s="773"/>
      <c r="TMB42" s="773"/>
      <c r="TMC42" s="773"/>
      <c r="TMD42" s="773"/>
      <c r="TME42" s="773"/>
      <c r="TMF42" s="521"/>
      <c r="TMG42" s="773"/>
      <c r="TMH42" s="773"/>
      <c r="TMI42" s="773"/>
      <c r="TMJ42" s="773"/>
      <c r="TMK42" s="773"/>
      <c r="TML42" s="773"/>
      <c r="TMM42" s="773"/>
      <c r="TMN42" s="521"/>
      <c r="TMO42" s="773"/>
      <c r="TMP42" s="773"/>
      <c r="TMQ42" s="773"/>
      <c r="TMR42" s="773"/>
      <c r="TMS42" s="773"/>
      <c r="TMT42" s="773"/>
      <c r="TMU42" s="773"/>
      <c r="TMV42" s="521"/>
      <c r="TMW42" s="773"/>
      <c r="TMX42" s="773"/>
      <c r="TMY42" s="773"/>
      <c r="TMZ42" s="773"/>
      <c r="TNA42" s="773"/>
      <c r="TNB42" s="773"/>
      <c r="TNC42" s="773"/>
      <c r="TND42" s="521"/>
      <c r="TNE42" s="773"/>
      <c r="TNF42" s="773"/>
      <c r="TNG42" s="773"/>
      <c r="TNH42" s="773"/>
      <c r="TNI42" s="773"/>
      <c r="TNJ42" s="773"/>
      <c r="TNK42" s="773"/>
      <c r="TNL42" s="521"/>
      <c r="TNM42" s="773"/>
      <c r="TNN42" s="773"/>
      <c r="TNO42" s="773"/>
      <c r="TNP42" s="773"/>
      <c r="TNQ42" s="773"/>
      <c r="TNR42" s="773"/>
      <c r="TNS42" s="773"/>
      <c r="TNT42" s="521"/>
      <c r="TNU42" s="773"/>
      <c r="TNV42" s="773"/>
      <c r="TNW42" s="773"/>
      <c r="TNX42" s="773"/>
      <c r="TNY42" s="773"/>
      <c r="TNZ42" s="773"/>
      <c r="TOA42" s="773"/>
      <c r="TOB42" s="521"/>
      <c r="TOC42" s="773"/>
      <c r="TOD42" s="773"/>
      <c r="TOE42" s="773"/>
      <c r="TOF42" s="773"/>
      <c r="TOG42" s="773"/>
      <c r="TOH42" s="773"/>
      <c r="TOI42" s="773"/>
      <c r="TOJ42" s="521"/>
      <c r="TOK42" s="773"/>
      <c r="TOL42" s="773"/>
      <c r="TOM42" s="773"/>
      <c r="TON42" s="773"/>
      <c r="TOO42" s="773"/>
      <c r="TOP42" s="773"/>
      <c r="TOQ42" s="773"/>
      <c r="TOR42" s="521"/>
      <c r="TOS42" s="773"/>
      <c r="TOT42" s="773"/>
      <c r="TOU42" s="773"/>
      <c r="TOV42" s="773"/>
      <c r="TOW42" s="773"/>
      <c r="TOX42" s="773"/>
      <c r="TOY42" s="773"/>
      <c r="TOZ42" s="521"/>
      <c r="TPA42" s="773"/>
      <c r="TPB42" s="773"/>
      <c r="TPC42" s="773"/>
      <c r="TPD42" s="773"/>
      <c r="TPE42" s="773"/>
      <c r="TPF42" s="773"/>
      <c r="TPG42" s="773"/>
      <c r="TPH42" s="521"/>
      <c r="TPI42" s="773"/>
      <c r="TPJ42" s="773"/>
      <c r="TPK42" s="773"/>
      <c r="TPL42" s="773"/>
      <c r="TPM42" s="773"/>
      <c r="TPN42" s="773"/>
      <c r="TPO42" s="773"/>
      <c r="TPP42" s="521"/>
      <c r="TPQ42" s="773"/>
      <c r="TPR42" s="773"/>
      <c r="TPS42" s="773"/>
      <c r="TPT42" s="773"/>
      <c r="TPU42" s="773"/>
      <c r="TPV42" s="773"/>
      <c r="TPW42" s="773"/>
      <c r="TPX42" s="521"/>
      <c r="TPY42" s="773"/>
      <c r="TPZ42" s="773"/>
      <c r="TQA42" s="773"/>
      <c r="TQB42" s="773"/>
      <c r="TQC42" s="773"/>
      <c r="TQD42" s="773"/>
      <c r="TQE42" s="773"/>
      <c r="TQF42" s="521"/>
      <c r="TQG42" s="773"/>
      <c r="TQH42" s="773"/>
      <c r="TQI42" s="773"/>
      <c r="TQJ42" s="773"/>
      <c r="TQK42" s="773"/>
      <c r="TQL42" s="773"/>
      <c r="TQM42" s="773"/>
      <c r="TQN42" s="521"/>
      <c r="TQO42" s="773"/>
      <c r="TQP42" s="773"/>
      <c r="TQQ42" s="773"/>
      <c r="TQR42" s="773"/>
      <c r="TQS42" s="773"/>
      <c r="TQT42" s="773"/>
      <c r="TQU42" s="773"/>
      <c r="TQV42" s="521"/>
      <c r="TQW42" s="773"/>
      <c r="TQX42" s="773"/>
      <c r="TQY42" s="773"/>
      <c r="TQZ42" s="773"/>
      <c r="TRA42" s="773"/>
      <c r="TRB42" s="773"/>
      <c r="TRC42" s="773"/>
      <c r="TRD42" s="521"/>
      <c r="TRE42" s="773"/>
      <c r="TRF42" s="773"/>
      <c r="TRG42" s="773"/>
      <c r="TRH42" s="773"/>
      <c r="TRI42" s="773"/>
      <c r="TRJ42" s="773"/>
      <c r="TRK42" s="773"/>
      <c r="TRL42" s="521"/>
      <c r="TRM42" s="773"/>
      <c r="TRN42" s="773"/>
      <c r="TRO42" s="773"/>
      <c r="TRP42" s="773"/>
      <c r="TRQ42" s="773"/>
      <c r="TRR42" s="773"/>
      <c r="TRS42" s="773"/>
      <c r="TRT42" s="521"/>
      <c r="TRU42" s="773"/>
      <c r="TRV42" s="773"/>
      <c r="TRW42" s="773"/>
      <c r="TRX42" s="773"/>
      <c r="TRY42" s="773"/>
      <c r="TRZ42" s="773"/>
      <c r="TSA42" s="773"/>
      <c r="TSB42" s="521"/>
      <c r="TSC42" s="773"/>
      <c r="TSD42" s="773"/>
      <c r="TSE42" s="773"/>
      <c r="TSF42" s="773"/>
      <c r="TSG42" s="773"/>
      <c r="TSH42" s="773"/>
      <c r="TSI42" s="773"/>
      <c r="TSJ42" s="521"/>
      <c r="TSK42" s="773"/>
      <c r="TSL42" s="773"/>
      <c r="TSM42" s="773"/>
      <c r="TSN42" s="773"/>
      <c r="TSO42" s="773"/>
      <c r="TSP42" s="773"/>
      <c r="TSQ42" s="773"/>
      <c r="TSR42" s="521"/>
      <c r="TSS42" s="773"/>
      <c r="TST42" s="773"/>
      <c r="TSU42" s="773"/>
      <c r="TSV42" s="773"/>
      <c r="TSW42" s="773"/>
      <c r="TSX42" s="773"/>
      <c r="TSY42" s="773"/>
      <c r="TSZ42" s="521"/>
      <c r="TTA42" s="773"/>
      <c r="TTB42" s="773"/>
      <c r="TTC42" s="773"/>
      <c r="TTD42" s="773"/>
      <c r="TTE42" s="773"/>
      <c r="TTF42" s="773"/>
      <c r="TTG42" s="773"/>
      <c r="TTH42" s="521"/>
      <c r="TTI42" s="773"/>
      <c r="TTJ42" s="773"/>
      <c r="TTK42" s="773"/>
      <c r="TTL42" s="773"/>
      <c r="TTM42" s="773"/>
      <c r="TTN42" s="773"/>
      <c r="TTO42" s="773"/>
      <c r="TTP42" s="521"/>
      <c r="TTQ42" s="773"/>
      <c r="TTR42" s="773"/>
      <c r="TTS42" s="773"/>
      <c r="TTT42" s="773"/>
      <c r="TTU42" s="773"/>
      <c r="TTV42" s="773"/>
      <c r="TTW42" s="773"/>
      <c r="TTX42" s="521"/>
      <c r="TTY42" s="773"/>
      <c r="TTZ42" s="773"/>
      <c r="TUA42" s="773"/>
      <c r="TUB42" s="773"/>
      <c r="TUC42" s="773"/>
      <c r="TUD42" s="773"/>
      <c r="TUE42" s="773"/>
      <c r="TUF42" s="521"/>
      <c r="TUG42" s="773"/>
      <c r="TUH42" s="773"/>
      <c r="TUI42" s="773"/>
      <c r="TUJ42" s="773"/>
      <c r="TUK42" s="773"/>
      <c r="TUL42" s="773"/>
      <c r="TUM42" s="773"/>
      <c r="TUN42" s="521"/>
      <c r="TUO42" s="773"/>
      <c r="TUP42" s="773"/>
      <c r="TUQ42" s="773"/>
      <c r="TUR42" s="773"/>
      <c r="TUS42" s="773"/>
      <c r="TUT42" s="773"/>
      <c r="TUU42" s="773"/>
      <c r="TUV42" s="521"/>
      <c r="TUW42" s="773"/>
      <c r="TUX42" s="773"/>
      <c r="TUY42" s="773"/>
      <c r="TUZ42" s="773"/>
      <c r="TVA42" s="773"/>
      <c r="TVB42" s="773"/>
      <c r="TVC42" s="773"/>
      <c r="TVD42" s="521"/>
      <c r="TVE42" s="773"/>
      <c r="TVF42" s="773"/>
      <c r="TVG42" s="773"/>
      <c r="TVH42" s="773"/>
      <c r="TVI42" s="773"/>
      <c r="TVJ42" s="773"/>
      <c r="TVK42" s="773"/>
      <c r="TVL42" s="521"/>
      <c r="TVM42" s="773"/>
      <c r="TVN42" s="773"/>
      <c r="TVO42" s="773"/>
      <c r="TVP42" s="773"/>
      <c r="TVQ42" s="773"/>
      <c r="TVR42" s="773"/>
      <c r="TVS42" s="773"/>
      <c r="TVT42" s="521"/>
      <c r="TVU42" s="773"/>
      <c r="TVV42" s="773"/>
      <c r="TVW42" s="773"/>
      <c r="TVX42" s="773"/>
      <c r="TVY42" s="773"/>
      <c r="TVZ42" s="773"/>
      <c r="TWA42" s="773"/>
      <c r="TWB42" s="521"/>
      <c r="TWC42" s="773"/>
      <c r="TWD42" s="773"/>
      <c r="TWE42" s="773"/>
      <c r="TWF42" s="773"/>
      <c r="TWG42" s="773"/>
      <c r="TWH42" s="773"/>
      <c r="TWI42" s="773"/>
      <c r="TWJ42" s="521"/>
      <c r="TWK42" s="773"/>
      <c r="TWL42" s="773"/>
      <c r="TWM42" s="773"/>
      <c r="TWN42" s="773"/>
      <c r="TWO42" s="773"/>
      <c r="TWP42" s="773"/>
      <c r="TWQ42" s="773"/>
      <c r="TWR42" s="521"/>
      <c r="TWS42" s="773"/>
      <c r="TWT42" s="773"/>
      <c r="TWU42" s="773"/>
      <c r="TWV42" s="773"/>
      <c r="TWW42" s="773"/>
      <c r="TWX42" s="773"/>
      <c r="TWY42" s="773"/>
      <c r="TWZ42" s="521"/>
      <c r="TXA42" s="773"/>
      <c r="TXB42" s="773"/>
      <c r="TXC42" s="773"/>
      <c r="TXD42" s="773"/>
      <c r="TXE42" s="773"/>
      <c r="TXF42" s="773"/>
      <c r="TXG42" s="773"/>
      <c r="TXH42" s="521"/>
      <c r="TXI42" s="773"/>
      <c r="TXJ42" s="773"/>
      <c r="TXK42" s="773"/>
      <c r="TXL42" s="773"/>
      <c r="TXM42" s="773"/>
      <c r="TXN42" s="773"/>
      <c r="TXO42" s="773"/>
      <c r="TXP42" s="521"/>
      <c r="TXQ42" s="773"/>
      <c r="TXR42" s="773"/>
      <c r="TXS42" s="773"/>
      <c r="TXT42" s="773"/>
      <c r="TXU42" s="773"/>
      <c r="TXV42" s="773"/>
      <c r="TXW42" s="773"/>
      <c r="TXX42" s="521"/>
      <c r="TXY42" s="773"/>
      <c r="TXZ42" s="773"/>
      <c r="TYA42" s="773"/>
      <c r="TYB42" s="773"/>
      <c r="TYC42" s="773"/>
      <c r="TYD42" s="773"/>
      <c r="TYE42" s="773"/>
      <c r="TYF42" s="521"/>
      <c r="TYG42" s="773"/>
      <c r="TYH42" s="773"/>
      <c r="TYI42" s="773"/>
      <c r="TYJ42" s="773"/>
      <c r="TYK42" s="773"/>
      <c r="TYL42" s="773"/>
      <c r="TYM42" s="773"/>
      <c r="TYN42" s="521"/>
      <c r="TYO42" s="773"/>
      <c r="TYP42" s="773"/>
      <c r="TYQ42" s="773"/>
      <c r="TYR42" s="773"/>
      <c r="TYS42" s="773"/>
      <c r="TYT42" s="773"/>
      <c r="TYU42" s="773"/>
      <c r="TYV42" s="521"/>
      <c r="TYW42" s="773"/>
      <c r="TYX42" s="773"/>
      <c r="TYY42" s="773"/>
      <c r="TYZ42" s="773"/>
      <c r="TZA42" s="773"/>
      <c r="TZB42" s="773"/>
      <c r="TZC42" s="773"/>
      <c r="TZD42" s="521"/>
      <c r="TZE42" s="773"/>
      <c r="TZF42" s="773"/>
      <c r="TZG42" s="773"/>
      <c r="TZH42" s="773"/>
      <c r="TZI42" s="773"/>
      <c r="TZJ42" s="773"/>
      <c r="TZK42" s="773"/>
      <c r="TZL42" s="521"/>
      <c r="TZM42" s="773"/>
      <c r="TZN42" s="773"/>
      <c r="TZO42" s="773"/>
      <c r="TZP42" s="773"/>
      <c r="TZQ42" s="773"/>
      <c r="TZR42" s="773"/>
      <c r="TZS42" s="773"/>
      <c r="TZT42" s="521"/>
      <c r="TZU42" s="773"/>
      <c r="TZV42" s="773"/>
      <c r="TZW42" s="773"/>
      <c r="TZX42" s="773"/>
      <c r="TZY42" s="773"/>
      <c r="TZZ42" s="773"/>
      <c r="UAA42" s="773"/>
      <c r="UAB42" s="521"/>
      <c r="UAC42" s="773"/>
      <c r="UAD42" s="773"/>
      <c r="UAE42" s="773"/>
      <c r="UAF42" s="773"/>
      <c r="UAG42" s="773"/>
      <c r="UAH42" s="773"/>
      <c r="UAI42" s="773"/>
      <c r="UAJ42" s="521"/>
      <c r="UAK42" s="773"/>
      <c r="UAL42" s="773"/>
      <c r="UAM42" s="773"/>
      <c r="UAN42" s="773"/>
      <c r="UAO42" s="773"/>
      <c r="UAP42" s="773"/>
      <c r="UAQ42" s="773"/>
      <c r="UAR42" s="521"/>
      <c r="UAS42" s="773"/>
      <c r="UAT42" s="773"/>
      <c r="UAU42" s="773"/>
      <c r="UAV42" s="773"/>
      <c r="UAW42" s="773"/>
      <c r="UAX42" s="773"/>
      <c r="UAY42" s="773"/>
      <c r="UAZ42" s="521"/>
      <c r="UBA42" s="773"/>
      <c r="UBB42" s="773"/>
      <c r="UBC42" s="773"/>
      <c r="UBD42" s="773"/>
      <c r="UBE42" s="773"/>
      <c r="UBF42" s="773"/>
      <c r="UBG42" s="773"/>
      <c r="UBH42" s="521"/>
      <c r="UBI42" s="773"/>
      <c r="UBJ42" s="773"/>
      <c r="UBK42" s="773"/>
      <c r="UBL42" s="773"/>
      <c r="UBM42" s="773"/>
      <c r="UBN42" s="773"/>
      <c r="UBO42" s="773"/>
      <c r="UBP42" s="521"/>
      <c r="UBQ42" s="773"/>
      <c r="UBR42" s="773"/>
      <c r="UBS42" s="773"/>
      <c r="UBT42" s="773"/>
      <c r="UBU42" s="773"/>
      <c r="UBV42" s="773"/>
      <c r="UBW42" s="773"/>
      <c r="UBX42" s="521"/>
      <c r="UBY42" s="773"/>
      <c r="UBZ42" s="773"/>
      <c r="UCA42" s="773"/>
      <c r="UCB42" s="773"/>
      <c r="UCC42" s="773"/>
      <c r="UCD42" s="773"/>
      <c r="UCE42" s="773"/>
      <c r="UCF42" s="521"/>
      <c r="UCG42" s="773"/>
      <c r="UCH42" s="773"/>
      <c r="UCI42" s="773"/>
      <c r="UCJ42" s="773"/>
      <c r="UCK42" s="773"/>
      <c r="UCL42" s="773"/>
      <c r="UCM42" s="773"/>
      <c r="UCN42" s="521"/>
      <c r="UCO42" s="773"/>
      <c r="UCP42" s="773"/>
      <c r="UCQ42" s="773"/>
      <c r="UCR42" s="773"/>
      <c r="UCS42" s="773"/>
      <c r="UCT42" s="773"/>
      <c r="UCU42" s="773"/>
      <c r="UCV42" s="521"/>
      <c r="UCW42" s="773"/>
      <c r="UCX42" s="773"/>
      <c r="UCY42" s="773"/>
      <c r="UCZ42" s="773"/>
      <c r="UDA42" s="773"/>
      <c r="UDB42" s="773"/>
      <c r="UDC42" s="773"/>
      <c r="UDD42" s="521"/>
      <c r="UDE42" s="773"/>
      <c r="UDF42" s="773"/>
      <c r="UDG42" s="773"/>
      <c r="UDH42" s="773"/>
      <c r="UDI42" s="773"/>
      <c r="UDJ42" s="773"/>
      <c r="UDK42" s="773"/>
      <c r="UDL42" s="521"/>
      <c r="UDM42" s="773"/>
      <c r="UDN42" s="773"/>
      <c r="UDO42" s="773"/>
      <c r="UDP42" s="773"/>
      <c r="UDQ42" s="773"/>
      <c r="UDR42" s="773"/>
      <c r="UDS42" s="773"/>
      <c r="UDT42" s="521"/>
      <c r="UDU42" s="773"/>
      <c r="UDV42" s="773"/>
      <c r="UDW42" s="773"/>
      <c r="UDX42" s="773"/>
      <c r="UDY42" s="773"/>
      <c r="UDZ42" s="773"/>
      <c r="UEA42" s="773"/>
      <c r="UEB42" s="521"/>
      <c r="UEC42" s="773"/>
      <c r="UED42" s="773"/>
      <c r="UEE42" s="773"/>
      <c r="UEF42" s="773"/>
      <c r="UEG42" s="773"/>
      <c r="UEH42" s="773"/>
      <c r="UEI42" s="773"/>
      <c r="UEJ42" s="521"/>
      <c r="UEK42" s="773"/>
      <c r="UEL42" s="773"/>
      <c r="UEM42" s="773"/>
      <c r="UEN42" s="773"/>
      <c r="UEO42" s="773"/>
      <c r="UEP42" s="773"/>
      <c r="UEQ42" s="773"/>
      <c r="UER42" s="521"/>
      <c r="UES42" s="773"/>
      <c r="UET42" s="773"/>
      <c r="UEU42" s="773"/>
      <c r="UEV42" s="773"/>
      <c r="UEW42" s="773"/>
      <c r="UEX42" s="773"/>
      <c r="UEY42" s="773"/>
      <c r="UEZ42" s="521"/>
      <c r="UFA42" s="773"/>
      <c r="UFB42" s="773"/>
      <c r="UFC42" s="773"/>
      <c r="UFD42" s="773"/>
      <c r="UFE42" s="773"/>
      <c r="UFF42" s="773"/>
      <c r="UFG42" s="773"/>
      <c r="UFH42" s="521"/>
      <c r="UFI42" s="773"/>
      <c r="UFJ42" s="773"/>
      <c r="UFK42" s="773"/>
      <c r="UFL42" s="773"/>
      <c r="UFM42" s="773"/>
      <c r="UFN42" s="773"/>
      <c r="UFO42" s="773"/>
      <c r="UFP42" s="521"/>
      <c r="UFQ42" s="773"/>
      <c r="UFR42" s="773"/>
      <c r="UFS42" s="773"/>
      <c r="UFT42" s="773"/>
      <c r="UFU42" s="773"/>
      <c r="UFV42" s="773"/>
      <c r="UFW42" s="773"/>
      <c r="UFX42" s="521"/>
      <c r="UFY42" s="773"/>
      <c r="UFZ42" s="773"/>
      <c r="UGA42" s="773"/>
      <c r="UGB42" s="773"/>
      <c r="UGC42" s="773"/>
      <c r="UGD42" s="773"/>
      <c r="UGE42" s="773"/>
      <c r="UGF42" s="521"/>
      <c r="UGG42" s="773"/>
      <c r="UGH42" s="773"/>
      <c r="UGI42" s="773"/>
      <c r="UGJ42" s="773"/>
      <c r="UGK42" s="773"/>
      <c r="UGL42" s="773"/>
      <c r="UGM42" s="773"/>
      <c r="UGN42" s="521"/>
      <c r="UGO42" s="773"/>
      <c r="UGP42" s="773"/>
      <c r="UGQ42" s="773"/>
      <c r="UGR42" s="773"/>
      <c r="UGS42" s="773"/>
      <c r="UGT42" s="773"/>
      <c r="UGU42" s="773"/>
      <c r="UGV42" s="521"/>
      <c r="UGW42" s="773"/>
      <c r="UGX42" s="773"/>
      <c r="UGY42" s="773"/>
      <c r="UGZ42" s="773"/>
      <c r="UHA42" s="773"/>
      <c r="UHB42" s="773"/>
      <c r="UHC42" s="773"/>
      <c r="UHD42" s="521"/>
      <c r="UHE42" s="773"/>
      <c r="UHF42" s="773"/>
      <c r="UHG42" s="773"/>
      <c r="UHH42" s="773"/>
      <c r="UHI42" s="773"/>
      <c r="UHJ42" s="773"/>
      <c r="UHK42" s="773"/>
      <c r="UHL42" s="521"/>
      <c r="UHM42" s="773"/>
      <c r="UHN42" s="773"/>
      <c r="UHO42" s="773"/>
      <c r="UHP42" s="773"/>
      <c r="UHQ42" s="773"/>
      <c r="UHR42" s="773"/>
      <c r="UHS42" s="773"/>
      <c r="UHT42" s="521"/>
      <c r="UHU42" s="773"/>
      <c r="UHV42" s="773"/>
      <c r="UHW42" s="773"/>
      <c r="UHX42" s="773"/>
      <c r="UHY42" s="773"/>
      <c r="UHZ42" s="773"/>
      <c r="UIA42" s="773"/>
      <c r="UIB42" s="521"/>
      <c r="UIC42" s="773"/>
      <c r="UID42" s="773"/>
      <c r="UIE42" s="773"/>
      <c r="UIF42" s="773"/>
      <c r="UIG42" s="773"/>
      <c r="UIH42" s="773"/>
      <c r="UII42" s="773"/>
      <c r="UIJ42" s="521"/>
      <c r="UIK42" s="773"/>
      <c r="UIL42" s="773"/>
      <c r="UIM42" s="773"/>
      <c r="UIN42" s="773"/>
      <c r="UIO42" s="773"/>
      <c r="UIP42" s="773"/>
      <c r="UIQ42" s="773"/>
      <c r="UIR42" s="521"/>
      <c r="UIS42" s="773"/>
      <c r="UIT42" s="773"/>
      <c r="UIU42" s="773"/>
      <c r="UIV42" s="773"/>
      <c r="UIW42" s="773"/>
      <c r="UIX42" s="773"/>
      <c r="UIY42" s="773"/>
      <c r="UIZ42" s="521"/>
      <c r="UJA42" s="773"/>
      <c r="UJB42" s="773"/>
      <c r="UJC42" s="773"/>
      <c r="UJD42" s="773"/>
      <c r="UJE42" s="773"/>
      <c r="UJF42" s="773"/>
      <c r="UJG42" s="773"/>
      <c r="UJH42" s="521"/>
      <c r="UJI42" s="773"/>
      <c r="UJJ42" s="773"/>
      <c r="UJK42" s="773"/>
      <c r="UJL42" s="773"/>
      <c r="UJM42" s="773"/>
      <c r="UJN42" s="773"/>
      <c r="UJO42" s="773"/>
      <c r="UJP42" s="521"/>
      <c r="UJQ42" s="773"/>
      <c r="UJR42" s="773"/>
      <c r="UJS42" s="773"/>
      <c r="UJT42" s="773"/>
      <c r="UJU42" s="773"/>
      <c r="UJV42" s="773"/>
      <c r="UJW42" s="773"/>
      <c r="UJX42" s="521"/>
      <c r="UJY42" s="773"/>
      <c r="UJZ42" s="773"/>
      <c r="UKA42" s="773"/>
      <c r="UKB42" s="773"/>
      <c r="UKC42" s="773"/>
      <c r="UKD42" s="773"/>
      <c r="UKE42" s="773"/>
      <c r="UKF42" s="521"/>
      <c r="UKG42" s="773"/>
      <c r="UKH42" s="773"/>
      <c r="UKI42" s="773"/>
      <c r="UKJ42" s="773"/>
      <c r="UKK42" s="773"/>
      <c r="UKL42" s="773"/>
      <c r="UKM42" s="773"/>
      <c r="UKN42" s="521"/>
      <c r="UKO42" s="773"/>
      <c r="UKP42" s="773"/>
      <c r="UKQ42" s="773"/>
      <c r="UKR42" s="773"/>
      <c r="UKS42" s="773"/>
      <c r="UKT42" s="773"/>
      <c r="UKU42" s="773"/>
      <c r="UKV42" s="521"/>
      <c r="UKW42" s="773"/>
      <c r="UKX42" s="773"/>
      <c r="UKY42" s="773"/>
      <c r="UKZ42" s="773"/>
      <c r="ULA42" s="773"/>
      <c r="ULB42" s="773"/>
      <c r="ULC42" s="773"/>
      <c r="ULD42" s="521"/>
      <c r="ULE42" s="773"/>
      <c r="ULF42" s="773"/>
      <c r="ULG42" s="773"/>
      <c r="ULH42" s="773"/>
      <c r="ULI42" s="773"/>
      <c r="ULJ42" s="773"/>
      <c r="ULK42" s="773"/>
      <c r="ULL42" s="521"/>
      <c r="ULM42" s="773"/>
      <c r="ULN42" s="773"/>
      <c r="ULO42" s="773"/>
      <c r="ULP42" s="773"/>
      <c r="ULQ42" s="773"/>
      <c r="ULR42" s="773"/>
      <c r="ULS42" s="773"/>
      <c r="ULT42" s="521"/>
      <c r="ULU42" s="773"/>
      <c r="ULV42" s="773"/>
      <c r="ULW42" s="773"/>
      <c r="ULX42" s="773"/>
      <c r="ULY42" s="773"/>
      <c r="ULZ42" s="773"/>
      <c r="UMA42" s="773"/>
      <c r="UMB42" s="521"/>
      <c r="UMC42" s="773"/>
      <c r="UMD42" s="773"/>
      <c r="UME42" s="773"/>
      <c r="UMF42" s="773"/>
      <c r="UMG42" s="773"/>
      <c r="UMH42" s="773"/>
      <c r="UMI42" s="773"/>
      <c r="UMJ42" s="521"/>
      <c r="UMK42" s="773"/>
      <c r="UML42" s="773"/>
      <c r="UMM42" s="773"/>
      <c r="UMN42" s="773"/>
      <c r="UMO42" s="773"/>
      <c r="UMP42" s="773"/>
      <c r="UMQ42" s="773"/>
      <c r="UMR42" s="521"/>
      <c r="UMS42" s="773"/>
      <c r="UMT42" s="773"/>
      <c r="UMU42" s="773"/>
      <c r="UMV42" s="773"/>
      <c r="UMW42" s="773"/>
      <c r="UMX42" s="773"/>
      <c r="UMY42" s="773"/>
      <c r="UMZ42" s="521"/>
      <c r="UNA42" s="773"/>
      <c r="UNB42" s="773"/>
      <c r="UNC42" s="773"/>
      <c r="UND42" s="773"/>
      <c r="UNE42" s="773"/>
      <c r="UNF42" s="773"/>
      <c r="UNG42" s="773"/>
      <c r="UNH42" s="521"/>
      <c r="UNI42" s="773"/>
      <c r="UNJ42" s="773"/>
      <c r="UNK42" s="773"/>
      <c r="UNL42" s="773"/>
      <c r="UNM42" s="773"/>
      <c r="UNN42" s="773"/>
      <c r="UNO42" s="773"/>
      <c r="UNP42" s="521"/>
      <c r="UNQ42" s="773"/>
      <c r="UNR42" s="773"/>
      <c r="UNS42" s="773"/>
      <c r="UNT42" s="773"/>
      <c r="UNU42" s="773"/>
      <c r="UNV42" s="773"/>
      <c r="UNW42" s="773"/>
      <c r="UNX42" s="521"/>
      <c r="UNY42" s="773"/>
      <c r="UNZ42" s="773"/>
      <c r="UOA42" s="773"/>
      <c r="UOB42" s="773"/>
      <c r="UOC42" s="773"/>
      <c r="UOD42" s="773"/>
      <c r="UOE42" s="773"/>
      <c r="UOF42" s="521"/>
      <c r="UOG42" s="773"/>
      <c r="UOH42" s="773"/>
      <c r="UOI42" s="773"/>
      <c r="UOJ42" s="773"/>
      <c r="UOK42" s="773"/>
      <c r="UOL42" s="773"/>
      <c r="UOM42" s="773"/>
      <c r="UON42" s="521"/>
      <c r="UOO42" s="773"/>
      <c r="UOP42" s="773"/>
      <c r="UOQ42" s="773"/>
      <c r="UOR42" s="773"/>
      <c r="UOS42" s="773"/>
      <c r="UOT42" s="773"/>
      <c r="UOU42" s="773"/>
      <c r="UOV42" s="521"/>
      <c r="UOW42" s="773"/>
      <c r="UOX42" s="773"/>
      <c r="UOY42" s="773"/>
      <c r="UOZ42" s="773"/>
      <c r="UPA42" s="773"/>
      <c r="UPB42" s="773"/>
      <c r="UPC42" s="773"/>
      <c r="UPD42" s="521"/>
      <c r="UPE42" s="773"/>
      <c r="UPF42" s="773"/>
      <c r="UPG42" s="773"/>
      <c r="UPH42" s="773"/>
      <c r="UPI42" s="773"/>
      <c r="UPJ42" s="773"/>
      <c r="UPK42" s="773"/>
      <c r="UPL42" s="521"/>
      <c r="UPM42" s="773"/>
      <c r="UPN42" s="773"/>
      <c r="UPO42" s="773"/>
      <c r="UPP42" s="773"/>
      <c r="UPQ42" s="773"/>
      <c r="UPR42" s="773"/>
      <c r="UPS42" s="773"/>
      <c r="UPT42" s="521"/>
      <c r="UPU42" s="773"/>
      <c r="UPV42" s="773"/>
      <c r="UPW42" s="773"/>
      <c r="UPX42" s="773"/>
      <c r="UPY42" s="773"/>
      <c r="UPZ42" s="773"/>
      <c r="UQA42" s="773"/>
      <c r="UQB42" s="521"/>
      <c r="UQC42" s="773"/>
      <c r="UQD42" s="773"/>
      <c r="UQE42" s="773"/>
      <c r="UQF42" s="773"/>
      <c r="UQG42" s="773"/>
      <c r="UQH42" s="773"/>
      <c r="UQI42" s="773"/>
      <c r="UQJ42" s="521"/>
      <c r="UQK42" s="773"/>
      <c r="UQL42" s="773"/>
      <c r="UQM42" s="773"/>
      <c r="UQN42" s="773"/>
      <c r="UQO42" s="773"/>
      <c r="UQP42" s="773"/>
      <c r="UQQ42" s="773"/>
      <c r="UQR42" s="521"/>
      <c r="UQS42" s="773"/>
      <c r="UQT42" s="773"/>
      <c r="UQU42" s="773"/>
      <c r="UQV42" s="773"/>
      <c r="UQW42" s="773"/>
      <c r="UQX42" s="773"/>
      <c r="UQY42" s="773"/>
      <c r="UQZ42" s="521"/>
      <c r="URA42" s="773"/>
      <c r="URB42" s="773"/>
      <c r="URC42" s="773"/>
      <c r="URD42" s="773"/>
      <c r="URE42" s="773"/>
      <c r="URF42" s="773"/>
      <c r="URG42" s="773"/>
      <c r="URH42" s="521"/>
      <c r="URI42" s="773"/>
      <c r="URJ42" s="773"/>
      <c r="URK42" s="773"/>
      <c r="URL42" s="773"/>
      <c r="URM42" s="773"/>
      <c r="URN42" s="773"/>
      <c r="URO42" s="773"/>
      <c r="URP42" s="521"/>
      <c r="URQ42" s="773"/>
      <c r="URR42" s="773"/>
      <c r="URS42" s="773"/>
      <c r="URT42" s="773"/>
      <c r="URU42" s="773"/>
      <c r="URV42" s="773"/>
      <c r="URW42" s="773"/>
      <c r="URX42" s="521"/>
      <c r="URY42" s="773"/>
      <c r="URZ42" s="773"/>
      <c r="USA42" s="773"/>
      <c r="USB42" s="773"/>
      <c r="USC42" s="773"/>
      <c r="USD42" s="773"/>
      <c r="USE42" s="773"/>
      <c r="USF42" s="521"/>
      <c r="USG42" s="773"/>
      <c r="USH42" s="773"/>
      <c r="USI42" s="773"/>
      <c r="USJ42" s="773"/>
      <c r="USK42" s="773"/>
      <c r="USL42" s="773"/>
      <c r="USM42" s="773"/>
      <c r="USN42" s="521"/>
      <c r="USO42" s="773"/>
      <c r="USP42" s="773"/>
      <c r="USQ42" s="773"/>
      <c r="USR42" s="773"/>
      <c r="USS42" s="773"/>
      <c r="UST42" s="773"/>
      <c r="USU42" s="773"/>
      <c r="USV42" s="521"/>
      <c r="USW42" s="773"/>
      <c r="USX42" s="773"/>
      <c r="USY42" s="773"/>
      <c r="USZ42" s="773"/>
      <c r="UTA42" s="773"/>
      <c r="UTB42" s="773"/>
      <c r="UTC42" s="773"/>
      <c r="UTD42" s="521"/>
      <c r="UTE42" s="773"/>
      <c r="UTF42" s="773"/>
      <c r="UTG42" s="773"/>
      <c r="UTH42" s="773"/>
      <c r="UTI42" s="773"/>
      <c r="UTJ42" s="773"/>
      <c r="UTK42" s="773"/>
      <c r="UTL42" s="521"/>
      <c r="UTM42" s="773"/>
      <c r="UTN42" s="773"/>
      <c r="UTO42" s="773"/>
      <c r="UTP42" s="773"/>
      <c r="UTQ42" s="773"/>
      <c r="UTR42" s="773"/>
      <c r="UTS42" s="773"/>
      <c r="UTT42" s="521"/>
      <c r="UTU42" s="773"/>
      <c r="UTV42" s="773"/>
      <c r="UTW42" s="773"/>
      <c r="UTX42" s="773"/>
      <c r="UTY42" s="773"/>
      <c r="UTZ42" s="773"/>
      <c r="UUA42" s="773"/>
      <c r="UUB42" s="521"/>
      <c r="UUC42" s="773"/>
      <c r="UUD42" s="773"/>
      <c r="UUE42" s="773"/>
      <c r="UUF42" s="773"/>
      <c r="UUG42" s="773"/>
      <c r="UUH42" s="773"/>
      <c r="UUI42" s="773"/>
      <c r="UUJ42" s="521"/>
      <c r="UUK42" s="773"/>
      <c r="UUL42" s="773"/>
      <c r="UUM42" s="773"/>
      <c r="UUN42" s="773"/>
      <c r="UUO42" s="773"/>
      <c r="UUP42" s="773"/>
      <c r="UUQ42" s="773"/>
      <c r="UUR42" s="521"/>
      <c r="UUS42" s="773"/>
      <c r="UUT42" s="773"/>
      <c r="UUU42" s="773"/>
      <c r="UUV42" s="773"/>
      <c r="UUW42" s="773"/>
      <c r="UUX42" s="773"/>
      <c r="UUY42" s="773"/>
      <c r="UUZ42" s="521"/>
      <c r="UVA42" s="773"/>
      <c r="UVB42" s="773"/>
      <c r="UVC42" s="773"/>
      <c r="UVD42" s="773"/>
      <c r="UVE42" s="773"/>
      <c r="UVF42" s="773"/>
      <c r="UVG42" s="773"/>
      <c r="UVH42" s="521"/>
      <c r="UVI42" s="773"/>
      <c r="UVJ42" s="773"/>
      <c r="UVK42" s="773"/>
      <c r="UVL42" s="773"/>
      <c r="UVM42" s="773"/>
      <c r="UVN42" s="773"/>
      <c r="UVO42" s="773"/>
      <c r="UVP42" s="521"/>
      <c r="UVQ42" s="773"/>
      <c r="UVR42" s="773"/>
      <c r="UVS42" s="773"/>
      <c r="UVT42" s="773"/>
      <c r="UVU42" s="773"/>
      <c r="UVV42" s="773"/>
      <c r="UVW42" s="773"/>
      <c r="UVX42" s="521"/>
      <c r="UVY42" s="773"/>
      <c r="UVZ42" s="773"/>
      <c r="UWA42" s="773"/>
      <c r="UWB42" s="773"/>
      <c r="UWC42" s="773"/>
      <c r="UWD42" s="773"/>
      <c r="UWE42" s="773"/>
      <c r="UWF42" s="521"/>
      <c r="UWG42" s="773"/>
      <c r="UWH42" s="773"/>
      <c r="UWI42" s="773"/>
      <c r="UWJ42" s="773"/>
      <c r="UWK42" s="773"/>
      <c r="UWL42" s="773"/>
      <c r="UWM42" s="773"/>
      <c r="UWN42" s="521"/>
      <c r="UWO42" s="773"/>
      <c r="UWP42" s="773"/>
      <c r="UWQ42" s="773"/>
      <c r="UWR42" s="773"/>
      <c r="UWS42" s="773"/>
      <c r="UWT42" s="773"/>
      <c r="UWU42" s="773"/>
      <c r="UWV42" s="521"/>
      <c r="UWW42" s="773"/>
      <c r="UWX42" s="773"/>
      <c r="UWY42" s="773"/>
      <c r="UWZ42" s="773"/>
      <c r="UXA42" s="773"/>
      <c r="UXB42" s="773"/>
      <c r="UXC42" s="773"/>
      <c r="UXD42" s="521"/>
      <c r="UXE42" s="773"/>
      <c r="UXF42" s="773"/>
      <c r="UXG42" s="773"/>
      <c r="UXH42" s="773"/>
      <c r="UXI42" s="773"/>
      <c r="UXJ42" s="773"/>
      <c r="UXK42" s="773"/>
      <c r="UXL42" s="521"/>
      <c r="UXM42" s="773"/>
      <c r="UXN42" s="773"/>
      <c r="UXO42" s="773"/>
      <c r="UXP42" s="773"/>
      <c r="UXQ42" s="773"/>
      <c r="UXR42" s="773"/>
      <c r="UXS42" s="773"/>
      <c r="UXT42" s="521"/>
      <c r="UXU42" s="773"/>
      <c r="UXV42" s="773"/>
      <c r="UXW42" s="773"/>
      <c r="UXX42" s="773"/>
      <c r="UXY42" s="773"/>
      <c r="UXZ42" s="773"/>
      <c r="UYA42" s="773"/>
      <c r="UYB42" s="521"/>
      <c r="UYC42" s="773"/>
      <c r="UYD42" s="773"/>
      <c r="UYE42" s="773"/>
      <c r="UYF42" s="773"/>
      <c r="UYG42" s="773"/>
      <c r="UYH42" s="773"/>
      <c r="UYI42" s="773"/>
      <c r="UYJ42" s="521"/>
      <c r="UYK42" s="773"/>
      <c r="UYL42" s="773"/>
      <c r="UYM42" s="773"/>
      <c r="UYN42" s="773"/>
      <c r="UYO42" s="773"/>
      <c r="UYP42" s="773"/>
      <c r="UYQ42" s="773"/>
      <c r="UYR42" s="521"/>
      <c r="UYS42" s="773"/>
      <c r="UYT42" s="773"/>
      <c r="UYU42" s="773"/>
      <c r="UYV42" s="773"/>
      <c r="UYW42" s="773"/>
      <c r="UYX42" s="773"/>
      <c r="UYY42" s="773"/>
      <c r="UYZ42" s="521"/>
      <c r="UZA42" s="773"/>
      <c r="UZB42" s="773"/>
      <c r="UZC42" s="773"/>
      <c r="UZD42" s="773"/>
      <c r="UZE42" s="773"/>
      <c r="UZF42" s="773"/>
      <c r="UZG42" s="773"/>
      <c r="UZH42" s="521"/>
      <c r="UZI42" s="773"/>
      <c r="UZJ42" s="773"/>
      <c r="UZK42" s="773"/>
      <c r="UZL42" s="773"/>
      <c r="UZM42" s="773"/>
      <c r="UZN42" s="773"/>
      <c r="UZO42" s="773"/>
      <c r="UZP42" s="521"/>
      <c r="UZQ42" s="773"/>
      <c r="UZR42" s="773"/>
      <c r="UZS42" s="773"/>
      <c r="UZT42" s="773"/>
      <c r="UZU42" s="773"/>
      <c r="UZV42" s="773"/>
      <c r="UZW42" s="773"/>
      <c r="UZX42" s="521"/>
      <c r="UZY42" s="773"/>
      <c r="UZZ42" s="773"/>
      <c r="VAA42" s="773"/>
      <c r="VAB42" s="773"/>
      <c r="VAC42" s="773"/>
      <c r="VAD42" s="773"/>
      <c r="VAE42" s="773"/>
      <c r="VAF42" s="521"/>
      <c r="VAG42" s="773"/>
      <c r="VAH42" s="773"/>
      <c r="VAI42" s="773"/>
      <c r="VAJ42" s="773"/>
      <c r="VAK42" s="773"/>
      <c r="VAL42" s="773"/>
      <c r="VAM42" s="773"/>
      <c r="VAN42" s="521"/>
      <c r="VAO42" s="773"/>
      <c r="VAP42" s="773"/>
      <c r="VAQ42" s="773"/>
      <c r="VAR42" s="773"/>
      <c r="VAS42" s="773"/>
      <c r="VAT42" s="773"/>
      <c r="VAU42" s="773"/>
      <c r="VAV42" s="521"/>
      <c r="VAW42" s="773"/>
      <c r="VAX42" s="773"/>
      <c r="VAY42" s="773"/>
      <c r="VAZ42" s="773"/>
      <c r="VBA42" s="773"/>
      <c r="VBB42" s="773"/>
      <c r="VBC42" s="773"/>
      <c r="VBD42" s="521"/>
      <c r="VBE42" s="773"/>
      <c r="VBF42" s="773"/>
      <c r="VBG42" s="773"/>
      <c r="VBH42" s="773"/>
      <c r="VBI42" s="773"/>
      <c r="VBJ42" s="773"/>
      <c r="VBK42" s="773"/>
      <c r="VBL42" s="521"/>
      <c r="VBM42" s="773"/>
      <c r="VBN42" s="773"/>
      <c r="VBO42" s="773"/>
      <c r="VBP42" s="773"/>
      <c r="VBQ42" s="773"/>
      <c r="VBR42" s="773"/>
      <c r="VBS42" s="773"/>
      <c r="VBT42" s="521"/>
      <c r="VBU42" s="773"/>
      <c r="VBV42" s="773"/>
      <c r="VBW42" s="773"/>
      <c r="VBX42" s="773"/>
      <c r="VBY42" s="773"/>
      <c r="VBZ42" s="773"/>
      <c r="VCA42" s="773"/>
      <c r="VCB42" s="521"/>
      <c r="VCC42" s="773"/>
      <c r="VCD42" s="773"/>
      <c r="VCE42" s="773"/>
      <c r="VCF42" s="773"/>
      <c r="VCG42" s="773"/>
      <c r="VCH42" s="773"/>
      <c r="VCI42" s="773"/>
      <c r="VCJ42" s="521"/>
      <c r="VCK42" s="773"/>
      <c r="VCL42" s="773"/>
      <c r="VCM42" s="773"/>
      <c r="VCN42" s="773"/>
      <c r="VCO42" s="773"/>
      <c r="VCP42" s="773"/>
      <c r="VCQ42" s="773"/>
      <c r="VCR42" s="521"/>
      <c r="VCS42" s="773"/>
      <c r="VCT42" s="773"/>
      <c r="VCU42" s="773"/>
      <c r="VCV42" s="773"/>
      <c r="VCW42" s="773"/>
      <c r="VCX42" s="773"/>
      <c r="VCY42" s="773"/>
      <c r="VCZ42" s="521"/>
      <c r="VDA42" s="773"/>
      <c r="VDB42" s="773"/>
      <c r="VDC42" s="773"/>
      <c r="VDD42" s="773"/>
      <c r="VDE42" s="773"/>
      <c r="VDF42" s="773"/>
      <c r="VDG42" s="773"/>
      <c r="VDH42" s="521"/>
      <c r="VDI42" s="773"/>
      <c r="VDJ42" s="773"/>
      <c r="VDK42" s="773"/>
      <c r="VDL42" s="773"/>
      <c r="VDM42" s="773"/>
      <c r="VDN42" s="773"/>
      <c r="VDO42" s="773"/>
      <c r="VDP42" s="521"/>
      <c r="VDQ42" s="773"/>
      <c r="VDR42" s="773"/>
      <c r="VDS42" s="773"/>
      <c r="VDT42" s="773"/>
      <c r="VDU42" s="773"/>
      <c r="VDV42" s="773"/>
      <c r="VDW42" s="773"/>
      <c r="VDX42" s="521"/>
      <c r="VDY42" s="773"/>
      <c r="VDZ42" s="773"/>
      <c r="VEA42" s="773"/>
      <c r="VEB42" s="773"/>
      <c r="VEC42" s="773"/>
      <c r="VED42" s="773"/>
      <c r="VEE42" s="773"/>
      <c r="VEF42" s="521"/>
      <c r="VEG42" s="773"/>
      <c r="VEH42" s="773"/>
      <c r="VEI42" s="773"/>
      <c r="VEJ42" s="773"/>
      <c r="VEK42" s="773"/>
      <c r="VEL42" s="773"/>
      <c r="VEM42" s="773"/>
      <c r="VEN42" s="521"/>
      <c r="VEO42" s="773"/>
      <c r="VEP42" s="773"/>
      <c r="VEQ42" s="773"/>
      <c r="VER42" s="773"/>
      <c r="VES42" s="773"/>
      <c r="VET42" s="773"/>
      <c r="VEU42" s="773"/>
      <c r="VEV42" s="521"/>
      <c r="VEW42" s="773"/>
      <c r="VEX42" s="773"/>
      <c r="VEY42" s="773"/>
      <c r="VEZ42" s="773"/>
      <c r="VFA42" s="773"/>
      <c r="VFB42" s="773"/>
      <c r="VFC42" s="773"/>
      <c r="VFD42" s="521"/>
      <c r="VFE42" s="773"/>
      <c r="VFF42" s="773"/>
      <c r="VFG42" s="773"/>
      <c r="VFH42" s="773"/>
      <c r="VFI42" s="773"/>
      <c r="VFJ42" s="773"/>
      <c r="VFK42" s="773"/>
      <c r="VFL42" s="521"/>
      <c r="VFM42" s="773"/>
      <c r="VFN42" s="773"/>
      <c r="VFO42" s="773"/>
      <c r="VFP42" s="773"/>
      <c r="VFQ42" s="773"/>
      <c r="VFR42" s="773"/>
      <c r="VFS42" s="773"/>
      <c r="VFT42" s="521"/>
      <c r="VFU42" s="773"/>
      <c r="VFV42" s="773"/>
      <c r="VFW42" s="773"/>
      <c r="VFX42" s="773"/>
      <c r="VFY42" s="773"/>
      <c r="VFZ42" s="773"/>
      <c r="VGA42" s="773"/>
      <c r="VGB42" s="521"/>
      <c r="VGC42" s="773"/>
      <c r="VGD42" s="773"/>
      <c r="VGE42" s="773"/>
      <c r="VGF42" s="773"/>
      <c r="VGG42" s="773"/>
      <c r="VGH42" s="773"/>
      <c r="VGI42" s="773"/>
      <c r="VGJ42" s="521"/>
      <c r="VGK42" s="773"/>
      <c r="VGL42" s="773"/>
      <c r="VGM42" s="773"/>
      <c r="VGN42" s="773"/>
      <c r="VGO42" s="773"/>
      <c r="VGP42" s="773"/>
      <c r="VGQ42" s="773"/>
      <c r="VGR42" s="521"/>
      <c r="VGS42" s="773"/>
      <c r="VGT42" s="773"/>
      <c r="VGU42" s="773"/>
      <c r="VGV42" s="773"/>
      <c r="VGW42" s="773"/>
      <c r="VGX42" s="773"/>
      <c r="VGY42" s="773"/>
      <c r="VGZ42" s="521"/>
      <c r="VHA42" s="773"/>
      <c r="VHB42" s="773"/>
      <c r="VHC42" s="773"/>
      <c r="VHD42" s="773"/>
      <c r="VHE42" s="773"/>
      <c r="VHF42" s="773"/>
      <c r="VHG42" s="773"/>
      <c r="VHH42" s="521"/>
      <c r="VHI42" s="773"/>
      <c r="VHJ42" s="773"/>
      <c r="VHK42" s="773"/>
      <c r="VHL42" s="773"/>
      <c r="VHM42" s="773"/>
      <c r="VHN42" s="773"/>
      <c r="VHO42" s="773"/>
      <c r="VHP42" s="521"/>
      <c r="VHQ42" s="773"/>
      <c r="VHR42" s="773"/>
      <c r="VHS42" s="773"/>
      <c r="VHT42" s="773"/>
      <c r="VHU42" s="773"/>
      <c r="VHV42" s="773"/>
      <c r="VHW42" s="773"/>
      <c r="VHX42" s="521"/>
      <c r="VHY42" s="773"/>
      <c r="VHZ42" s="773"/>
      <c r="VIA42" s="773"/>
      <c r="VIB42" s="773"/>
      <c r="VIC42" s="773"/>
      <c r="VID42" s="773"/>
      <c r="VIE42" s="773"/>
      <c r="VIF42" s="521"/>
      <c r="VIG42" s="773"/>
      <c r="VIH42" s="773"/>
      <c r="VII42" s="773"/>
      <c r="VIJ42" s="773"/>
      <c r="VIK42" s="773"/>
      <c r="VIL42" s="773"/>
      <c r="VIM42" s="773"/>
      <c r="VIN42" s="521"/>
      <c r="VIO42" s="773"/>
      <c r="VIP42" s="773"/>
      <c r="VIQ42" s="773"/>
      <c r="VIR42" s="773"/>
      <c r="VIS42" s="773"/>
      <c r="VIT42" s="773"/>
      <c r="VIU42" s="773"/>
      <c r="VIV42" s="521"/>
      <c r="VIW42" s="773"/>
      <c r="VIX42" s="773"/>
      <c r="VIY42" s="773"/>
      <c r="VIZ42" s="773"/>
      <c r="VJA42" s="773"/>
      <c r="VJB42" s="773"/>
      <c r="VJC42" s="773"/>
      <c r="VJD42" s="521"/>
      <c r="VJE42" s="773"/>
      <c r="VJF42" s="773"/>
      <c r="VJG42" s="773"/>
      <c r="VJH42" s="773"/>
      <c r="VJI42" s="773"/>
      <c r="VJJ42" s="773"/>
      <c r="VJK42" s="773"/>
      <c r="VJL42" s="521"/>
      <c r="VJM42" s="773"/>
      <c r="VJN42" s="773"/>
      <c r="VJO42" s="773"/>
      <c r="VJP42" s="773"/>
      <c r="VJQ42" s="773"/>
      <c r="VJR42" s="773"/>
      <c r="VJS42" s="773"/>
      <c r="VJT42" s="521"/>
      <c r="VJU42" s="773"/>
      <c r="VJV42" s="773"/>
      <c r="VJW42" s="773"/>
      <c r="VJX42" s="773"/>
      <c r="VJY42" s="773"/>
      <c r="VJZ42" s="773"/>
      <c r="VKA42" s="773"/>
      <c r="VKB42" s="521"/>
      <c r="VKC42" s="773"/>
      <c r="VKD42" s="773"/>
      <c r="VKE42" s="773"/>
      <c r="VKF42" s="773"/>
      <c r="VKG42" s="773"/>
      <c r="VKH42" s="773"/>
      <c r="VKI42" s="773"/>
      <c r="VKJ42" s="521"/>
      <c r="VKK42" s="773"/>
      <c r="VKL42" s="773"/>
      <c r="VKM42" s="773"/>
      <c r="VKN42" s="773"/>
      <c r="VKO42" s="773"/>
      <c r="VKP42" s="773"/>
      <c r="VKQ42" s="773"/>
      <c r="VKR42" s="521"/>
      <c r="VKS42" s="773"/>
      <c r="VKT42" s="773"/>
      <c r="VKU42" s="773"/>
      <c r="VKV42" s="773"/>
      <c r="VKW42" s="773"/>
      <c r="VKX42" s="773"/>
      <c r="VKY42" s="773"/>
      <c r="VKZ42" s="521"/>
      <c r="VLA42" s="773"/>
      <c r="VLB42" s="773"/>
      <c r="VLC42" s="773"/>
      <c r="VLD42" s="773"/>
      <c r="VLE42" s="773"/>
      <c r="VLF42" s="773"/>
      <c r="VLG42" s="773"/>
      <c r="VLH42" s="521"/>
      <c r="VLI42" s="773"/>
      <c r="VLJ42" s="773"/>
      <c r="VLK42" s="773"/>
      <c r="VLL42" s="773"/>
      <c r="VLM42" s="773"/>
      <c r="VLN42" s="773"/>
      <c r="VLO42" s="773"/>
      <c r="VLP42" s="521"/>
      <c r="VLQ42" s="773"/>
      <c r="VLR42" s="773"/>
      <c r="VLS42" s="773"/>
      <c r="VLT42" s="773"/>
      <c r="VLU42" s="773"/>
      <c r="VLV42" s="773"/>
      <c r="VLW42" s="773"/>
      <c r="VLX42" s="521"/>
      <c r="VLY42" s="773"/>
      <c r="VLZ42" s="773"/>
      <c r="VMA42" s="773"/>
      <c r="VMB42" s="773"/>
      <c r="VMC42" s="773"/>
      <c r="VMD42" s="773"/>
      <c r="VME42" s="773"/>
      <c r="VMF42" s="521"/>
      <c r="VMG42" s="773"/>
      <c r="VMH42" s="773"/>
      <c r="VMI42" s="773"/>
      <c r="VMJ42" s="773"/>
      <c r="VMK42" s="773"/>
      <c r="VML42" s="773"/>
      <c r="VMM42" s="773"/>
      <c r="VMN42" s="521"/>
      <c r="VMO42" s="773"/>
      <c r="VMP42" s="773"/>
      <c r="VMQ42" s="773"/>
      <c r="VMR42" s="773"/>
      <c r="VMS42" s="773"/>
      <c r="VMT42" s="773"/>
      <c r="VMU42" s="773"/>
      <c r="VMV42" s="521"/>
      <c r="VMW42" s="773"/>
      <c r="VMX42" s="773"/>
      <c r="VMY42" s="773"/>
      <c r="VMZ42" s="773"/>
      <c r="VNA42" s="773"/>
      <c r="VNB42" s="773"/>
      <c r="VNC42" s="773"/>
      <c r="VND42" s="521"/>
      <c r="VNE42" s="773"/>
      <c r="VNF42" s="773"/>
      <c r="VNG42" s="773"/>
      <c r="VNH42" s="773"/>
      <c r="VNI42" s="773"/>
      <c r="VNJ42" s="773"/>
      <c r="VNK42" s="773"/>
      <c r="VNL42" s="521"/>
      <c r="VNM42" s="773"/>
      <c r="VNN42" s="773"/>
      <c r="VNO42" s="773"/>
      <c r="VNP42" s="773"/>
      <c r="VNQ42" s="773"/>
      <c r="VNR42" s="773"/>
      <c r="VNS42" s="773"/>
      <c r="VNT42" s="521"/>
      <c r="VNU42" s="773"/>
      <c r="VNV42" s="773"/>
      <c r="VNW42" s="773"/>
      <c r="VNX42" s="773"/>
      <c r="VNY42" s="773"/>
      <c r="VNZ42" s="773"/>
      <c r="VOA42" s="773"/>
      <c r="VOB42" s="521"/>
      <c r="VOC42" s="773"/>
      <c r="VOD42" s="773"/>
      <c r="VOE42" s="773"/>
      <c r="VOF42" s="773"/>
      <c r="VOG42" s="773"/>
      <c r="VOH42" s="773"/>
      <c r="VOI42" s="773"/>
      <c r="VOJ42" s="521"/>
      <c r="VOK42" s="773"/>
      <c r="VOL42" s="773"/>
      <c r="VOM42" s="773"/>
      <c r="VON42" s="773"/>
      <c r="VOO42" s="773"/>
      <c r="VOP42" s="773"/>
      <c r="VOQ42" s="773"/>
      <c r="VOR42" s="521"/>
      <c r="VOS42" s="773"/>
      <c r="VOT42" s="773"/>
      <c r="VOU42" s="773"/>
      <c r="VOV42" s="773"/>
      <c r="VOW42" s="773"/>
      <c r="VOX42" s="773"/>
      <c r="VOY42" s="773"/>
      <c r="VOZ42" s="521"/>
      <c r="VPA42" s="773"/>
      <c r="VPB42" s="773"/>
      <c r="VPC42" s="773"/>
      <c r="VPD42" s="773"/>
      <c r="VPE42" s="773"/>
      <c r="VPF42" s="773"/>
      <c r="VPG42" s="773"/>
      <c r="VPH42" s="521"/>
      <c r="VPI42" s="773"/>
      <c r="VPJ42" s="773"/>
      <c r="VPK42" s="773"/>
      <c r="VPL42" s="773"/>
      <c r="VPM42" s="773"/>
      <c r="VPN42" s="773"/>
      <c r="VPO42" s="773"/>
      <c r="VPP42" s="521"/>
      <c r="VPQ42" s="773"/>
      <c r="VPR42" s="773"/>
      <c r="VPS42" s="773"/>
      <c r="VPT42" s="773"/>
      <c r="VPU42" s="773"/>
      <c r="VPV42" s="773"/>
      <c r="VPW42" s="773"/>
      <c r="VPX42" s="521"/>
      <c r="VPY42" s="773"/>
      <c r="VPZ42" s="773"/>
      <c r="VQA42" s="773"/>
      <c r="VQB42" s="773"/>
      <c r="VQC42" s="773"/>
      <c r="VQD42" s="773"/>
      <c r="VQE42" s="773"/>
      <c r="VQF42" s="521"/>
      <c r="VQG42" s="773"/>
      <c r="VQH42" s="773"/>
      <c r="VQI42" s="773"/>
      <c r="VQJ42" s="773"/>
      <c r="VQK42" s="773"/>
      <c r="VQL42" s="773"/>
      <c r="VQM42" s="773"/>
      <c r="VQN42" s="521"/>
      <c r="VQO42" s="773"/>
      <c r="VQP42" s="773"/>
      <c r="VQQ42" s="773"/>
      <c r="VQR42" s="773"/>
      <c r="VQS42" s="773"/>
      <c r="VQT42" s="773"/>
      <c r="VQU42" s="773"/>
      <c r="VQV42" s="521"/>
      <c r="VQW42" s="773"/>
      <c r="VQX42" s="773"/>
      <c r="VQY42" s="773"/>
      <c r="VQZ42" s="773"/>
      <c r="VRA42" s="773"/>
      <c r="VRB42" s="773"/>
      <c r="VRC42" s="773"/>
      <c r="VRD42" s="521"/>
      <c r="VRE42" s="773"/>
      <c r="VRF42" s="773"/>
      <c r="VRG42" s="773"/>
      <c r="VRH42" s="773"/>
      <c r="VRI42" s="773"/>
      <c r="VRJ42" s="773"/>
      <c r="VRK42" s="773"/>
      <c r="VRL42" s="521"/>
      <c r="VRM42" s="773"/>
      <c r="VRN42" s="773"/>
      <c r="VRO42" s="773"/>
      <c r="VRP42" s="773"/>
      <c r="VRQ42" s="773"/>
      <c r="VRR42" s="773"/>
      <c r="VRS42" s="773"/>
      <c r="VRT42" s="521"/>
      <c r="VRU42" s="773"/>
      <c r="VRV42" s="773"/>
      <c r="VRW42" s="773"/>
      <c r="VRX42" s="773"/>
      <c r="VRY42" s="773"/>
      <c r="VRZ42" s="773"/>
      <c r="VSA42" s="773"/>
      <c r="VSB42" s="521"/>
      <c r="VSC42" s="773"/>
      <c r="VSD42" s="773"/>
      <c r="VSE42" s="773"/>
      <c r="VSF42" s="773"/>
      <c r="VSG42" s="773"/>
      <c r="VSH42" s="773"/>
      <c r="VSI42" s="773"/>
      <c r="VSJ42" s="521"/>
      <c r="VSK42" s="773"/>
      <c r="VSL42" s="773"/>
      <c r="VSM42" s="773"/>
      <c r="VSN42" s="773"/>
      <c r="VSO42" s="773"/>
      <c r="VSP42" s="773"/>
      <c r="VSQ42" s="773"/>
      <c r="VSR42" s="521"/>
      <c r="VSS42" s="773"/>
      <c r="VST42" s="773"/>
      <c r="VSU42" s="773"/>
      <c r="VSV42" s="773"/>
      <c r="VSW42" s="773"/>
      <c r="VSX42" s="773"/>
      <c r="VSY42" s="773"/>
      <c r="VSZ42" s="521"/>
      <c r="VTA42" s="773"/>
      <c r="VTB42" s="773"/>
      <c r="VTC42" s="773"/>
      <c r="VTD42" s="773"/>
      <c r="VTE42" s="773"/>
      <c r="VTF42" s="773"/>
      <c r="VTG42" s="773"/>
      <c r="VTH42" s="521"/>
      <c r="VTI42" s="773"/>
      <c r="VTJ42" s="773"/>
      <c r="VTK42" s="773"/>
      <c r="VTL42" s="773"/>
      <c r="VTM42" s="773"/>
      <c r="VTN42" s="773"/>
      <c r="VTO42" s="773"/>
      <c r="VTP42" s="521"/>
      <c r="VTQ42" s="773"/>
      <c r="VTR42" s="773"/>
      <c r="VTS42" s="773"/>
      <c r="VTT42" s="773"/>
      <c r="VTU42" s="773"/>
      <c r="VTV42" s="773"/>
      <c r="VTW42" s="773"/>
      <c r="VTX42" s="521"/>
      <c r="VTY42" s="773"/>
      <c r="VTZ42" s="773"/>
      <c r="VUA42" s="773"/>
      <c r="VUB42" s="773"/>
      <c r="VUC42" s="773"/>
      <c r="VUD42" s="773"/>
      <c r="VUE42" s="773"/>
      <c r="VUF42" s="521"/>
      <c r="VUG42" s="773"/>
      <c r="VUH42" s="773"/>
      <c r="VUI42" s="773"/>
      <c r="VUJ42" s="773"/>
      <c r="VUK42" s="773"/>
      <c r="VUL42" s="773"/>
      <c r="VUM42" s="773"/>
      <c r="VUN42" s="521"/>
      <c r="VUO42" s="773"/>
      <c r="VUP42" s="773"/>
      <c r="VUQ42" s="773"/>
      <c r="VUR42" s="773"/>
      <c r="VUS42" s="773"/>
      <c r="VUT42" s="773"/>
      <c r="VUU42" s="773"/>
      <c r="VUV42" s="521"/>
      <c r="VUW42" s="773"/>
      <c r="VUX42" s="773"/>
      <c r="VUY42" s="773"/>
      <c r="VUZ42" s="773"/>
      <c r="VVA42" s="773"/>
      <c r="VVB42" s="773"/>
      <c r="VVC42" s="773"/>
      <c r="VVD42" s="521"/>
      <c r="VVE42" s="773"/>
      <c r="VVF42" s="773"/>
      <c r="VVG42" s="773"/>
      <c r="VVH42" s="773"/>
      <c r="VVI42" s="773"/>
      <c r="VVJ42" s="773"/>
      <c r="VVK42" s="773"/>
      <c r="VVL42" s="521"/>
      <c r="VVM42" s="773"/>
      <c r="VVN42" s="773"/>
      <c r="VVO42" s="773"/>
      <c r="VVP42" s="773"/>
      <c r="VVQ42" s="773"/>
      <c r="VVR42" s="773"/>
      <c r="VVS42" s="773"/>
      <c r="VVT42" s="521"/>
      <c r="VVU42" s="773"/>
      <c r="VVV42" s="773"/>
      <c r="VVW42" s="773"/>
      <c r="VVX42" s="773"/>
      <c r="VVY42" s="773"/>
      <c r="VVZ42" s="773"/>
      <c r="VWA42" s="773"/>
      <c r="VWB42" s="521"/>
      <c r="VWC42" s="773"/>
      <c r="VWD42" s="773"/>
      <c r="VWE42" s="773"/>
      <c r="VWF42" s="773"/>
      <c r="VWG42" s="773"/>
      <c r="VWH42" s="773"/>
      <c r="VWI42" s="773"/>
      <c r="VWJ42" s="521"/>
      <c r="VWK42" s="773"/>
      <c r="VWL42" s="773"/>
      <c r="VWM42" s="773"/>
      <c r="VWN42" s="773"/>
      <c r="VWO42" s="773"/>
      <c r="VWP42" s="773"/>
      <c r="VWQ42" s="773"/>
      <c r="VWR42" s="521"/>
      <c r="VWS42" s="773"/>
      <c r="VWT42" s="773"/>
      <c r="VWU42" s="773"/>
      <c r="VWV42" s="773"/>
      <c r="VWW42" s="773"/>
      <c r="VWX42" s="773"/>
      <c r="VWY42" s="773"/>
      <c r="VWZ42" s="521"/>
      <c r="VXA42" s="773"/>
      <c r="VXB42" s="773"/>
      <c r="VXC42" s="773"/>
      <c r="VXD42" s="773"/>
      <c r="VXE42" s="773"/>
      <c r="VXF42" s="773"/>
      <c r="VXG42" s="773"/>
      <c r="VXH42" s="521"/>
      <c r="VXI42" s="773"/>
      <c r="VXJ42" s="773"/>
      <c r="VXK42" s="773"/>
      <c r="VXL42" s="773"/>
      <c r="VXM42" s="773"/>
      <c r="VXN42" s="773"/>
      <c r="VXO42" s="773"/>
      <c r="VXP42" s="521"/>
      <c r="VXQ42" s="773"/>
      <c r="VXR42" s="773"/>
      <c r="VXS42" s="773"/>
      <c r="VXT42" s="773"/>
      <c r="VXU42" s="773"/>
      <c r="VXV42" s="773"/>
      <c r="VXW42" s="773"/>
      <c r="VXX42" s="521"/>
      <c r="VXY42" s="773"/>
      <c r="VXZ42" s="773"/>
      <c r="VYA42" s="773"/>
      <c r="VYB42" s="773"/>
      <c r="VYC42" s="773"/>
      <c r="VYD42" s="773"/>
      <c r="VYE42" s="773"/>
      <c r="VYF42" s="521"/>
      <c r="VYG42" s="773"/>
      <c r="VYH42" s="773"/>
      <c r="VYI42" s="773"/>
      <c r="VYJ42" s="773"/>
      <c r="VYK42" s="773"/>
      <c r="VYL42" s="773"/>
      <c r="VYM42" s="773"/>
      <c r="VYN42" s="521"/>
      <c r="VYO42" s="773"/>
      <c r="VYP42" s="773"/>
      <c r="VYQ42" s="773"/>
      <c r="VYR42" s="773"/>
      <c r="VYS42" s="773"/>
      <c r="VYT42" s="773"/>
      <c r="VYU42" s="773"/>
      <c r="VYV42" s="521"/>
      <c r="VYW42" s="773"/>
      <c r="VYX42" s="773"/>
      <c r="VYY42" s="773"/>
      <c r="VYZ42" s="773"/>
      <c r="VZA42" s="773"/>
      <c r="VZB42" s="773"/>
      <c r="VZC42" s="773"/>
      <c r="VZD42" s="521"/>
      <c r="VZE42" s="773"/>
      <c r="VZF42" s="773"/>
      <c r="VZG42" s="773"/>
      <c r="VZH42" s="773"/>
      <c r="VZI42" s="773"/>
      <c r="VZJ42" s="773"/>
      <c r="VZK42" s="773"/>
      <c r="VZL42" s="521"/>
      <c r="VZM42" s="773"/>
      <c r="VZN42" s="773"/>
      <c r="VZO42" s="773"/>
      <c r="VZP42" s="773"/>
      <c r="VZQ42" s="773"/>
      <c r="VZR42" s="773"/>
      <c r="VZS42" s="773"/>
      <c r="VZT42" s="521"/>
      <c r="VZU42" s="773"/>
      <c r="VZV42" s="773"/>
      <c r="VZW42" s="773"/>
      <c r="VZX42" s="773"/>
      <c r="VZY42" s="773"/>
      <c r="VZZ42" s="773"/>
      <c r="WAA42" s="773"/>
      <c r="WAB42" s="521"/>
      <c r="WAC42" s="773"/>
      <c r="WAD42" s="773"/>
      <c r="WAE42" s="773"/>
      <c r="WAF42" s="773"/>
      <c r="WAG42" s="773"/>
      <c r="WAH42" s="773"/>
      <c r="WAI42" s="773"/>
      <c r="WAJ42" s="521"/>
      <c r="WAK42" s="773"/>
      <c r="WAL42" s="773"/>
      <c r="WAM42" s="773"/>
      <c r="WAN42" s="773"/>
      <c r="WAO42" s="773"/>
      <c r="WAP42" s="773"/>
      <c r="WAQ42" s="773"/>
      <c r="WAR42" s="521"/>
      <c r="WAS42" s="773"/>
      <c r="WAT42" s="773"/>
      <c r="WAU42" s="773"/>
      <c r="WAV42" s="773"/>
      <c r="WAW42" s="773"/>
      <c r="WAX42" s="773"/>
      <c r="WAY42" s="773"/>
      <c r="WAZ42" s="521"/>
      <c r="WBA42" s="773"/>
      <c r="WBB42" s="773"/>
      <c r="WBC42" s="773"/>
      <c r="WBD42" s="773"/>
      <c r="WBE42" s="773"/>
      <c r="WBF42" s="773"/>
      <c r="WBG42" s="773"/>
      <c r="WBH42" s="521"/>
      <c r="WBI42" s="773"/>
      <c r="WBJ42" s="773"/>
      <c r="WBK42" s="773"/>
      <c r="WBL42" s="773"/>
      <c r="WBM42" s="773"/>
      <c r="WBN42" s="773"/>
      <c r="WBO42" s="773"/>
      <c r="WBP42" s="521"/>
      <c r="WBQ42" s="773"/>
      <c r="WBR42" s="773"/>
      <c r="WBS42" s="773"/>
      <c r="WBT42" s="773"/>
      <c r="WBU42" s="773"/>
      <c r="WBV42" s="773"/>
      <c r="WBW42" s="773"/>
      <c r="WBX42" s="521"/>
      <c r="WBY42" s="773"/>
      <c r="WBZ42" s="773"/>
      <c r="WCA42" s="773"/>
      <c r="WCB42" s="773"/>
      <c r="WCC42" s="773"/>
      <c r="WCD42" s="773"/>
      <c r="WCE42" s="773"/>
      <c r="WCF42" s="521"/>
      <c r="WCG42" s="773"/>
      <c r="WCH42" s="773"/>
      <c r="WCI42" s="773"/>
      <c r="WCJ42" s="773"/>
      <c r="WCK42" s="773"/>
      <c r="WCL42" s="773"/>
      <c r="WCM42" s="773"/>
      <c r="WCN42" s="521"/>
      <c r="WCO42" s="773"/>
      <c r="WCP42" s="773"/>
      <c r="WCQ42" s="773"/>
      <c r="WCR42" s="773"/>
      <c r="WCS42" s="773"/>
      <c r="WCT42" s="773"/>
      <c r="WCU42" s="773"/>
      <c r="WCV42" s="521"/>
      <c r="WCW42" s="773"/>
      <c r="WCX42" s="773"/>
      <c r="WCY42" s="773"/>
      <c r="WCZ42" s="773"/>
      <c r="WDA42" s="773"/>
      <c r="WDB42" s="773"/>
      <c r="WDC42" s="773"/>
      <c r="WDD42" s="521"/>
      <c r="WDE42" s="773"/>
      <c r="WDF42" s="773"/>
      <c r="WDG42" s="773"/>
      <c r="WDH42" s="773"/>
      <c r="WDI42" s="773"/>
      <c r="WDJ42" s="773"/>
      <c r="WDK42" s="773"/>
      <c r="WDL42" s="521"/>
      <c r="WDM42" s="773"/>
      <c r="WDN42" s="773"/>
      <c r="WDO42" s="773"/>
      <c r="WDP42" s="773"/>
      <c r="WDQ42" s="773"/>
      <c r="WDR42" s="773"/>
      <c r="WDS42" s="773"/>
      <c r="WDT42" s="521"/>
      <c r="WDU42" s="773"/>
      <c r="WDV42" s="773"/>
      <c r="WDW42" s="773"/>
      <c r="WDX42" s="773"/>
      <c r="WDY42" s="773"/>
      <c r="WDZ42" s="773"/>
      <c r="WEA42" s="773"/>
      <c r="WEB42" s="521"/>
      <c r="WEC42" s="773"/>
      <c r="WED42" s="773"/>
      <c r="WEE42" s="773"/>
      <c r="WEF42" s="773"/>
      <c r="WEG42" s="773"/>
      <c r="WEH42" s="773"/>
      <c r="WEI42" s="773"/>
      <c r="WEJ42" s="521"/>
      <c r="WEK42" s="773"/>
      <c r="WEL42" s="773"/>
      <c r="WEM42" s="773"/>
      <c r="WEN42" s="773"/>
      <c r="WEO42" s="773"/>
      <c r="WEP42" s="773"/>
      <c r="WEQ42" s="773"/>
      <c r="WER42" s="521"/>
      <c r="WES42" s="773"/>
      <c r="WET42" s="773"/>
      <c r="WEU42" s="773"/>
      <c r="WEV42" s="773"/>
      <c r="WEW42" s="773"/>
      <c r="WEX42" s="773"/>
      <c r="WEY42" s="773"/>
      <c r="WEZ42" s="521"/>
      <c r="WFA42" s="773"/>
      <c r="WFB42" s="773"/>
      <c r="WFC42" s="773"/>
      <c r="WFD42" s="773"/>
      <c r="WFE42" s="773"/>
      <c r="WFF42" s="773"/>
      <c r="WFG42" s="773"/>
      <c r="WFH42" s="521"/>
      <c r="WFI42" s="773"/>
      <c r="WFJ42" s="773"/>
      <c r="WFK42" s="773"/>
      <c r="WFL42" s="773"/>
      <c r="WFM42" s="773"/>
      <c r="WFN42" s="773"/>
      <c r="WFO42" s="773"/>
      <c r="WFP42" s="521"/>
      <c r="WFQ42" s="773"/>
      <c r="WFR42" s="773"/>
      <c r="WFS42" s="773"/>
      <c r="WFT42" s="773"/>
      <c r="WFU42" s="773"/>
      <c r="WFV42" s="773"/>
      <c r="WFW42" s="773"/>
      <c r="WFX42" s="521"/>
      <c r="WFY42" s="773"/>
      <c r="WFZ42" s="773"/>
      <c r="WGA42" s="773"/>
      <c r="WGB42" s="773"/>
      <c r="WGC42" s="773"/>
      <c r="WGD42" s="773"/>
      <c r="WGE42" s="773"/>
      <c r="WGF42" s="521"/>
      <c r="WGG42" s="773"/>
      <c r="WGH42" s="773"/>
      <c r="WGI42" s="773"/>
      <c r="WGJ42" s="773"/>
      <c r="WGK42" s="773"/>
      <c r="WGL42" s="773"/>
      <c r="WGM42" s="773"/>
      <c r="WGN42" s="521"/>
      <c r="WGO42" s="773"/>
      <c r="WGP42" s="773"/>
      <c r="WGQ42" s="773"/>
      <c r="WGR42" s="773"/>
      <c r="WGS42" s="773"/>
      <c r="WGT42" s="773"/>
      <c r="WGU42" s="773"/>
      <c r="WGV42" s="521"/>
      <c r="WGW42" s="773"/>
      <c r="WGX42" s="773"/>
      <c r="WGY42" s="773"/>
      <c r="WGZ42" s="773"/>
      <c r="WHA42" s="773"/>
      <c r="WHB42" s="773"/>
      <c r="WHC42" s="773"/>
      <c r="WHD42" s="521"/>
      <c r="WHE42" s="773"/>
      <c r="WHF42" s="773"/>
      <c r="WHG42" s="773"/>
      <c r="WHH42" s="773"/>
      <c r="WHI42" s="773"/>
      <c r="WHJ42" s="773"/>
      <c r="WHK42" s="773"/>
      <c r="WHL42" s="521"/>
      <c r="WHM42" s="773"/>
      <c r="WHN42" s="773"/>
      <c r="WHO42" s="773"/>
      <c r="WHP42" s="773"/>
      <c r="WHQ42" s="773"/>
      <c r="WHR42" s="773"/>
      <c r="WHS42" s="773"/>
      <c r="WHT42" s="521"/>
      <c r="WHU42" s="773"/>
      <c r="WHV42" s="773"/>
      <c r="WHW42" s="773"/>
      <c r="WHX42" s="773"/>
      <c r="WHY42" s="773"/>
      <c r="WHZ42" s="773"/>
      <c r="WIA42" s="773"/>
      <c r="WIB42" s="521"/>
      <c r="WIC42" s="773"/>
      <c r="WID42" s="773"/>
      <c r="WIE42" s="773"/>
      <c r="WIF42" s="773"/>
      <c r="WIG42" s="773"/>
      <c r="WIH42" s="773"/>
      <c r="WII42" s="773"/>
      <c r="WIJ42" s="521"/>
      <c r="WIK42" s="773"/>
      <c r="WIL42" s="773"/>
      <c r="WIM42" s="773"/>
      <c r="WIN42" s="773"/>
      <c r="WIO42" s="773"/>
      <c r="WIP42" s="773"/>
      <c r="WIQ42" s="773"/>
      <c r="WIR42" s="521"/>
      <c r="WIS42" s="773"/>
      <c r="WIT42" s="773"/>
      <c r="WIU42" s="773"/>
      <c r="WIV42" s="773"/>
      <c r="WIW42" s="773"/>
      <c r="WIX42" s="773"/>
      <c r="WIY42" s="773"/>
      <c r="WIZ42" s="521"/>
      <c r="WJA42" s="773"/>
      <c r="WJB42" s="773"/>
      <c r="WJC42" s="773"/>
      <c r="WJD42" s="773"/>
      <c r="WJE42" s="773"/>
      <c r="WJF42" s="773"/>
      <c r="WJG42" s="773"/>
      <c r="WJH42" s="521"/>
      <c r="WJI42" s="773"/>
      <c r="WJJ42" s="773"/>
      <c r="WJK42" s="773"/>
      <c r="WJL42" s="773"/>
      <c r="WJM42" s="773"/>
      <c r="WJN42" s="773"/>
      <c r="WJO42" s="773"/>
      <c r="WJP42" s="521"/>
      <c r="WJQ42" s="773"/>
      <c r="WJR42" s="773"/>
      <c r="WJS42" s="773"/>
      <c r="WJT42" s="773"/>
      <c r="WJU42" s="773"/>
      <c r="WJV42" s="773"/>
      <c r="WJW42" s="773"/>
      <c r="WJX42" s="521"/>
      <c r="WJY42" s="773"/>
      <c r="WJZ42" s="773"/>
      <c r="WKA42" s="773"/>
      <c r="WKB42" s="773"/>
      <c r="WKC42" s="773"/>
      <c r="WKD42" s="773"/>
      <c r="WKE42" s="773"/>
      <c r="WKF42" s="521"/>
      <c r="WKG42" s="773"/>
      <c r="WKH42" s="773"/>
      <c r="WKI42" s="773"/>
      <c r="WKJ42" s="773"/>
      <c r="WKK42" s="773"/>
      <c r="WKL42" s="773"/>
      <c r="WKM42" s="773"/>
      <c r="WKN42" s="521"/>
      <c r="WKO42" s="773"/>
      <c r="WKP42" s="773"/>
      <c r="WKQ42" s="773"/>
      <c r="WKR42" s="773"/>
      <c r="WKS42" s="773"/>
      <c r="WKT42" s="773"/>
      <c r="WKU42" s="773"/>
      <c r="WKV42" s="521"/>
      <c r="WKW42" s="773"/>
      <c r="WKX42" s="773"/>
      <c r="WKY42" s="773"/>
      <c r="WKZ42" s="773"/>
      <c r="WLA42" s="773"/>
      <c r="WLB42" s="773"/>
      <c r="WLC42" s="773"/>
      <c r="WLD42" s="521"/>
      <c r="WLE42" s="773"/>
      <c r="WLF42" s="773"/>
      <c r="WLG42" s="773"/>
      <c r="WLH42" s="773"/>
      <c r="WLI42" s="773"/>
      <c r="WLJ42" s="773"/>
      <c r="WLK42" s="773"/>
      <c r="WLL42" s="521"/>
      <c r="WLM42" s="773"/>
      <c r="WLN42" s="773"/>
      <c r="WLO42" s="773"/>
      <c r="WLP42" s="773"/>
      <c r="WLQ42" s="773"/>
      <c r="WLR42" s="773"/>
      <c r="WLS42" s="773"/>
      <c r="WLT42" s="521"/>
      <c r="WLU42" s="773"/>
      <c r="WLV42" s="773"/>
      <c r="WLW42" s="773"/>
      <c r="WLX42" s="773"/>
      <c r="WLY42" s="773"/>
      <c r="WLZ42" s="773"/>
      <c r="WMA42" s="773"/>
      <c r="WMB42" s="521"/>
      <c r="WMC42" s="773"/>
      <c r="WMD42" s="773"/>
      <c r="WME42" s="773"/>
      <c r="WMF42" s="773"/>
      <c r="WMG42" s="773"/>
      <c r="WMH42" s="773"/>
      <c r="WMI42" s="773"/>
      <c r="WMJ42" s="521"/>
      <c r="WMK42" s="773"/>
      <c r="WML42" s="773"/>
      <c r="WMM42" s="773"/>
      <c r="WMN42" s="773"/>
      <c r="WMO42" s="773"/>
      <c r="WMP42" s="773"/>
      <c r="WMQ42" s="773"/>
      <c r="WMR42" s="521"/>
      <c r="WMS42" s="773"/>
      <c r="WMT42" s="773"/>
      <c r="WMU42" s="773"/>
      <c r="WMV42" s="773"/>
      <c r="WMW42" s="773"/>
      <c r="WMX42" s="773"/>
      <c r="WMY42" s="773"/>
      <c r="WMZ42" s="521"/>
      <c r="WNA42" s="773"/>
      <c r="WNB42" s="773"/>
      <c r="WNC42" s="773"/>
      <c r="WND42" s="773"/>
      <c r="WNE42" s="773"/>
      <c r="WNF42" s="773"/>
      <c r="WNG42" s="773"/>
      <c r="WNH42" s="521"/>
      <c r="WNI42" s="773"/>
      <c r="WNJ42" s="773"/>
      <c r="WNK42" s="773"/>
      <c r="WNL42" s="773"/>
      <c r="WNM42" s="773"/>
      <c r="WNN42" s="773"/>
      <c r="WNO42" s="773"/>
      <c r="WNP42" s="521"/>
      <c r="WNQ42" s="773"/>
      <c r="WNR42" s="773"/>
      <c r="WNS42" s="773"/>
      <c r="WNT42" s="773"/>
      <c r="WNU42" s="773"/>
      <c r="WNV42" s="773"/>
      <c r="WNW42" s="773"/>
      <c r="WNX42" s="521"/>
      <c r="WNY42" s="773"/>
      <c r="WNZ42" s="773"/>
      <c r="WOA42" s="773"/>
      <c r="WOB42" s="773"/>
      <c r="WOC42" s="773"/>
      <c r="WOD42" s="773"/>
      <c r="WOE42" s="773"/>
      <c r="WOF42" s="521"/>
      <c r="WOG42" s="773"/>
      <c r="WOH42" s="773"/>
      <c r="WOI42" s="773"/>
      <c r="WOJ42" s="773"/>
      <c r="WOK42" s="773"/>
      <c r="WOL42" s="773"/>
      <c r="WOM42" s="773"/>
      <c r="WON42" s="521"/>
      <c r="WOO42" s="773"/>
      <c r="WOP42" s="773"/>
      <c r="WOQ42" s="773"/>
      <c r="WOR42" s="773"/>
      <c r="WOS42" s="773"/>
      <c r="WOT42" s="773"/>
      <c r="WOU42" s="773"/>
      <c r="WOV42" s="521"/>
      <c r="WOW42" s="773"/>
      <c r="WOX42" s="773"/>
      <c r="WOY42" s="773"/>
      <c r="WOZ42" s="773"/>
      <c r="WPA42" s="773"/>
      <c r="WPB42" s="773"/>
      <c r="WPC42" s="773"/>
      <c r="WPD42" s="521"/>
      <c r="WPE42" s="773"/>
      <c r="WPF42" s="773"/>
      <c r="WPG42" s="773"/>
      <c r="WPH42" s="773"/>
      <c r="WPI42" s="773"/>
      <c r="WPJ42" s="773"/>
      <c r="WPK42" s="773"/>
      <c r="WPL42" s="521"/>
      <c r="WPM42" s="773"/>
      <c r="WPN42" s="773"/>
      <c r="WPO42" s="773"/>
      <c r="WPP42" s="773"/>
      <c r="WPQ42" s="773"/>
      <c r="WPR42" s="773"/>
      <c r="WPS42" s="773"/>
      <c r="WPT42" s="521"/>
      <c r="WPU42" s="773"/>
      <c r="WPV42" s="773"/>
      <c r="WPW42" s="773"/>
      <c r="WPX42" s="773"/>
      <c r="WPY42" s="773"/>
      <c r="WPZ42" s="773"/>
      <c r="WQA42" s="773"/>
      <c r="WQB42" s="521"/>
      <c r="WQC42" s="773"/>
      <c r="WQD42" s="773"/>
      <c r="WQE42" s="773"/>
      <c r="WQF42" s="773"/>
      <c r="WQG42" s="773"/>
      <c r="WQH42" s="773"/>
      <c r="WQI42" s="773"/>
      <c r="WQJ42" s="521"/>
      <c r="WQK42" s="773"/>
      <c r="WQL42" s="773"/>
      <c r="WQM42" s="773"/>
      <c r="WQN42" s="773"/>
      <c r="WQO42" s="773"/>
      <c r="WQP42" s="773"/>
      <c r="WQQ42" s="773"/>
      <c r="WQR42" s="521"/>
      <c r="WQS42" s="773"/>
      <c r="WQT42" s="773"/>
      <c r="WQU42" s="773"/>
      <c r="WQV42" s="773"/>
      <c r="WQW42" s="773"/>
      <c r="WQX42" s="773"/>
      <c r="WQY42" s="773"/>
      <c r="WQZ42" s="521"/>
      <c r="WRA42" s="773"/>
      <c r="WRB42" s="773"/>
      <c r="WRC42" s="773"/>
      <c r="WRD42" s="773"/>
      <c r="WRE42" s="773"/>
      <c r="WRF42" s="773"/>
      <c r="WRG42" s="773"/>
      <c r="WRH42" s="521"/>
      <c r="WRI42" s="773"/>
      <c r="WRJ42" s="773"/>
      <c r="WRK42" s="773"/>
      <c r="WRL42" s="773"/>
      <c r="WRM42" s="773"/>
      <c r="WRN42" s="773"/>
      <c r="WRO42" s="773"/>
      <c r="WRP42" s="521"/>
      <c r="WRQ42" s="773"/>
      <c r="WRR42" s="773"/>
      <c r="WRS42" s="773"/>
      <c r="WRT42" s="773"/>
      <c r="WRU42" s="773"/>
      <c r="WRV42" s="773"/>
      <c r="WRW42" s="773"/>
      <c r="WRX42" s="521"/>
      <c r="WRY42" s="773"/>
      <c r="WRZ42" s="773"/>
      <c r="WSA42" s="773"/>
      <c r="WSB42" s="773"/>
      <c r="WSC42" s="773"/>
      <c r="WSD42" s="773"/>
      <c r="WSE42" s="773"/>
      <c r="WSF42" s="521"/>
      <c r="WSG42" s="773"/>
      <c r="WSH42" s="773"/>
      <c r="WSI42" s="773"/>
      <c r="WSJ42" s="773"/>
      <c r="WSK42" s="773"/>
      <c r="WSL42" s="773"/>
      <c r="WSM42" s="773"/>
      <c r="WSN42" s="521"/>
      <c r="WSO42" s="773"/>
      <c r="WSP42" s="773"/>
      <c r="WSQ42" s="773"/>
      <c r="WSR42" s="773"/>
      <c r="WSS42" s="773"/>
      <c r="WST42" s="773"/>
      <c r="WSU42" s="773"/>
      <c r="WSV42" s="521"/>
      <c r="WSW42" s="773"/>
      <c r="WSX42" s="773"/>
      <c r="WSY42" s="773"/>
      <c r="WSZ42" s="773"/>
      <c r="WTA42" s="773"/>
      <c r="WTB42" s="773"/>
      <c r="WTC42" s="773"/>
      <c r="WTD42" s="521"/>
      <c r="WTE42" s="773"/>
      <c r="WTF42" s="773"/>
      <c r="WTG42" s="773"/>
      <c r="WTH42" s="773"/>
      <c r="WTI42" s="773"/>
      <c r="WTJ42" s="773"/>
      <c r="WTK42" s="773"/>
      <c r="WTL42" s="521"/>
      <c r="WTM42" s="773"/>
      <c r="WTN42" s="773"/>
      <c r="WTO42" s="773"/>
      <c r="WTP42" s="773"/>
      <c r="WTQ42" s="773"/>
      <c r="WTR42" s="773"/>
      <c r="WTS42" s="773"/>
      <c r="WTT42" s="521"/>
      <c r="WTU42" s="773"/>
      <c r="WTV42" s="773"/>
      <c r="WTW42" s="773"/>
      <c r="WTX42" s="773"/>
      <c r="WTY42" s="773"/>
      <c r="WTZ42" s="773"/>
      <c r="WUA42" s="773"/>
      <c r="WUB42" s="521"/>
      <c r="WUC42" s="773"/>
      <c r="WUD42" s="773"/>
      <c r="WUE42" s="773"/>
      <c r="WUF42" s="773"/>
      <c r="WUG42" s="773"/>
      <c r="WUH42" s="773"/>
      <c r="WUI42" s="773"/>
      <c r="WUJ42" s="521"/>
      <c r="WUK42" s="773"/>
      <c r="WUL42" s="773"/>
      <c r="WUM42" s="773"/>
      <c r="WUN42" s="773"/>
      <c r="WUO42" s="773"/>
      <c r="WUP42" s="773"/>
      <c r="WUQ42" s="773"/>
      <c r="WUR42" s="521"/>
      <c r="WUS42" s="773"/>
      <c r="WUT42" s="773"/>
      <c r="WUU42" s="773"/>
      <c r="WUV42" s="773"/>
      <c r="WUW42" s="773"/>
      <c r="WUX42" s="773"/>
      <c r="WUY42" s="773"/>
      <c r="WUZ42" s="521"/>
      <c r="WVA42" s="773"/>
      <c r="WVB42" s="773"/>
      <c r="WVC42" s="773"/>
      <c r="WVD42" s="773"/>
      <c r="WVE42" s="773"/>
      <c r="WVF42" s="773"/>
      <c r="WVG42" s="773"/>
      <c r="WVH42" s="521"/>
      <c r="WVI42" s="773"/>
      <c r="WVJ42" s="773"/>
      <c r="WVK42" s="773"/>
      <c r="WVL42" s="773"/>
      <c r="WVM42" s="773"/>
      <c r="WVN42" s="773"/>
      <c r="WVO42" s="773"/>
      <c r="WVP42" s="521"/>
      <c r="WVQ42" s="773"/>
      <c r="WVR42" s="773"/>
      <c r="WVS42" s="773"/>
      <c r="WVT42" s="773"/>
      <c r="WVU42" s="773"/>
      <c r="WVV42" s="773"/>
      <c r="WVW42" s="773"/>
      <c r="WVX42" s="521"/>
      <c r="WVY42" s="773"/>
      <c r="WVZ42" s="773"/>
      <c r="WWA42" s="773"/>
      <c r="WWB42" s="773"/>
      <c r="WWC42" s="773"/>
      <c r="WWD42" s="773"/>
      <c r="WWE42" s="773"/>
      <c r="WWF42" s="521"/>
      <c r="WWG42" s="773"/>
      <c r="WWH42" s="773"/>
      <c r="WWI42" s="773"/>
      <c r="WWJ42" s="773"/>
      <c r="WWK42" s="773"/>
      <c r="WWL42" s="773"/>
      <c r="WWM42" s="773"/>
      <c r="WWN42" s="521"/>
      <c r="WWO42" s="773"/>
      <c r="WWP42" s="773"/>
      <c r="WWQ42" s="773"/>
      <c r="WWR42" s="773"/>
      <c r="WWS42" s="773"/>
      <c r="WWT42" s="773"/>
      <c r="WWU42" s="773"/>
      <c r="WWV42" s="521"/>
      <c r="WWW42" s="773"/>
      <c r="WWX42" s="773"/>
      <c r="WWY42" s="773"/>
      <c r="WWZ42" s="773"/>
      <c r="WXA42" s="773"/>
      <c r="WXB42" s="773"/>
      <c r="WXC42" s="773"/>
      <c r="WXD42" s="521"/>
      <c r="WXE42" s="773"/>
      <c r="WXF42" s="773"/>
      <c r="WXG42" s="773"/>
      <c r="WXH42" s="773"/>
      <c r="WXI42" s="773"/>
      <c r="WXJ42" s="773"/>
      <c r="WXK42" s="773"/>
      <c r="WXL42" s="521"/>
      <c r="WXM42" s="773"/>
      <c r="WXN42" s="773"/>
      <c r="WXO42" s="773"/>
      <c r="WXP42" s="773"/>
      <c r="WXQ42" s="773"/>
      <c r="WXR42" s="773"/>
      <c r="WXS42" s="773"/>
      <c r="WXT42" s="521"/>
      <c r="WXU42" s="773"/>
      <c r="WXV42" s="773"/>
      <c r="WXW42" s="773"/>
      <c r="WXX42" s="773"/>
      <c r="WXY42" s="773"/>
      <c r="WXZ42" s="773"/>
      <c r="WYA42" s="773"/>
      <c r="WYB42" s="521"/>
      <c r="WYC42" s="773"/>
      <c r="WYD42" s="773"/>
      <c r="WYE42" s="773"/>
      <c r="WYF42" s="773"/>
      <c r="WYG42" s="773"/>
      <c r="WYH42" s="773"/>
      <c r="WYI42" s="773"/>
      <c r="WYJ42" s="521"/>
      <c r="WYK42" s="773"/>
      <c r="WYL42" s="773"/>
      <c r="WYM42" s="773"/>
      <c r="WYN42" s="773"/>
      <c r="WYO42" s="773"/>
      <c r="WYP42" s="773"/>
      <c r="WYQ42" s="773"/>
      <c r="WYR42" s="521"/>
      <c r="WYS42" s="773"/>
      <c r="WYT42" s="773"/>
      <c r="WYU42" s="773"/>
      <c r="WYV42" s="773"/>
      <c r="WYW42" s="773"/>
      <c r="WYX42" s="773"/>
      <c r="WYY42" s="773"/>
      <c r="WYZ42" s="521"/>
      <c r="WZA42" s="773"/>
      <c r="WZB42" s="773"/>
      <c r="WZC42" s="773"/>
      <c r="WZD42" s="773"/>
      <c r="WZE42" s="773"/>
      <c r="WZF42" s="773"/>
      <c r="WZG42" s="773"/>
      <c r="WZH42" s="521"/>
      <c r="WZI42" s="773"/>
      <c r="WZJ42" s="773"/>
      <c r="WZK42" s="773"/>
      <c r="WZL42" s="773"/>
      <c r="WZM42" s="773"/>
      <c r="WZN42" s="773"/>
      <c r="WZO42" s="773"/>
      <c r="WZP42" s="521"/>
      <c r="WZQ42" s="773"/>
      <c r="WZR42" s="773"/>
      <c r="WZS42" s="773"/>
      <c r="WZT42" s="773"/>
      <c r="WZU42" s="773"/>
      <c r="WZV42" s="773"/>
      <c r="WZW42" s="773"/>
      <c r="WZX42" s="521"/>
      <c r="WZY42" s="773"/>
      <c r="WZZ42" s="773"/>
      <c r="XAA42" s="773"/>
      <c r="XAB42" s="773"/>
      <c r="XAC42" s="773"/>
      <c r="XAD42" s="773"/>
      <c r="XAE42" s="773"/>
      <c r="XAF42" s="521"/>
      <c r="XAG42" s="773"/>
      <c r="XAH42" s="773"/>
      <c r="XAI42" s="773"/>
      <c r="XAJ42" s="773"/>
      <c r="XAK42" s="773"/>
      <c r="XAL42" s="773"/>
      <c r="XAM42" s="773"/>
      <c r="XAN42" s="521"/>
      <c r="XAO42" s="773"/>
      <c r="XAP42" s="773"/>
      <c r="XAQ42" s="773"/>
      <c r="XAR42" s="773"/>
      <c r="XAS42" s="773"/>
      <c r="XAT42" s="773"/>
      <c r="XAU42" s="773"/>
      <c r="XAV42" s="521"/>
      <c r="XAW42" s="773"/>
      <c r="XAX42" s="773"/>
      <c r="XAY42" s="773"/>
      <c r="XAZ42" s="773"/>
      <c r="XBA42" s="773"/>
      <c r="XBB42" s="773"/>
      <c r="XBC42" s="773"/>
      <c r="XBD42" s="521"/>
      <c r="XBE42" s="773"/>
      <c r="XBF42" s="773"/>
      <c r="XBG42" s="773"/>
      <c r="XBH42" s="773"/>
      <c r="XBI42" s="773"/>
      <c r="XBJ42" s="773"/>
      <c r="XBK42" s="773"/>
      <c r="XBL42" s="521"/>
      <c r="XBM42" s="773"/>
      <c r="XBN42" s="773"/>
      <c r="XBO42" s="773"/>
      <c r="XBP42" s="773"/>
      <c r="XBQ42" s="773"/>
      <c r="XBR42" s="773"/>
      <c r="XBS42" s="773"/>
      <c r="XBT42" s="521"/>
      <c r="XBU42" s="773"/>
      <c r="XBV42" s="773"/>
      <c r="XBW42" s="773"/>
      <c r="XBX42" s="773"/>
      <c r="XBY42" s="773"/>
      <c r="XBZ42" s="773"/>
      <c r="XCA42" s="773"/>
      <c r="XCB42" s="521"/>
      <c r="XCC42" s="773"/>
      <c r="XCD42" s="773"/>
      <c r="XCE42" s="773"/>
      <c r="XCF42" s="773"/>
      <c r="XCG42" s="773"/>
      <c r="XCH42" s="773"/>
      <c r="XCI42" s="773"/>
      <c r="XCJ42" s="521"/>
      <c r="XCK42" s="773"/>
      <c r="XCL42" s="773"/>
      <c r="XCM42" s="773"/>
      <c r="XCN42" s="773"/>
      <c r="XCO42" s="773"/>
      <c r="XCP42" s="773"/>
      <c r="XCQ42" s="773"/>
      <c r="XCR42" s="521"/>
      <c r="XCS42" s="773"/>
      <c r="XCT42" s="773"/>
      <c r="XCU42" s="773"/>
      <c r="XCV42" s="773"/>
      <c r="XCW42" s="773"/>
      <c r="XCX42" s="773"/>
      <c r="XCY42" s="773"/>
      <c r="XCZ42" s="521"/>
      <c r="XDA42" s="773"/>
      <c r="XDB42" s="773"/>
      <c r="XDC42" s="773"/>
      <c r="XDD42" s="773"/>
      <c r="XDE42" s="773"/>
      <c r="XDF42" s="773"/>
      <c r="XDG42" s="773"/>
      <c r="XDH42" s="521"/>
      <c r="XDI42" s="773"/>
      <c r="XDJ42" s="773"/>
      <c r="XDK42" s="773"/>
      <c r="XDL42" s="773"/>
      <c r="XDM42" s="773"/>
      <c r="XDN42" s="773"/>
      <c r="XDO42" s="773"/>
      <c r="XDP42" s="521"/>
      <c r="XDQ42" s="773"/>
      <c r="XDR42" s="773"/>
      <c r="XDS42" s="773"/>
      <c r="XDT42" s="773"/>
      <c r="XDU42" s="773"/>
      <c r="XDV42" s="773"/>
      <c r="XDW42" s="773"/>
      <c r="XDX42" s="521"/>
      <c r="XDY42" s="773"/>
      <c r="XDZ42" s="773"/>
      <c r="XEA42" s="773"/>
      <c r="XEB42" s="773"/>
      <c r="XEC42" s="773"/>
      <c r="XED42" s="773"/>
      <c r="XEE42" s="773"/>
      <c r="XEF42" s="521"/>
      <c r="XEG42" s="773"/>
      <c r="XEH42" s="773"/>
      <c r="XEI42" s="773"/>
      <c r="XEJ42" s="773"/>
      <c r="XEK42" s="773"/>
      <c r="XEL42" s="773"/>
      <c r="XEM42" s="773"/>
      <c r="XEN42" s="521"/>
      <c r="XEO42" s="773"/>
      <c r="XEP42" s="773"/>
      <c r="XEQ42" s="773"/>
      <c r="XER42" s="773"/>
      <c r="XES42" s="773"/>
      <c r="XET42" s="773"/>
      <c r="XEU42" s="773"/>
      <c r="XEV42" s="521"/>
      <c r="XEW42" s="773"/>
      <c r="XEX42" s="773"/>
      <c r="XEY42" s="773"/>
      <c r="XEZ42" s="773"/>
      <c r="XFA42" s="773"/>
      <c r="XFB42" s="773"/>
      <c r="XFC42" s="773"/>
      <c r="XFD42" s="521"/>
    </row>
    <row r="43" spans="1:16384" s="111" customFormat="1" ht="38.4" customHeight="1" x14ac:dyDescent="0.3">
      <c r="A43" s="700" t="s">
        <v>19</v>
      </c>
      <c r="B43" s="701"/>
      <c r="C43" s="708" t="s">
        <v>5</v>
      </c>
      <c r="D43" s="708" t="s">
        <v>234</v>
      </c>
      <c r="E43" s="708" t="s">
        <v>233</v>
      </c>
      <c r="F43" s="708" t="s">
        <v>37</v>
      </c>
      <c r="G43" s="708"/>
      <c r="H43" s="708"/>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c r="BC43" s="89"/>
      <c r="BD43" s="89"/>
      <c r="BE43" s="89"/>
      <c r="BF43" s="89"/>
      <c r="BG43" s="89"/>
      <c r="BH43" s="89"/>
      <c r="BI43" s="89"/>
      <c r="BJ43" s="89"/>
      <c r="BK43" s="89"/>
      <c r="BL43" s="89"/>
      <c r="BM43" s="89"/>
      <c r="BN43" s="89"/>
      <c r="BO43" s="89"/>
      <c r="BP43" s="89"/>
      <c r="BQ43" s="89"/>
      <c r="BR43" s="89"/>
      <c r="BS43" s="89"/>
      <c r="BT43" s="89"/>
      <c r="BU43" s="89"/>
      <c r="BV43" s="89"/>
      <c r="BW43" s="89"/>
      <c r="BX43" s="89"/>
      <c r="BY43" s="89"/>
      <c r="BZ43" s="89"/>
      <c r="CA43" s="89"/>
      <c r="CB43" s="89"/>
      <c r="CC43" s="89"/>
      <c r="CD43" s="89"/>
      <c r="CE43" s="89"/>
      <c r="CF43" s="89"/>
      <c r="CG43" s="89"/>
      <c r="CH43" s="89"/>
      <c r="CI43" s="89"/>
      <c r="CJ43" s="89"/>
      <c r="CK43" s="89"/>
      <c r="CL43" s="89"/>
      <c r="CM43" s="89"/>
      <c r="CN43" s="89"/>
      <c r="CO43" s="89"/>
      <c r="CP43" s="89"/>
      <c r="CQ43" s="89"/>
      <c r="CR43" s="89"/>
      <c r="CS43" s="89"/>
      <c r="CT43" s="89"/>
      <c r="CU43" s="89"/>
      <c r="CV43" s="89"/>
      <c r="CW43" s="89"/>
      <c r="CX43" s="89"/>
      <c r="CY43" s="89"/>
      <c r="CZ43" s="89"/>
      <c r="DA43" s="89"/>
      <c r="DB43" s="89"/>
      <c r="DC43" s="89"/>
      <c r="DD43" s="89"/>
      <c r="DE43" s="89"/>
      <c r="DF43" s="89"/>
      <c r="DG43" s="89"/>
      <c r="DH43" s="89"/>
      <c r="DI43" s="89"/>
      <c r="DJ43" s="89"/>
      <c r="DK43" s="89"/>
      <c r="DL43" s="89"/>
      <c r="DM43" s="89"/>
      <c r="DN43" s="89"/>
      <c r="DO43" s="89"/>
      <c r="DP43" s="89"/>
      <c r="DQ43" s="89"/>
      <c r="DR43" s="89"/>
      <c r="DS43" s="89"/>
      <c r="DT43" s="89"/>
      <c r="DU43" s="89"/>
      <c r="DV43" s="89"/>
      <c r="DW43" s="89"/>
      <c r="DX43" s="89"/>
      <c r="DY43" s="89"/>
      <c r="DZ43" s="89"/>
      <c r="EA43" s="89"/>
      <c r="EB43" s="89"/>
      <c r="EC43" s="89"/>
      <c r="ED43" s="89"/>
      <c r="EE43" s="89"/>
      <c r="EF43" s="89"/>
      <c r="EG43" s="89"/>
      <c r="EH43" s="89"/>
      <c r="EI43" s="89"/>
      <c r="EJ43" s="89"/>
      <c r="EK43" s="89"/>
      <c r="EL43" s="89"/>
      <c r="EM43" s="89"/>
      <c r="EN43" s="89"/>
      <c r="EO43" s="89"/>
      <c r="EP43" s="89"/>
      <c r="EQ43" s="89"/>
      <c r="ER43" s="89"/>
      <c r="ES43" s="89"/>
      <c r="ET43" s="89"/>
      <c r="EU43" s="89"/>
      <c r="EV43" s="89"/>
      <c r="EW43" s="89"/>
      <c r="EX43" s="89"/>
      <c r="EY43" s="89"/>
      <c r="EZ43" s="89"/>
      <c r="FA43" s="89"/>
      <c r="FB43" s="89"/>
      <c r="FC43" s="89"/>
      <c r="FD43" s="89"/>
      <c r="FE43" s="89"/>
      <c r="FF43" s="89"/>
      <c r="FG43" s="89"/>
      <c r="FH43" s="89"/>
      <c r="FI43" s="89"/>
      <c r="FJ43" s="89"/>
      <c r="FK43" s="89"/>
      <c r="FL43" s="89"/>
      <c r="FM43" s="89"/>
      <c r="FN43" s="89"/>
      <c r="FO43" s="89"/>
      <c r="FP43" s="89"/>
      <c r="FQ43" s="89"/>
      <c r="FR43" s="89"/>
      <c r="FS43" s="89"/>
      <c r="FT43" s="89"/>
      <c r="FU43" s="89"/>
      <c r="FV43" s="89"/>
      <c r="FW43" s="89"/>
      <c r="FX43" s="89"/>
      <c r="FY43" s="89"/>
      <c r="FZ43" s="89"/>
      <c r="GA43" s="89"/>
      <c r="GB43" s="89"/>
      <c r="GC43" s="89"/>
      <c r="GD43" s="89"/>
      <c r="GE43" s="89"/>
      <c r="GF43" s="89"/>
      <c r="GG43" s="89"/>
      <c r="GH43" s="89"/>
      <c r="GI43" s="89"/>
      <c r="GJ43" s="89"/>
      <c r="GK43" s="89"/>
      <c r="GL43" s="89"/>
      <c r="GM43" s="89"/>
      <c r="GN43" s="89"/>
      <c r="GO43" s="89"/>
      <c r="GP43" s="89"/>
      <c r="GQ43" s="89"/>
      <c r="GR43" s="89"/>
      <c r="GS43" s="89"/>
      <c r="GT43" s="89"/>
      <c r="GU43" s="89"/>
      <c r="GV43" s="89"/>
      <c r="GW43" s="89"/>
      <c r="GX43" s="89"/>
      <c r="GY43" s="89"/>
      <c r="GZ43" s="89"/>
      <c r="HA43" s="89"/>
      <c r="HB43" s="89"/>
      <c r="HC43" s="89"/>
      <c r="HD43" s="89"/>
      <c r="HE43" s="89"/>
      <c r="HF43" s="89"/>
      <c r="HG43" s="89"/>
      <c r="HH43" s="89"/>
      <c r="HI43" s="89"/>
      <c r="HJ43" s="89"/>
      <c r="HK43" s="89"/>
      <c r="HL43" s="89"/>
      <c r="HM43" s="89"/>
      <c r="HN43" s="89"/>
      <c r="HO43" s="89"/>
      <c r="HP43" s="89"/>
      <c r="HQ43" s="89"/>
      <c r="HR43" s="89"/>
      <c r="HS43" s="89"/>
      <c r="HT43" s="89"/>
      <c r="HU43" s="89"/>
      <c r="HV43" s="89"/>
      <c r="HW43" s="89"/>
      <c r="HX43" s="89"/>
      <c r="HY43" s="89"/>
      <c r="HZ43" s="89"/>
      <c r="IA43" s="89"/>
      <c r="IB43" s="89"/>
      <c r="IC43" s="89"/>
      <c r="ID43" s="89"/>
      <c r="IE43" s="89"/>
      <c r="IF43" s="89"/>
      <c r="IG43" s="89"/>
      <c r="IH43" s="89"/>
      <c r="II43" s="89"/>
      <c r="IJ43" s="89"/>
      <c r="IK43" s="89"/>
      <c r="IL43" s="89"/>
      <c r="IM43" s="89"/>
      <c r="IN43" s="89"/>
      <c r="IO43" s="89"/>
      <c r="IP43" s="89"/>
      <c r="IQ43" s="89"/>
      <c r="IR43" s="89"/>
      <c r="IS43" s="89"/>
      <c r="IT43" s="89"/>
      <c r="IU43" s="89"/>
      <c r="IV43" s="89"/>
    </row>
    <row r="44" spans="1:16384" s="91" customFormat="1" ht="25.95" customHeight="1" x14ac:dyDescent="0.3">
      <c r="A44" s="702"/>
      <c r="B44" s="703"/>
      <c r="C44" s="708"/>
      <c r="D44" s="708"/>
      <c r="E44" s="708"/>
      <c r="F44" s="616" t="s">
        <v>24</v>
      </c>
      <c r="G44" s="616" t="s">
        <v>120</v>
      </c>
      <c r="H44" s="616" t="s">
        <v>235</v>
      </c>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90"/>
      <c r="AR44" s="90"/>
      <c r="AS44" s="90"/>
      <c r="AT44" s="90"/>
      <c r="AU44" s="90"/>
      <c r="AV44" s="90"/>
      <c r="AW44" s="90"/>
      <c r="AX44" s="90"/>
      <c r="AY44" s="90"/>
      <c r="AZ44" s="90"/>
      <c r="BA44" s="90"/>
      <c r="BB44" s="90"/>
      <c r="BC44" s="90"/>
      <c r="BD44" s="90"/>
      <c r="BE44" s="90"/>
      <c r="BF44" s="90"/>
      <c r="BG44" s="90"/>
      <c r="BH44" s="90"/>
      <c r="BI44" s="90"/>
      <c r="BJ44" s="90"/>
      <c r="BK44" s="90"/>
      <c r="BL44" s="90"/>
      <c r="BM44" s="90"/>
      <c r="BN44" s="90"/>
      <c r="BO44" s="90"/>
      <c r="BP44" s="90"/>
      <c r="BQ44" s="90"/>
      <c r="BR44" s="90"/>
      <c r="BS44" s="90"/>
      <c r="BT44" s="90"/>
      <c r="BU44" s="90"/>
      <c r="BV44" s="90"/>
      <c r="BW44" s="90"/>
      <c r="BX44" s="90"/>
      <c r="BY44" s="90"/>
      <c r="BZ44" s="90"/>
      <c r="CA44" s="90"/>
      <c r="CB44" s="90"/>
      <c r="CC44" s="90"/>
      <c r="CD44" s="90"/>
      <c r="CE44" s="90"/>
      <c r="CF44" s="90"/>
      <c r="CG44" s="90"/>
      <c r="CH44" s="90"/>
      <c r="CI44" s="90"/>
      <c r="CJ44" s="90"/>
      <c r="CK44" s="90"/>
      <c r="CL44" s="90"/>
      <c r="CM44" s="90"/>
      <c r="CN44" s="90"/>
      <c r="CO44" s="90"/>
      <c r="CP44" s="90"/>
      <c r="CQ44" s="90"/>
      <c r="CR44" s="90"/>
      <c r="CS44" s="90"/>
      <c r="CT44" s="90"/>
      <c r="CU44" s="90"/>
      <c r="CV44" s="90"/>
      <c r="CW44" s="90"/>
      <c r="CX44" s="90"/>
      <c r="CY44" s="90"/>
      <c r="CZ44" s="90"/>
      <c r="DA44" s="90"/>
      <c r="DB44" s="90"/>
      <c r="DC44" s="90"/>
      <c r="DD44" s="90"/>
      <c r="DE44" s="90"/>
      <c r="DF44" s="90"/>
      <c r="DG44" s="90"/>
      <c r="DH44" s="90"/>
      <c r="DI44" s="90"/>
      <c r="DJ44" s="90"/>
      <c r="DK44" s="90"/>
      <c r="DL44" s="90"/>
      <c r="DM44" s="90"/>
      <c r="DN44" s="90"/>
      <c r="DO44" s="90"/>
      <c r="DP44" s="90"/>
      <c r="DQ44" s="90"/>
      <c r="DR44" s="90"/>
      <c r="DS44" s="90"/>
      <c r="DT44" s="90"/>
      <c r="DU44" s="90"/>
      <c r="DV44" s="90"/>
      <c r="DW44" s="90"/>
      <c r="DX44" s="90"/>
      <c r="DY44" s="90"/>
      <c r="DZ44" s="90"/>
      <c r="EA44" s="90"/>
      <c r="EB44" s="90"/>
      <c r="EC44" s="90"/>
      <c r="ED44" s="90"/>
      <c r="EE44" s="90"/>
      <c r="EF44" s="90"/>
      <c r="EG44" s="90"/>
      <c r="EH44" s="90"/>
      <c r="EI44" s="90"/>
      <c r="EJ44" s="90"/>
      <c r="EK44" s="90"/>
      <c r="EL44" s="90"/>
      <c r="EM44" s="90"/>
      <c r="EN44" s="90"/>
      <c r="EO44" s="90"/>
      <c r="EP44" s="90"/>
      <c r="EQ44" s="90"/>
      <c r="ER44" s="90"/>
      <c r="ES44" s="90"/>
      <c r="ET44" s="90"/>
      <c r="EU44" s="90"/>
      <c r="EV44" s="90"/>
      <c r="EW44" s="90"/>
      <c r="EX44" s="90"/>
      <c r="EY44" s="90"/>
      <c r="EZ44" s="90"/>
      <c r="FA44" s="90"/>
      <c r="FB44" s="90"/>
      <c r="FC44" s="90"/>
      <c r="FD44" s="90"/>
      <c r="FE44" s="90"/>
      <c r="FF44" s="90"/>
      <c r="FG44" s="90"/>
      <c r="FH44" s="90"/>
      <c r="FI44" s="90"/>
      <c r="FJ44" s="90"/>
      <c r="FK44" s="90"/>
      <c r="FL44" s="90"/>
      <c r="FM44" s="90"/>
      <c r="FN44" s="90"/>
      <c r="FO44" s="90"/>
      <c r="FP44" s="90"/>
      <c r="FQ44" s="90"/>
      <c r="FR44" s="90"/>
      <c r="FS44" s="90"/>
      <c r="FT44" s="90"/>
      <c r="FU44" s="90"/>
      <c r="FV44" s="90"/>
      <c r="FW44" s="90"/>
      <c r="FX44" s="90"/>
      <c r="FY44" s="90"/>
      <c r="FZ44" s="90"/>
      <c r="GA44" s="90"/>
      <c r="GB44" s="90"/>
      <c r="GC44" s="90"/>
      <c r="GD44" s="90"/>
      <c r="GE44" s="90"/>
      <c r="GF44" s="90"/>
      <c r="GG44" s="90"/>
      <c r="GH44" s="90"/>
      <c r="GI44" s="90"/>
      <c r="GJ44" s="90"/>
      <c r="GK44" s="90"/>
      <c r="GL44" s="90"/>
      <c r="GM44" s="90"/>
      <c r="GN44" s="90"/>
      <c r="GO44" s="90"/>
      <c r="GP44" s="90"/>
      <c r="GQ44" s="90"/>
      <c r="GR44" s="90"/>
      <c r="GS44" s="90"/>
      <c r="GT44" s="90"/>
      <c r="GU44" s="90"/>
      <c r="GV44" s="90"/>
      <c r="GW44" s="90"/>
      <c r="GX44" s="90"/>
      <c r="GY44" s="90"/>
      <c r="GZ44" s="90"/>
      <c r="HA44" s="90"/>
      <c r="HB44" s="90"/>
      <c r="HC44" s="90"/>
      <c r="HD44" s="90"/>
      <c r="HE44" s="90"/>
      <c r="HF44" s="90"/>
      <c r="HG44" s="90"/>
      <c r="HH44" s="90"/>
      <c r="HI44" s="90"/>
      <c r="HJ44" s="90"/>
      <c r="HK44" s="90"/>
      <c r="HL44" s="90"/>
      <c r="HM44" s="90"/>
      <c r="HN44" s="90"/>
      <c r="HO44" s="90"/>
      <c r="HP44" s="90"/>
      <c r="HQ44" s="90"/>
      <c r="HR44" s="90"/>
      <c r="HS44" s="90"/>
      <c r="HT44" s="90"/>
      <c r="HU44" s="90"/>
      <c r="HV44" s="90"/>
      <c r="HW44" s="90"/>
      <c r="HX44" s="90"/>
      <c r="HY44" s="90"/>
      <c r="HZ44" s="90"/>
      <c r="IA44" s="90"/>
      <c r="IB44" s="90"/>
      <c r="IC44" s="90"/>
      <c r="ID44" s="90"/>
      <c r="IE44" s="90"/>
      <c r="IF44" s="90"/>
      <c r="IG44" s="90"/>
      <c r="IH44" s="90"/>
      <c r="II44" s="90"/>
      <c r="IJ44" s="90"/>
      <c r="IK44" s="90"/>
      <c r="IL44" s="90"/>
      <c r="IM44" s="90"/>
      <c r="IN44" s="90"/>
      <c r="IO44" s="90"/>
      <c r="IP44" s="90"/>
      <c r="IQ44" s="90"/>
      <c r="IR44" s="90"/>
      <c r="IS44" s="90"/>
      <c r="IT44" s="90"/>
      <c r="IU44" s="90"/>
      <c r="IV44" s="90"/>
    </row>
    <row r="45" spans="1:16384" s="111" customFormat="1" ht="28.2" customHeight="1" x14ac:dyDescent="0.3">
      <c r="A45" s="682" t="s">
        <v>19</v>
      </c>
      <c r="B45" s="683"/>
      <c r="C45" s="617" t="s">
        <v>61</v>
      </c>
      <c r="D45" s="617" t="s">
        <v>61</v>
      </c>
      <c r="E45" s="617" t="s">
        <v>61</v>
      </c>
      <c r="F45" s="617" t="s">
        <v>61</v>
      </c>
      <c r="G45" s="617" t="s">
        <v>61</v>
      </c>
      <c r="H45" s="617" t="s">
        <v>61</v>
      </c>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90"/>
      <c r="AR45" s="90"/>
      <c r="AS45" s="90"/>
      <c r="AT45" s="90"/>
      <c r="AU45" s="90"/>
      <c r="AV45" s="90"/>
      <c r="AW45" s="90"/>
      <c r="AX45" s="90"/>
      <c r="AY45" s="90"/>
      <c r="AZ45" s="90"/>
      <c r="BA45" s="90"/>
      <c r="BB45" s="90"/>
      <c r="BC45" s="90"/>
      <c r="BD45" s="90"/>
      <c r="BE45" s="90"/>
      <c r="BF45" s="90"/>
      <c r="BG45" s="90"/>
      <c r="BH45" s="90"/>
      <c r="BI45" s="90"/>
      <c r="BJ45" s="90"/>
      <c r="BK45" s="90"/>
      <c r="BL45" s="90"/>
      <c r="BM45" s="90"/>
      <c r="BN45" s="90"/>
      <c r="BO45" s="90"/>
      <c r="BP45" s="90"/>
      <c r="BQ45" s="90"/>
      <c r="BR45" s="90"/>
      <c r="BS45" s="90"/>
      <c r="BT45" s="90"/>
      <c r="BU45" s="90"/>
      <c r="BV45" s="90"/>
      <c r="BW45" s="90"/>
      <c r="BX45" s="90"/>
      <c r="BY45" s="90"/>
      <c r="BZ45" s="90"/>
      <c r="CA45" s="90"/>
      <c r="CB45" s="90"/>
      <c r="CC45" s="90"/>
      <c r="CD45" s="90"/>
      <c r="CE45" s="90"/>
      <c r="CF45" s="90"/>
      <c r="CG45" s="90"/>
      <c r="CH45" s="90"/>
      <c r="CI45" s="90"/>
      <c r="CJ45" s="90"/>
      <c r="CK45" s="90"/>
      <c r="CL45" s="90"/>
      <c r="CM45" s="90"/>
      <c r="CN45" s="90"/>
      <c r="CO45" s="90"/>
      <c r="CP45" s="90"/>
      <c r="CQ45" s="90"/>
      <c r="CR45" s="90"/>
      <c r="CS45" s="90"/>
      <c r="CT45" s="90"/>
      <c r="CU45" s="90"/>
      <c r="CV45" s="90"/>
      <c r="CW45" s="90"/>
      <c r="CX45" s="90"/>
      <c r="CY45" s="90"/>
      <c r="CZ45" s="90"/>
      <c r="DA45" s="90"/>
      <c r="DB45" s="90"/>
      <c r="DC45" s="90"/>
      <c r="DD45" s="90"/>
      <c r="DE45" s="90"/>
      <c r="DF45" s="90"/>
      <c r="DG45" s="90"/>
      <c r="DH45" s="90"/>
      <c r="DI45" s="90"/>
      <c r="DJ45" s="90"/>
      <c r="DK45" s="90"/>
      <c r="DL45" s="90"/>
      <c r="DM45" s="90"/>
      <c r="DN45" s="90"/>
      <c r="DO45" s="90"/>
      <c r="DP45" s="90"/>
      <c r="DQ45" s="90"/>
      <c r="DR45" s="90"/>
      <c r="DS45" s="90"/>
      <c r="DT45" s="90"/>
      <c r="DU45" s="90"/>
      <c r="DV45" s="90"/>
      <c r="DW45" s="90"/>
      <c r="DX45" s="90"/>
      <c r="DY45" s="90"/>
      <c r="DZ45" s="90"/>
      <c r="EA45" s="90"/>
      <c r="EB45" s="90"/>
      <c r="EC45" s="90"/>
      <c r="ED45" s="90"/>
      <c r="EE45" s="90"/>
      <c r="EF45" s="90"/>
      <c r="EG45" s="90"/>
      <c r="EH45" s="90"/>
      <c r="EI45" s="90"/>
      <c r="EJ45" s="90"/>
      <c r="EK45" s="90"/>
      <c r="EL45" s="90"/>
      <c r="EM45" s="90"/>
      <c r="EN45" s="90"/>
      <c r="EO45" s="90"/>
      <c r="EP45" s="90"/>
      <c r="EQ45" s="90"/>
      <c r="ER45" s="90"/>
      <c r="ES45" s="90"/>
      <c r="ET45" s="90"/>
      <c r="EU45" s="90"/>
      <c r="EV45" s="90"/>
      <c r="EW45" s="90"/>
      <c r="EX45" s="90"/>
      <c r="EY45" s="90"/>
      <c r="EZ45" s="90"/>
      <c r="FA45" s="90"/>
      <c r="FB45" s="90"/>
      <c r="FC45" s="90"/>
      <c r="FD45" s="90"/>
      <c r="FE45" s="90"/>
      <c r="FF45" s="90"/>
      <c r="FG45" s="90"/>
      <c r="FH45" s="90"/>
      <c r="FI45" s="90"/>
      <c r="FJ45" s="90"/>
      <c r="FK45" s="90"/>
      <c r="FL45" s="90"/>
      <c r="FM45" s="90"/>
      <c r="FN45" s="90"/>
      <c r="FO45" s="90"/>
      <c r="FP45" s="90"/>
      <c r="FQ45" s="90"/>
      <c r="FR45" s="90"/>
      <c r="FS45" s="90"/>
      <c r="FT45" s="90"/>
      <c r="FU45" s="90"/>
      <c r="FV45" s="90"/>
      <c r="FW45" s="90"/>
      <c r="FX45" s="90"/>
      <c r="FY45" s="90"/>
      <c r="FZ45" s="90"/>
      <c r="GA45" s="90"/>
      <c r="GB45" s="90"/>
      <c r="GC45" s="90"/>
      <c r="GD45" s="90"/>
      <c r="GE45" s="90"/>
      <c r="GF45" s="90"/>
      <c r="GG45" s="90"/>
      <c r="GH45" s="90"/>
      <c r="GI45" s="90"/>
      <c r="GJ45" s="90"/>
      <c r="GK45" s="90"/>
      <c r="GL45" s="90"/>
      <c r="GM45" s="90"/>
      <c r="GN45" s="90"/>
      <c r="GO45" s="90"/>
      <c r="GP45" s="90"/>
      <c r="GQ45" s="90"/>
      <c r="GR45" s="90"/>
      <c r="GS45" s="90"/>
      <c r="GT45" s="90"/>
      <c r="GU45" s="90"/>
      <c r="GV45" s="90"/>
      <c r="GW45" s="90"/>
      <c r="GX45" s="90"/>
      <c r="GY45" s="90"/>
      <c r="GZ45" s="90"/>
      <c r="HA45" s="90"/>
      <c r="HB45" s="90"/>
      <c r="HC45" s="90"/>
      <c r="HD45" s="90"/>
      <c r="HE45" s="90"/>
      <c r="HF45" s="90"/>
      <c r="HG45" s="90"/>
      <c r="HH45" s="90"/>
      <c r="HI45" s="90"/>
      <c r="HJ45" s="90"/>
      <c r="HK45" s="90"/>
      <c r="HL45" s="90"/>
      <c r="HM45" s="90"/>
      <c r="HN45" s="90"/>
      <c r="HO45" s="90"/>
      <c r="HP45" s="90"/>
      <c r="HQ45" s="90"/>
      <c r="HR45" s="90"/>
      <c r="HS45" s="90"/>
      <c r="HT45" s="90"/>
      <c r="HU45" s="90"/>
      <c r="HV45" s="90"/>
      <c r="HW45" s="90"/>
      <c r="HX45" s="90"/>
      <c r="HY45" s="90"/>
      <c r="HZ45" s="90"/>
      <c r="IA45" s="90"/>
      <c r="IB45" s="90"/>
      <c r="IC45" s="90"/>
      <c r="ID45" s="90"/>
      <c r="IE45" s="90"/>
      <c r="IF45" s="90"/>
      <c r="IG45" s="90"/>
      <c r="IH45" s="90"/>
      <c r="II45" s="90"/>
      <c r="IJ45" s="90"/>
      <c r="IK45" s="90"/>
      <c r="IL45" s="90"/>
      <c r="IM45" s="90"/>
      <c r="IN45" s="90"/>
      <c r="IO45" s="90"/>
      <c r="IP45" s="90"/>
      <c r="IQ45" s="90"/>
      <c r="IR45" s="90"/>
      <c r="IS45" s="90"/>
      <c r="IT45" s="90"/>
      <c r="IU45" s="90"/>
      <c r="IV45" s="90"/>
    </row>
    <row r="46" spans="1:16384" s="111" customFormat="1" ht="33.6" customHeight="1" x14ac:dyDescent="0.3">
      <c r="A46" s="863" t="s">
        <v>286</v>
      </c>
      <c r="B46" s="864"/>
      <c r="C46" s="32" t="s">
        <v>135</v>
      </c>
      <c r="D46" s="94"/>
      <c r="E46" s="36"/>
      <c r="F46" s="36">
        <v>2</v>
      </c>
      <c r="G46" s="36"/>
      <c r="H46" s="36"/>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c r="GM46" s="44"/>
      <c r="GN46" s="44"/>
      <c r="GO46" s="44"/>
      <c r="GP46" s="44"/>
      <c r="GQ46" s="44"/>
      <c r="GR46" s="44"/>
      <c r="GS46" s="44"/>
      <c r="GT46" s="44"/>
      <c r="GU46" s="44"/>
      <c r="GV46" s="44"/>
      <c r="GW46" s="44"/>
      <c r="GX46" s="44"/>
      <c r="GY46" s="44"/>
      <c r="GZ46" s="44"/>
      <c r="HA46" s="44"/>
      <c r="HB46" s="44"/>
      <c r="HC46" s="44"/>
      <c r="HD46" s="44"/>
      <c r="HE46" s="44"/>
      <c r="HF46" s="44"/>
      <c r="HG46" s="44"/>
      <c r="HH46" s="44"/>
      <c r="HI46" s="44"/>
      <c r="HJ46" s="44"/>
      <c r="HK46" s="44"/>
      <c r="HL46" s="44"/>
      <c r="HM46" s="44"/>
      <c r="HN46" s="44"/>
      <c r="HO46" s="44"/>
      <c r="HP46" s="44"/>
      <c r="HQ46" s="44"/>
      <c r="HR46" s="44"/>
      <c r="HS46" s="44"/>
      <c r="HT46" s="44"/>
      <c r="HU46" s="44"/>
      <c r="HV46" s="44"/>
      <c r="HW46" s="44"/>
      <c r="HX46" s="44"/>
      <c r="HY46" s="44"/>
      <c r="HZ46" s="44"/>
      <c r="IA46" s="44"/>
      <c r="IB46" s="44"/>
      <c r="IC46" s="44"/>
      <c r="ID46" s="44"/>
      <c r="IE46" s="44"/>
      <c r="IF46" s="44"/>
      <c r="IG46" s="44"/>
      <c r="IH46" s="44"/>
      <c r="II46" s="44"/>
      <c r="IJ46" s="44"/>
      <c r="IK46" s="44"/>
      <c r="IL46" s="44"/>
      <c r="IM46" s="44"/>
      <c r="IN46" s="44"/>
      <c r="IO46" s="44"/>
      <c r="IP46" s="44"/>
      <c r="IQ46" s="44"/>
      <c r="IR46" s="44"/>
      <c r="IS46" s="44"/>
      <c r="IT46" s="44"/>
      <c r="IU46" s="44"/>
      <c r="IV46" s="44"/>
    </row>
    <row r="47" spans="1:16384" s="111" customFormat="1" ht="22.2" customHeight="1" x14ac:dyDescent="0.3">
      <c r="A47" s="863" t="s">
        <v>288</v>
      </c>
      <c r="B47" s="864"/>
      <c r="C47" s="32" t="s">
        <v>41</v>
      </c>
      <c r="D47" s="617"/>
      <c r="E47" s="617"/>
      <c r="F47" s="617">
        <v>14</v>
      </c>
      <c r="G47" s="617"/>
      <c r="H47" s="617"/>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c r="AS47" s="90"/>
      <c r="AT47" s="90"/>
      <c r="AU47" s="90"/>
      <c r="AV47" s="90"/>
      <c r="AW47" s="90"/>
      <c r="AX47" s="90"/>
      <c r="AY47" s="90"/>
      <c r="AZ47" s="90"/>
      <c r="BA47" s="90"/>
      <c r="BB47" s="90"/>
      <c r="BC47" s="90"/>
      <c r="BD47" s="90"/>
      <c r="BE47" s="90"/>
      <c r="BF47" s="90"/>
      <c r="BG47" s="90"/>
      <c r="BH47" s="90"/>
      <c r="BI47" s="90"/>
      <c r="BJ47" s="90"/>
      <c r="BK47" s="90"/>
      <c r="BL47" s="90"/>
      <c r="BM47" s="90"/>
      <c r="BN47" s="90"/>
      <c r="BO47" s="90"/>
      <c r="BP47" s="90"/>
      <c r="BQ47" s="90"/>
      <c r="BR47" s="90"/>
      <c r="BS47" s="90"/>
      <c r="BT47" s="90"/>
      <c r="BU47" s="90"/>
      <c r="BV47" s="90"/>
      <c r="BW47" s="90"/>
      <c r="BX47" s="90"/>
      <c r="BY47" s="90"/>
      <c r="BZ47" s="90"/>
      <c r="CA47" s="90"/>
      <c r="CB47" s="90"/>
      <c r="CC47" s="90"/>
      <c r="CD47" s="90"/>
      <c r="CE47" s="90"/>
      <c r="CF47" s="90"/>
      <c r="CG47" s="90"/>
      <c r="CH47" s="90"/>
      <c r="CI47" s="90"/>
      <c r="CJ47" s="90"/>
      <c r="CK47" s="90"/>
      <c r="CL47" s="90"/>
      <c r="CM47" s="90"/>
      <c r="CN47" s="90"/>
      <c r="CO47" s="90"/>
      <c r="CP47" s="90"/>
      <c r="CQ47" s="90"/>
      <c r="CR47" s="90"/>
      <c r="CS47" s="90"/>
      <c r="CT47" s="90"/>
      <c r="CU47" s="90"/>
      <c r="CV47" s="90"/>
      <c r="CW47" s="90"/>
      <c r="CX47" s="90"/>
      <c r="CY47" s="90"/>
      <c r="CZ47" s="90"/>
      <c r="DA47" s="90"/>
      <c r="DB47" s="90"/>
      <c r="DC47" s="90"/>
      <c r="DD47" s="90"/>
      <c r="DE47" s="90"/>
      <c r="DF47" s="90"/>
      <c r="DG47" s="90"/>
      <c r="DH47" s="90"/>
      <c r="DI47" s="90"/>
      <c r="DJ47" s="90"/>
      <c r="DK47" s="90"/>
      <c r="DL47" s="90"/>
      <c r="DM47" s="90"/>
      <c r="DN47" s="90"/>
      <c r="DO47" s="90"/>
      <c r="DP47" s="90"/>
      <c r="DQ47" s="90"/>
      <c r="DR47" s="90"/>
      <c r="DS47" s="90"/>
      <c r="DT47" s="90"/>
      <c r="DU47" s="90"/>
      <c r="DV47" s="90"/>
      <c r="DW47" s="90"/>
      <c r="DX47" s="90"/>
      <c r="DY47" s="90"/>
      <c r="DZ47" s="90"/>
      <c r="EA47" s="90"/>
      <c r="EB47" s="90"/>
      <c r="EC47" s="90"/>
      <c r="ED47" s="90"/>
      <c r="EE47" s="90"/>
      <c r="EF47" s="90"/>
      <c r="EG47" s="90"/>
      <c r="EH47" s="90"/>
      <c r="EI47" s="90"/>
      <c r="EJ47" s="90"/>
      <c r="EK47" s="90"/>
      <c r="EL47" s="90"/>
      <c r="EM47" s="90"/>
      <c r="EN47" s="90"/>
      <c r="EO47" s="90"/>
      <c r="EP47" s="90"/>
      <c r="EQ47" s="90"/>
      <c r="ER47" s="90"/>
      <c r="ES47" s="90"/>
      <c r="ET47" s="90"/>
      <c r="EU47" s="90"/>
      <c r="EV47" s="90"/>
      <c r="EW47" s="90"/>
      <c r="EX47" s="90"/>
      <c r="EY47" s="90"/>
      <c r="EZ47" s="90"/>
      <c r="FA47" s="90"/>
      <c r="FB47" s="90"/>
      <c r="FC47" s="90"/>
      <c r="FD47" s="90"/>
      <c r="FE47" s="90"/>
      <c r="FF47" s="90"/>
      <c r="FG47" s="90"/>
      <c r="FH47" s="90"/>
      <c r="FI47" s="90"/>
      <c r="FJ47" s="90"/>
      <c r="FK47" s="90"/>
      <c r="FL47" s="90"/>
      <c r="FM47" s="90"/>
      <c r="FN47" s="90"/>
      <c r="FO47" s="90"/>
      <c r="FP47" s="90"/>
      <c r="FQ47" s="90"/>
      <c r="FR47" s="90"/>
      <c r="FS47" s="90"/>
      <c r="FT47" s="90"/>
      <c r="FU47" s="90"/>
      <c r="FV47" s="90"/>
      <c r="FW47" s="90"/>
      <c r="FX47" s="90"/>
      <c r="FY47" s="90"/>
      <c r="FZ47" s="90"/>
      <c r="GA47" s="90"/>
      <c r="GB47" s="90"/>
      <c r="GC47" s="90"/>
      <c r="GD47" s="90"/>
      <c r="GE47" s="90"/>
      <c r="GF47" s="90"/>
      <c r="GG47" s="90"/>
      <c r="GH47" s="90"/>
      <c r="GI47" s="90"/>
      <c r="GJ47" s="90"/>
      <c r="GK47" s="90"/>
      <c r="GL47" s="90"/>
      <c r="GM47" s="90"/>
      <c r="GN47" s="90"/>
      <c r="GO47" s="90"/>
      <c r="GP47" s="90"/>
      <c r="GQ47" s="90"/>
      <c r="GR47" s="90"/>
      <c r="GS47" s="90"/>
      <c r="GT47" s="90"/>
      <c r="GU47" s="90"/>
      <c r="GV47" s="90"/>
      <c r="GW47" s="90"/>
      <c r="GX47" s="90"/>
      <c r="GY47" s="90"/>
      <c r="GZ47" s="90"/>
      <c r="HA47" s="90"/>
      <c r="HB47" s="90"/>
      <c r="HC47" s="90"/>
      <c r="HD47" s="90"/>
      <c r="HE47" s="90"/>
      <c r="HF47" s="90"/>
      <c r="HG47" s="90"/>
      <c r="HH47" s="90"/>
      <c r="HI47" s="90"/>
      <c r="HJ47" s="90"/>
      <c r="HK47" s="90"/>
      <c r="HL47" s="90"/>
      <c r="HM47" s="90"/>
      <c r="HN47" s="90"/>
      <c r="HO47" s="90"/>
      <c r="HP47" s="90"/>
      <c r="HQ47" s="90"/>
      <c r="HR47" s="90"/>
      <c r="HS47" s="90"/>
      <c r="HT47" s="90"/>
      <c r="HU47" s="90"/>
      <c r="HV47" s="90"/>
      <c r="HW47" s="90"/>
      <c r="HX47" s="90"/>
      <c r="HY47" s="90"/>
      <c r="HZ47" s="90"/>
      <c r="IA47" s="90"/>
      <c r="IB47" s="90"/>
      <c r="IC47" s="90"/>
      <c r="ID47" s="90"/>
      <c r="IE47" s="90"/>
      <c r="IF47" s="90"/>
      <c r="IG47" s="90"/>
      <c r="IH47" s="90"/>
      <c r="II47" s="90"/>
      <c r="IJ47" s="90"/>
      <c r="IK47" s="90"/>
      <c r="IL47" s="90"/>
      <c r="IM47" s="90"/>
      <c r="IN47" s="90"/>
      <c r="IO47" s="90"/>
      <c r="IP47" s="90"/>
      <c r="IQ47" s="90"/>
      <c r="IR47" s="90"/>
      <c r="IS47" s="90"/>
      <c r="IT47" s="90"/>
      <c r="IU47" s="90"/>
      <c r="IV47" s="90"/>
    </row>
    <row r="48" spans="1:16384" s="111" customFormat="1" ht="21.6" customHeight="1" x14ac:dyDescent="0.3">
      <c r="A48" s="863" t="s">
        <v>287</v>
      </c>
      <c r="B48" s="864"/>
      <c r="C48" s="32" t="s">
        <v>41</v>
      </c>
      <c r="D48" s="194"/>
      <c r="E48" s="194"/>
      <c r="F48" s="632">
        <v>6</v>
      </c>
      <c r="G48" s="194"/>
      <c r="H48" s="194"/>
      <c r="I48" s="633"/>
    </row>
    <row r="49" spans="1:10" s="111" customFormat="1" ht="15.6" x14ac:dyDescent="0.3">
      <c r="A49" s="117"/>
      <c r="B49" s="634"/>
      <c r="C49" s="635"/>
      <c r="D49" s="635"/>
      <c r="E49" s="635"/>
      <c r="F49" s="635"/>
      <c r="G49" s="635"/>
      <c r="H49" s="635"/>
      <c r="I49" s="633"/>
    </row>
    <row r="50" spans="1:10" s="111" customFormat="1" x14ac:dyDescent="0.3">
      <c r="A50" s="636"/>
      <c r="B50" s="636"/>
      <c r="I50" s="633"/>
    </row>
    <row r="51" spans="1:10" s="111" customFormat="1" ht="25.95" customHeight="1" x14ac:dyDescent="0.3">
      <c r="A51" s="708" t="s">
        <v>57</v>
      </c>
      <c r="B51" s="708" t="s">
        <v>5</v>
      </c>
      <c r="C51" s="708" t="s">
        <v>234</v>
      </c>
      <c r="D51" s="708" t="s">
        <v>233</v>
      </c>
      <c r="E51" s="708" t="s">
        <v>37</v>
      </c>
      <c r="F51" s="708"/>
      <c r="G51" s="708"/>
      <c r="I51" s="633"/>
    </row>
    <row r="52" spans="1:10" s="111" customFormat="1" ht="24.6" customHeight="1" x14ac:dyDescent="0.3">
      <c r="A52" s="708"/>
      <c r="B52" s="708"/>
      <c r="C52" s="708"/>
      <c r="D52" s="708"/>
      <c r="E52" s="616" t="s">
        <v>24</v>
      </c>
      <c r="F52" s="616" t="s">
        <v>120</v>
      </c>
      <c r="G52" s="616" t="s">
        <v>235</v>
      </c>
      <c r="I52" s="633"/>
    </row>
    <row r="53" spans="1:10" s="111" customFormat="1" ht="34.799999999999997" customHeight="1" x14ac:dyDescent="0.3">
      <c r="A53" s="330" t="s">
        <v>13</v>
      </c>
      <c r="B53" s="81"/>
      <c r="C53" s="144">
        <f>C36</f>
        <v>0</v>
      </c>
      <c r="D53" s="144"/>
      <c r="E53" s="144">
        <v>47178</v>
      </c>
      <c r="F53" s="144"/>
      <c r="G53" s="144"/>
      <c r="I53" s="633"/>
    </row>
    <row r="54" spans="1:10" ht="34.200000000000003" customHeight="1" x14ac:dyDescent="0.3">
      <c r="A54" s="83" t="s">
        <v>21</v>
      </c>
      <c r="B54" s="84" t="s">
        <v>58</v>
      </c>
      <c r="C54" s="105">
        <f>SUM(C53:C53)</f>
        <v>0</v>
      </c>
      <c r="D54" s="105">
        <f>SUM(D53:D53)</f>
        <v>0</v>
      </c>
      <c r="E54" s="105">
        <f>SUM(E53:E53)</f>
        <v>47178</v>
      </c>
      <c r="F54" s="105">
        <f>SUM(F53:F53)</f>
        <v>0</v>
      </c>
      <c r="G54" s="105">
        <f>SUM(G53:G53)</f>
        <v>0</v>
      </c>
      <c r="I54" s="51" t="s">
        <v>215</v>
      </c>
    </row>
    <row r="55" spans="1:10" x14ac:dyDescent="0.3">
      <c r="J55" s="45" t="s">
        <v>48</v>
      </c>
    </row>
  </sheetData>
  <mergeCells count="6034">
    <mergeCell ref="XDI42:XDO42"/>
    <mergeCell ref="XDQ42:XDW42"/>
    <mergeCell ref="XDY42:XEE42"/>
    <mergeCell ref="XEG42:XEM42"/>
    <mergeCell ref="XEO42:XEU42"/>
    <mergeCell ref="XEW42:XFC42"/>
    <mergeCell ref="XBM42:XBS42"/>
    <mergeCell ref="XBU42:XCA42"/>
    <mergeCell ref="XCC42:XCI42"/>
    <mergeCell ref="XCK42:XCQ42"/>
    <mergeCell ref="XCS42:XCY42"/>
    <mergeCell ref="XDA42:XDG42"/>
    <mergeCell ref="WZQ42:WZW42"/>
    <mergeCell ref="WZY42:XAE42"/>
    <mergeCell ref="XAG42:XAM42"/>
    <mergeCell ref="XAO42:XAU42"/>
    <mergeCell ref="XAW42:XBC42"/>
    <mergeCell ref="XBE42:XBK42"/>
    <mergeCell ref="WXU42:WYA42"/>
    <mergeCell ref="WYC42:WYI42"/>
    <mergeCell ref="WYK42:WYQ42"/>
    <mergeCell ref="WYS42:WYY42"/>
    <mergeCell ref="WZA42:WZG42"/>
    <mergeCell ref="WZI42:WZO42"/>
    <mergeCell ref="WVY42:WWE42"/>
    <mergeCell ref="WWG42:WWM42"/>
    <mergeCell ref="WWO42:WWU42"/>
    <mergeCell ref="WWW42:WXC42"/>
    <mergeCell ref="WXE42:WXK42"/>
    <mergeCell ref="WXM42:WXS42"/>
    <mergeCell ref="WUC42:WUI42"/>
    <mergeCell ref="WUK42:WUQ42"/>
    <mergeCell ref="WUS42:WUY42"/>
    <mergeCell ref="WVA42:WVG42"/>
    <mergeCell ref="WVI42:WVO42"/>
    <mergeCell ref="WVQ42:WVW42"/>
    <mergeCell ref="WSG42:WSM42"/>
    <mergeCell ref="WSO42:WSU42"/>
    <mergeCell ref="WSW42:WTC42"/>
    <mergeCell ref="WTE42:WTK42"/>
    <mergeCell ref="WTM42:WTS42"/>
    <mergeCell ref="WTU42:WUA42"/>
    <mergeCell ref="WQK42:WQQ42"/>
    <mergeCell ref="WQS42:WQY42"/>
    <mergeCell ref="WRA42:WRG42"/>
    <mergeCell ref="WRI42:WRO42"/>
    <mergeCell ref="WRQ42:WRW42"/>
    <mergeCell ref="WRY42:WSE42"/>
    <mergeCell ref="WOO42:WOU42"/>
    <mergeCell ref="WOW42:WPC42"/>
    <mergeCell ref="WPE42:WPK42"/>
    <mergeCell ref="WPM42:WPS42"/>
    <mergeCell ref="WPU42:WQA42"/>
    <mergeCell ref="WQC42:WQI42"/>
    <mergeCell ref="WMS42:WMY42"/>
    <mergeCell ref="WNA42:WNG42"/>
    <mergeCell ref="WNI42:WNO42"/>
    <mergeCell ref="WNQ42:WNW42"/>
    <mergeCell ref="WNY42:WOE42"/>
    <mergeCell ref="WOG42:WOM42"/>
    <mergeCell ref="WKW42:WLC42"/>
    <mergeCell ref="WLE42:WLK42"/>
    <mergeCell ref="WLM42:WLS42"/>
    <mergeCell ref="WLU42:WMA42"/>
    <mergeCell ref="WMC42:WMI42"/>
    <mergeCell ref="WMK42:WMQ42"/>
    <mergeCell ref="WJA42:WJG42"/>
    <mergeCell ref="WJI42:WJO42"/>
    <mergeCell ref="WJQ42:WJW42"/>
    <mergeCell ref="WJY42:WKE42"/>
    <mergeCell ref="WKG42:WKM42"/>
    <mergeCell ref="WKO42:WKU42"/>
    <mergeCell ref="WHE42:WHK42"/>
    <mergeCell ref="WHM42:WHS42"/>
    <mergeCell ref="WHU42:WIA42"/>
    <mergeCell ref="WIC42:WII42"/>
    <mergeCell ref="WIK42:WIQ42"/>
    <mergeCell ref="WIS42:WIY42"/>
    <mergeCell ref="WFI42:WFO42"/>
    <mergeCell ref="WFQ42:WFW42"/>
    <mergeCell ref="WFY42:WGE42"/>
    <mergeCell ref="WGG42:WGM42"/>
    <mergeCell ref="WGO42:WGU42"/>
    <mergeCell ref="WGW42:WHC42"/>
    <mergeCell ref="WDM42:WDS42"/>
    <mergeCell ref="WDU42:WEA42"/>
    <mergeCell ref="WEC42:WEI42"/>
    <mergeCell ref="WEK42:WEQ42"/>
    <mergeCell ref="WES42:WEY42"/>
    <mergeCell ref="WFA42:WFG42"/>
    <mergeCell ref="WBQ42:WBW42"/>
    <mergeCell ref="WBY42:WCE42"/>
    <mergeCell ref="WCG42:WCM42"/>
    <mergeCell ref="WCO42:WCU42"/>
    <mergeCell ref="WCW42:WDC42"/>
    <mergeCell ref="WDE42:WDK42"/>
    <mergeCell ref="VZU42:WAA42"/>
    <mergeCell ref="WAC42:WAI42"/>
    <mergeCell ref="WAK42:WAQ42"/>
    <mergeCell ref="WAS42:WAY42"/>
    <mergeCell ref="WBA42:WBG42"/>
    <mergeCell ref="WBI42:WBO42"/>
    <mergeCell ref="VXY42:VYE42"/>
    <mergeCell ref="VYG42:VYM42"/>
    <mergeCell ref="VYO42:VYU42"/>
    <mergeCell ref="VYW42:VZC42"/>
    <mergeCell ref="VZE42:VZK42"/>
    <mergeCell ref="VZM42:VZS42"/>
    <mergeCell ref="VWC42:VWI42"/>
    <mergeCell ref="VWK42:VWQ42"/>
    <mergeCell ref="VWS42:VWY42"/>
    <mergeCell ref="VXA42:VXG42"/>
    <mergeCell ref="VXI42:VXO42"/>
    <mergeCell ref="VXQ42:VXW42"/>
    <mergeCell ref="VUG42:VUM42"/>
    <mergeCell ref="VUO42:VUU42"/>
    <mergeCell ref="VUW42:VVC42"/>
    <mergeCell ref="VVE42:VVK42"/>
    <mergeCell ref="VVM42:VVS42"/>
    <mergeCell ref="VVU42:VWA42"/>
    <mergeCell ref="VSK42:VSQ42"/>
    <mergeCell ref="VSS42:VSY42"/>
    <mergeCell ref="VTA42:VTG42"/>
    <mergeCell ref="VTI42:VTO42"/>
    <mergeCell ref="VTQ42:VTW42"/>
    <mergeCell ref="VTY42:VUE42"/>
    <mergeCell ref="VQO42:VQU42"/>
    <mergeCell ref="VQW42:VRC42"/>
    <mergeCell ref="VRE42:VRK42"/>
    <mergeCell ref="VRM42:VRS42"/>
    <mergeCell ref="VRU42:VSA42"/>
    <mergeCell ref="VSC42:VSI42"/>
    <mergeCell ref="VOS42:VOY42"/>
    <mergeCell ref="VPA42:VPG42"/>
    <mergeCell ref="VPI42:VPO42"/>
    <mergeCell ref="VPQ42:VPW42"/>
    <mergeCell ref="VPY42:VQE42"/>
    <mergeCell ref="VQG42:VQM42"/>
    <mergeCell ref="VMW42:VNC42"/>
    <mergeCell ref="VNE42:VNK42"/>
    <mergeCell ref="VNM42:VNS42"/>
    <mergeCell ref="VNU42:VOA42"/>
    <mergeCell ref="VOC42:VOI42"/>
    <mergeCell ref="VOK42:VOQ42"/>
    <mergeCell ref="VLA42:VLG42"/>
    <mergeCell ref="VLI42:VLO42"/>
    <mergeCell ref="VLQ42:VLW42"/>
    <mergeCell ref="VLY42:VME42"/>
    <mergeCell ref="VMG42:VMM42"/>
    <mergeCell ref="VMO42:VMU42"/>
    <mergeCell ref="VJE42:VJK42"/>
    <mergeCell ref="VJM42:VJS42"/>
    <mergeCell ref="VJU42:VKA42"/>
    <mergeCell ref="VKC42:VKI42"/>
    <mergeCell ref="VKK42:VKQ42"/>
    <mergeCell ref="VKS42:VKY42"/>
    <mergeCell ref="VHI42:VHO42"/>
    <mergeCell ref="VHQ42:VHW42"/>
    <mergeCell ref="VHY42:VIE42"/>
    <mergeCell ref="VIG42:VIM42"/>
    <mergeCell ref="VIO42:VIU42"/>
    <mergeCell ref="VIW42:VJC42"/>
    <mergeCell ref="VFM42:VFS42"/>
    <mergeCell ref="VFU42:VGA42"/>
    <mergeCell ref="VGC42:VGI42"/>
    <mergeCell ref="VGK42:VGQ42"/>
    <mergeCell ref="VGS42:VGY42"/>
    <mergeCell ref="VHA42:VHG42"/>
    <mergeCell ref="VDQ42:VDW42"/>
    <mergeCell ref="VDY42:VEE42"/>
    <mergeCell ref="VEG42:VEM42"/>
    <mergeCell ref="VEO42:VEU42"/>
    <mergeCell ref="VEW42:VFC42"/>
    <mergeCell ref="VFE42:VFK42"/>
    <mergeCell ref="VBU42:VCA42"/>
    <mergeCell ref="VCC42:VCI42"/>
    <mergeCell ref="VCK42:VCQ42"/>
    <mergeCell ref="VCS42:VCY42"/>
    <mergeCell ref="VDA42:VDG42"/>
    <mergeCell ref="VDI42:VDO42"/>
    <mergeCell ref="UZY42:VAE42"/>
    <mergeCell ref="VAG42:VAM42"/>
    <mergeCell ref="VAO42:VAU42"/>
    <mergeCell ref="VAW42:VBC42"/>
    <mergeCell ref="VBE42:VBK42"/>
    <mergeCell ref="VBM42:VBS42"/>
    <mergeCell ref="UYC42:UYI42"/>
    <mergeCell ref="UYK42:UYQ42"/>
    <mergeCell ref="UYS42:UYY42"/>
    <mergeCell ref="UZA42:UZG42"/>
    <mergeCell ref="UZI42:UZO42"/>
    <mergeCell ref="UZQ42:UZW42"/>
    <mergeCell ref="UWG42:UWM42"/>
    <mergeCell ref="UWO42:UWU42"/>
    <mergeCell ref="UWW42:UXC42"/>
    <mergeCell ref="UXE42:UXK42"/>
    <mergeCell ref="UXM42:UXS42"/>
    <mergeCell ref="UXU42:UYA42"/>
    <mergeCell ref="UUK42:UUQ42"/>
    <mergeCell ref="UUS42:UUY42"/>
    <mergeCell ref="UVA42:UVG42"/>
    <mergeCell ref="UVI42:UVO42"/>
    <mergeCell ref="UVQ42:UVW42"/>
    <mergeCell ref="UVY42:UWE42"/>
    <mergeCell ref="USO42:USU42"/>
    <mergeCell ref="USW42:UTC42"/>
    <mergeCell ref="UTE42:UTK42"/>
    <mergeCell ref="UTM42:UTS42"/>
    <mergeCell ref="UTU42:UUA42"/>
    <mergeCell ref="UUC42:UUI42"/>
    <mergeCell ref="UQS42:UQY42"/>
    <mergeCell ref="URA42:URG42"/>
    <mergeCell ref="URI42:URO42"/>
    <mergeCell ref="URQ42:URW42"/>
    <mergeCell ref="URY42:USE42"/>
    <mergeCell ref="USG42:USM42"/>
    <mergeCell ref="UOW42:UPC42"/>
    <mergeCell ref="UPE42:UPK42"/>
    <mergeCell ref="UPM42:UPS42"/>
    <mergeCell ref="UPU42:UQA42"/>
    <mergeCell ref="UQC42:UQI42"/>
    <mergeCell ref="UQK42:UQQ42"/>
    <mergeCell ref="UNA42:UNG42"/>
    <mergeCell ref="UNI42:UNO42"/>
    <mergeCell ref="UNQ42:UNW42"/>
    <mergeCell ref="UNY42:UOE42"/>
    <mergeCell ref="UOG42:UOM42"/>
    <mergeCell ref="UOO42:UOU42"/>
    <mergeCell ref="ULE42:ULK42"/>
    <mergeCell ref="ULM42:ULS42"/>
    <mergeCell ref="ULU42:UMA42"/>
    <mergeCell ref="UMC42:UMI42"/>
    <mergeCell ref="UMK42:UMQ42"/>
    <mergeCell ref="UMS42:UMY42"/>
    <mergeCell ref="UJI42:UJO42"/>
    <mergeCell ref="UJQ42:UJW42"/>
    <mergeCell ref="UJY42:UKE42"/>
    <mergeCell ref="UKG42:UKM42"/>
    <mergeCell ref="UKO42:UKU42"/>
    <mergeCell ref="UKW42:ULC42"/>
    <mergeCell ref="UHM42:UHS42"/>
    <mergeCell ref="UHU42:UIA42"/>
    <mergeCell ref="UIC42:UII42"/>
    <mergeCell ref="UIK42:UIQ42"/>
    <mergeCell ref="UIS42:UIY42"/>
    <mergeCell ref="UJA42:UJG42"/>
    <mergeCell ref="UFQ42:UFW42"/>
    <mergeCell ref="UFY42:UGE42"/>
    <mergeCell ref="UGG42:UGM42"/>
    <mergeCell ref="UGO42:UGU42"/>
    <mergeCell ref="UGW42:UHC42"/>
    <mergeCell ref="UHE42:UHK42"/>
    <mergeCell ref="UDU42:UEA42"/>
    <mergeCell ref="UEC42:UEI42"/>
    <mergeCell ref="UEK42:UEQ42"/>
    <mergeCell ref="UES42:UEY42"/>
    <mergeCell ref="UFA42:UFG42"/>
    <mergeCell ref="UFI42:UFO42"/>
    <mergeCell ref="UBY42:UCE42"/>
    <mergeCell ref="UCG42:UCM42"/>
    <mergeCell ref="UCO42:UCU42"/>
    <mergeCell ref="UCW42:UDC42"/>
    <mergeCell ref="UDE42:UDK42"/>
    <mergeCell ref="UDM42:UDS42"/>
    <mergeCell ref="UAC42:UAI42"/>
    <mergeCell ref="UAK42:UAQ42"/>
    <mergeCell ref="UAS42:UAY42"/>
    <mergeCell ref="UBA42:UBG42"/>
    <mergeCell ref="UBI42:UBO42"/>
    <mergeCell ref="UBQ42:UBW42"/>
    <mergeCell ref="TYG42:TYM42"/>
    <mergeCell ref="TYO42:TYU42"/>
    <mergeCell ref="TYW42:TZC42"/>
    <mergeCell ref="TZE42:TZK42"/>
    <mergeCell ref="TZM42:TZS42"/>
    <mergeCell ref="TZU42:UAA42"/>
    <mergeCell ref="TWK42:TWQ42"/>
    <mergeCell ref="TWS42:TWY42"/>
    <mergeCell ref="TXA42:TXG42"/>
    <mergeCell ref="TXI42:TXO42"/>
    <mergeCell ref="TXQ42:TXW42"/>
    <mergeCell ref="TXY42:TYE42"/>
    <mergeCell ref="TUO42:TUU42"/>
    <mergeCell ref="TUW42:TVC42"/>
    <mergeCell ref="TVE42:TVK42"/>
    <mergeCell ref="TVM42:TVS42"/>
    <mergeCell ref="TVU42:TWA42"/>
    <mergeCell ref="TWC42:TWI42"/>
    <mergeCell ref="TSS42:TSY42"/>
    <mergeCell ref="TTA42:TTG42"/>
    <mergeCell ref="TTI42:TTO42"/>
    <mergeCell ref="TTQ42:TTW42"/>
    <mergeCell ref="TTY42:TUE42"/>
    <mergeCell ref="TUG42:TUM42"/>
    <mergeCell ref="TQW42:TRC42"/>
    <mergeCell ref="TRE42:TRK42"/>
    <mergeCell ref="TRM42:TRS42"/>
    <mergeCell ref="TRU42:TSA42"/>
    <mergeCell ref="TSC42:TSI42"/>
    <mergeCell ref="TSK42:TSQ42"/>
    <mergeCell ref="TPA42:TPG42"/>
    <mergeCell ref="TPI42:TPO42"/>
    <mergeCell ref="TPQ42:TPW42"/>
    <mergeCell ref="TPY42:TQE42"/>
    <mergeCell ref="TQG42:TQM42"/>
    <mergeCell ref="TQO42:TQU42"/>
    <mergeCell ref="TNE42:TNK42"/>
    <mergeCell ref="TNM42:TNS42"/>
    <mergeCell ref="TNU42:TOA42"/>
    <mergeCell ref="TOC42:TOI42"/>
    <mergeCell ref="TOK42:TOQ42"/>
    <mergeCell ref="TOS42:TOY42"/>
    <mergeCell ref="TLI42:TLO42"/>
    <mergeCell ref="TLQ42:TLW42"/>
    <mergeCell ref="TLY42:TME42"/>
    <mergeCell ref="TMG42:TMM42"/>
    <mergeCell ref="TMO42:TMU42"/>
    <mergeCell ref="TMW42:TNC42"/>
    <mergeCell ref="TJM42:TJS42"/>
    <mergeCell ref="TJU42:TKA42"/>
    <mergeCell ref="TKC42:TKI42"/>
    <mergeCell ref="TKK42:TKQ42"/>
    <mergeCell ref="TKS42:TKY42"/>
    <mergeCell ref="TLA42:TLG42"/>
    <mergeCell ref="THQ42:THW42"/>
    <mergeCell ref="THY42:TIE42"/>
    <mergeCell ref="TIG42:TIM42"/>
    <mergeCell ref="TIO42:TIU42"/>
    <mergeCell ref="TIW42:TJC42"/>
    <mergeCell ref="TJE42:TJK42"/>
    <mergeCell ref="TFU42:TGA42"/>
    <mergeCell ref="TGC42:TGI42"/>
    <mergeCell ref="TGK42:TGQ42"/>
    <mergeCell ref="TGS42:TGY42"/>
    <mergeCell ref="THA42:THG42"/>
    <mergeCell ref="THI42:THO42"/>
    <mergeCell ref="TDY42:TEE42"/>
    <mergeCell ref="TEG42:TEM42"/>
    <mergeCell ref="TEO42:TEU42"/>
    <mergeCell ref="TEW42:TFC42"/>
    <mergeCell ref="TFE42:TFK42"/>
    <mergeCell ref="TFM42:TFS42"/>
    <mergeCell ref="TCC42:TCI42"/>
    <mergeCell ref="TCK42:TCQ42"/>
    <mergeCell ref="TCS42:TCY42"/>
    <mergeCell ref="TDA42:TDG42"/>
    <mergeCell ref="TDI42:TDO42"/>
    <mergeCell ref="TDQ42:TDW42"/>
    <mergeCell ref="TAG42:TAM42"/>
    <mergeCell ref="TAO42:TAU42"/>
    <mergeCell ref="TAW42:TBC42"/>
    <mergeCell ref="TBE42:TBK42"/>
    <mergeCell ref="TBM42:TBS42"/>
    <mergeCell ref="TBU42:TCA42"/>
    <mergeCell ref="SYK42:SYQ42"/>
    <mergeCell ref="SYS42:SYY42"/>
    <mergeCell ref="SZA42:SZG42"/>
    <mergeCell ref="SZI42:SZO42"/>
    <mergeCell ref="SZQ42:SZW42"/>
    <mergeCell ref="SZY42:TAE42"/>
    <mergeCell ref="SWO42:SWU42"/>
    <mergeCell ref="SWW42:SXC42"/>
    <mergeCell ref="SXE42:SXK42"/>
    <mergeCell ref="SXM42:SXS42"/>
    <mergeCell ref="SXU42:SYA42"/>
    <mergeCell ref="SYC42:SYI42"/>
    <mergeCell ref="SUS42:SUY42"/>
    <mergeCell ref="SVA42:SVG42"/>
    <mergeCell ref="SVI42:SVO42"/>
    <mergeCell ref="SVQ42:SVW42"/>
    <mergeCell ref="SVY42:SWE42"/>
    <mergeCell ref="SWG42:SWM42"/>
    <mergeCell ref="SSW42:STC42"/>
    <mergeCell ref="STE42:STK42"/>
    <mergeCell ref="STM42:STS42"/>
    <mergeCell ref="STU42:SUA42"/>
    <mergeCell ref="SUC42:SUI42"/>
    <mergeCell ref="SUK42:SUQ42"/>
    <mergeCell ref="SRA42:SRG42"/>
    <mergeCell ref="SRI42:SRO42"/>
    <mergeCell ref="SRQ42:SRW42"/>
    <mergeCell ref="SRY42:SSE42"/>
    <mergeCell ref="SSG42:SSM42"/>
    <mergeCell ref="SSO42:SSU42"/>
    <mergeCell ref="SPE42:SPK42"/>
    <mergeCell ref="SPM42:SPS42"/>
    <mergeCell ref="SPU42:SQA42"/>
    <mergeCell ref="SQC42:SQI42"/>
    <mergeCell ref="SQK42:SQQ42"/>
    <mergeCell ref="SQS42:SQY42"/>
    <mergeCell ref="SNI42:SNO42"/>
    <mergeCell ref="SNQ42:SNW42"/>
    <mergeCell ref="SNY42:SOE42"/>
    <mergeCell ref="SOG42:SOM42"/>
    <mergeCell ref="SOO42:SOU42"/>
    <mergeCell ref="SOW42:SPC42"/>
    <mergeCell ref="SLM42:SLS42"/>
    <mergeCell ref="SLU42:SMA42"/>
    <mergeCell ref="SMC42:SMI42"/>
    <mergeCell ref="SMK42:SMQ42"/>
    <mergeCell ref="SMS42:SMY42"/>
    <mergeCell ref="SNA42:SNG42"/>
    <mergeCell ref="SJQ42:SJW42"/>
    <mergeCell ref="SJY42:SKE42"/>
    <mergeCell ref="SKG42:SKM42"/>
    <mergeCell ref="SKO42:SKU42"/>
    <mergeCell ref="SKW42:SLC42"/>
    <mergeCell ref="SLE42:SLK42"/>
    <mergeCell ref="SHU42:SIA42"/>
    <mergeCell ref="SIC42:SII42"/>
    <mergeCell ref="SIK42:SIQ42"/>
    <mergeCell ref="SIS42:SIY42"/>
    <mergeCell ref="SJA42:SJG42"/>
    <mergeCell ref="SJI42:SJO42"/>
    <mergeCell ref="SFY42:SGE42"/>
    <mergeCell ref="SGG42:SGM42"/>
    <mergeCell ref="SGO42:SGU42"/>
    <mergeCell ref="SGW42:SHC42"/>
    <mergeCell ref="SHE42:SHK42"/>
    <mergeCell ref="SHM42:SHS42"/>
    <mergeCell ref="SEC42:SEI42"/>
    <mergeCell ref="SEK42:SEQ42"/>
    <mergeCell ref="SES42:SEY42"/>
    <mergeCell ref="SFA42:SFG42"/>
    <mergeCell ref="SFI42:SFO42"/>
    <mergeCell ref="SFQ42:SFW42"/>
    <mergeCell ref="SCG42:SCM42"/>
    <mergeCell ref="SCO42:SCU42"/>
    <mergeCell ref="SCW42:SDC42"/>
    <mergeCell ref="SDE42:SDK42"/>
    <mergeCell ref="SDM42:SDS42"/>
    <mergeCell ref="SDU42:SEA42"/>
    <mergeCell ref="SAK42:SAQ42"/>
    <mergeCell ref="SAS42:SAY42"/>
    <mergeCell ref="SBA42:SBG42"/>
    <mergeCell ref="SBI42:SBO42"/>
    <mergeCell ref="SBQ42:SBW42"/>
    <mergeCell ref="SBY42:SCE42"/>
    <mergeCell ref="RYO42:RYU42"/>
    <mergeCell ref="RYW42:RZC42"/>
    <mergeCell ref="RZE42:RZK42"/>
    <mergeCell ref="RZM42:RZS42"/>
    <mergeCell ref="RZU42:SAA42"/>
    <mergeCell ref="SAC42:SAI42"/>
    <mergeCell ref="RWS42:RWY42"/>
    <mergeCell ref="RXA42:RXG42"/>
    <mergeCell ref="RXI42:RXO42"/>
    <mergeCell ref="RXQ42:RXW42"/>
    <mergeCell ref="RXY42:RYE42"/>
    <mergeCell ref="RYG42:RYM42"/>
    <mergeCell ref="RUW42:RVC42"/>
    <mergeCell ref="RVE42:RVK42"/>
    <mergeCell ref="RVM42:RVS42"/>
    <mergeCell ref="RVU42:RWA42"/>
    <mergeCell ref="RWC42:RWI42"/>
    <mergeCell ref="RWK42:RWQ42"/>
    <mergeCell ref="RTA42:RTG42"/>
    <mergeCell ref="RTI42:RTO42"/>
    <mergeCell ref="RTQ42:RTW42"/>
    <mergeCell ref="RTY42:RUE42"/>
    <mergeCell ref="RUG42:RUM42"/>
    <mergeCell ref="RUO42:RUU42"/>
    <mergeCell ref="RRE42:RRK42"/>
    <mergeCell ref="RRM42:RRS42"/>
    <mergeCell ref="RRU42:RSA42"/>
    <mergeCell ref="RSC42:RSI42"/>
    <mergeCell ref="RSK42:RSQ42"/>
    <mergeCell ref="RSS42:RSY42"/>
    <mergeCell ref="RPI42:RPO42"/>
    <mergeCell ref="RPQ42:RPW42"/>
    <mergeCell ref="RPY42:RQE42"/>
    <mergeCell ref="RQG42:RQM42"/>
    <mergeCell ref="RQO42:RQU42"/>
    <mergeCell ref="RQW42:RRC42"/>
    <mergeCell ref="RNM42:RNS42"/>
    <mergeCell ref="RNU42:ROA42"/>
    <mergeCell ref="ROC42:ROI42"/>
    <mergeCell ref="ROK42:ROQ42"/>
    <mergeCell ref="ROS42:ROY42"/>
    <mergeCell ref="RPA42:RPG42"/>
    <mergeCell ref="RLQ42:RLW42"/>
    <mergeCell ref="RLY42:RME42"/>
    <mergeCell ref="RMG42:RMM42"/>
    <mergeCell ref="RMO42:RMU42"/>
    <mergeCell ref="RMW42:RNC42"/>
    <mergeCell ref="RNE42:RNK42"/>
    <mergeCell ref="RJU42:RKA42"/>
    <mergeCell ref="RKC42:RKI42"/>
    <mergeCell ref="RKK42:RKQ42"/>
    <mergeCell ref="RKS42:RKY42"/>
    <mergeCell ref="RLA42:RLG42"/>
    <mergeCell ref="RLI42:RLO42"/>
    <mergeCell ref="RHY42:RIE42"/>
    <mergeCell ref="RIG42:RIM42"/>
    <mergeCell ref="RIO42:RIU42"/>
    <mergeCell ref="RIW42:RJC42"/>
    <mergeCell ref="RJE42:RJK42"/>
    <mergeCell ref="RJM42:RJS42"/>
    <mergeCell ref="RGC42:RGI42"/>
    <mergeCell ref="RGK42:RGQ42"/>
    <mergeCell ref="RGS42:RGY42"/>
    <mergeCell ref="RHA42:RHG42"/>
    <mergeCell ref="RHI42:RHO42"/>
    <mergeCell ref="RHQ42:RHW42"/>
    <mergeCell ref="REG42:REM42"/>
    <mergeCell ref="REO42:REU42"/>
    <mergeCell ref="REW42:RFC42"/>
    <mergeCell ref="RFE42:RFK42"/>
    <mergeCell ref="RFM42:RFS42"/>
    <mergeCell ref="RFU42:RGA42"/>
    <mergeCell ref="RCK42:RCQ42"/>
    <mergeCell ref="RCS42:RCY42"/>
    <mergeCell ref="RDA42:RDG42"/>
    <mergeCell ref="RDI42:RDO42"/>
    <mergeCell ref="RDQ42:RDW42"/>
    <mergeCell ref="RDY42:REE42"/>
    <mergeCell ref="RAO42:RAU42"/>
    <mergeCell ref="RAW42:RBC42"/>
    <mergeCell ref="RBE42:RBK42"/>
    <mergeCell ref="RBM42:RBS42"/>
    <mergeCell ref="RBU42:RCA42"/>
    <mergeCell ref="RCC42:RCI42"/>
    <mergeCell ref="QYS42:QYY42"/>
    <mergeCell ref="QZA42:QZG42"/>
    <mergeCell ref="QZI42:QZO42"/>
    <mergeCell ref="QZQ42:QZW42"/>
    <mergeCell ref="QZY42:RAE42"/>
    <mergeCell ref="RAG42:RAM42"/>
    <mergeCell ref="QWW42:QXC42"/>
    <mergeCell ref="QXE42:QXK42"/>
    <mergeCell ref="QXM42:QXS42"/>
    <mergeCell ref="QXU42:QYA42"/>
    <mergeCell ref="QYC42:QYI42"/>
    <mergeCell ref="QYK42:QYQ42"/>
    <mergeCell ref="QVA42:QVG42"/>
    <mergeCell ref="QVI42:QVO42"/>
    <mergeCell ref="QVQ42:QVW42"/>
    <mergeCell ref="QVY42:QWE42"/>
    <mergeCell ref="QWG42:QWM42"/>
    <mergeCell ref="QWO42:QWU42"/>
    <mergeCell ref="QTE42:QTK42"/>
    <mergeCell ref="QTM42:QTS42"/>
    <mergeCell ref="QTU42:QUA42"/>
    <mergeCell ref="QUC42:QUI42"/>
    <mergeCell ref="QUK42:QUQ42"/>
    <mergeCell ref="QUS42:QUY42"/>
    <mergeCell ref="QRI42:QRO42"/>
    <mergeCell ref="QRQ42:QRW42"/>
    <mergeCell ref="QRY42:QSE42"/>
    <mergeCell ref="QSG42:QSM42"/>
    <mergeCell ref="QSO42:QSU42"/>
    <mergeCell ref="QSW42:QTC42"/>
    <mergeCell ref="QPM42:QPS42"/>
    <mergeCell ref="QPU42:QQA42"/>
    <mergeCell ref="QQC42:QQI42"/>
    <mergeCell ref="QQK42:QQQ42"/>
    <mergeCell ref="QQS42:QQY42"/>
    <mergeCell ref="QRA42:QRG42"/>
    <mergeCell ref="QNQ42:QNW42"/>
    <mergeCell ref="QNY42:QOE42"/>
    <mergeCell ref="QOG42:QOM42"/>
    <mergeCell ref="QOO42:QOU42"/>
    <mergeCell ref="QOW42:QPC42"/>
    <mergeCell ref="QPE42:QPK42"/>
    <mergeCell ref="QLU42:QMA42"/>
    <mergeCell ref="QMC42:QMI42"/>
    <mergeCell ref="QMK42:QMQ42"/>
    <mergeCell ref="QMS42:QMY42"/>
    <mergeCell ref="QNA42:QNG42"/>
    <mergeCell ref="QNI42:QNO42"/>
    <mergeCell ref="QJY42:QKE42"/>
    <mergeCell ref="QKG42:QKM42"/>
    <mergeCell ref="QKO42:QKU42"/>
    <mergeCell ref="QKW42:QLC42"/>
    <mergeCell ref="QLE42:QLK42"/>
    <mergeCell ref="QLM42:QLS42"/>
    <mergeCell ref="QIC42:QII42"/>
    <mergeCell ref="QIK42:QIQ42"/>
    <mergeCell ref="QIS42:QIY42"/>
    <mergeCell ref="QJA42:QJG42"/>
    <mergeCell ref="QJI42:QJO42"/>
    <mergeCell ref="QJQ42:QJW42"/>
    <mergeCell ref="QGG42:QGM42"/>
    <mergeCell ref="QGO42:QGU42"/>
    <mergeCell ref="QGW42:QHC42"/>
    <mergeCell ref="QHE42:QHK42"/>
    <mergeCell ref="QHM42:QHS42"/>
    <mergeCell ref="QHU42:QIA42"/>
    <mergeCell ref="QEK42:QEQ42"/>
    <mergeCell ref="QES42:QEY42"/>
    <mergeCell ref="QFA42:QFG42"/>
    <mergeCell ref="QFI42:QFO42"/>
    <mergeCell ref="QFQ42:QFW42"/>
    <mergeCell ref="QFY42:QGE42"/>
    <mergeCell ref="QCO42:QCU42"/>
    <mergeCell ref="QCW42:QDC42"/>
    <mergeCell ref="QDE42:QDK42"/>
    <mergeCell ref="QDM42:QDS42"/>
    <mergeCell ref="QDU42:QEA42"/>
    <mergeCell ref="QEC42:QEI42"/>
    <mergeCell ref="QAS42:QAY42"/>
    <mergeCell ref="QBA42:QBG42"/>
    <mergeCell ref="QBI42:QBO42"/>
    <mergeCell ref="QBQ42:QBW42"/>
    <mergeCell ref="QBY42:QCE42"/>
    <mergeCell ref="QCG42:QCM42"/>
    <mergeCell ref="PYW42:PZC42"/>
    <mergeCell ref="PZE42:PZK42"/>
    <mergeCell ref="PZM42:PZS42"/>
    <mergeCell ref="PZU42:QAA42"/>
    <mergeCell ref="QAC42:QAI42"/>
    <mergeCell ref="QAK42:QAQ42"/>
    <mergeCell ref="PXA42:PXG42"/>
    <mergeCell ref="PXI42:PXO42"/>
    <mergeCell ref="PXQ42:PXW42"/>
    <mergeCell ref="PXY42:PYE42"/>
    <mergeCell ref="PYG42:PYM42"/>
    <mergeCell ref="PYO42:PYU42"/>
    <mergeCell ref="PVE42:PVK42"/>
    <mergeCell ref="PVM42:PVS42"/>
    <mergeCell ref="PVU42:PWA42"/>
    <mergeCell ref="PWC42:PWI42"/>
    <mergeCell ref="PWK42:PWQ42"/>
    <mergeCell ref="PWS42:PWY42"/>
    <mergeCell ref="PTI42:PTO42"/>
    <mergeCell ref="PTQ42:PTW42"/>
    <mergeCell ref="PTY42:PUE42"/>
    <mergeCell ref="PUG42:PUM42"/>
    <mergeCell ref="PUO42:PUU42"/>
    <mergeCell ref="PUW42:PVC42"/>
    <mergeCell ref="PRM42:PRS42"/>
    <mergeCell ref="PRU42:PSA42"/>
    <mergeCell ref="PSC42:PSI42"/>
    <mergeCell ref="PSK42:PSQ42"/>
    <mergeCell ref="PSS42:PSY42"/>
    <mergeCell ref="PTA42:PTG42"/>
    <mergeCell ref="PPQ42:PPW42"/>
    <mergeCell ref="PPY42:PQE42"/>
    <mergeCell ref="PQG42:PQM42"/>
    <mergeCell ref="PQO42:PQU42"/>
    <mergeCell ref="PQW42:PRC42"/>
    <mergeCell ref="PRE42:PRK42"/>
    <mergeCell ref="PNU42:POA42"/>
    <mergeCell ref="POC42:POI42"/>
    <mergeCell ref="POK42:POQ42"/>
    <mergeCell ref="POS42:POY42"/>
    <mergeCell ref="PPA42:PPG42"/>
    <mergeCell ref="PPI42:PPO42"/>
    <mergeCell ref="PLY42:PME42"/>
    <mergeCell ref="PMG42:PMM42"/>
    <mergeCell ref="PMO42:PMU42"/>
    <mergeCell ref="PMW42:PNC42"/>
    <mergeCell ref="PNE42:PNK42"/>
    <mergeCell ref="PNM42:PNS42"/>
    <mergeCell ref="PKC42:PKI42"/>
    <mergeCell ref="PKK42:PKQ42"/>
    <mergeCell ref="PKS42:PKY42"/>
    <mergeCell ref="PLA42:PLG42"/>
    <mergeCell ref="PLI42:PLO42"/>
    <mergeCell ref="PLQ42:PLW42"/>
    <mergeCell ref="PIG42:PIM42"/>
    <mergeCell ref="PIO42:PIU42"/>
    <mergeCell ref="PIW42:PJC42"/>
    <mergeCell ref="PJE42:PJK42"/>
    <mergeCell ref="PJM42:PJS42"/>
    <mergeCell ref="PJU42:PKA42"/>
    <mergeCell ref="PGK42:PGQ42"/>
    <mergeCell ref="PGS42:PGY42"/>
    <mergeCell ref="PHA42:PHG42"/>
    <mergeCell ref="PHI42:PHO42"/>
    <mergeCell ref="PHQ42:PHW42"/>
    <mergeCell ref="PHY42:PIE42"/>
    <mergeCell ref="PEO42:PEU42"/>
    <mergeCell ref="PEW42:PFC42"/>
    <mergeCell ref="PFE42:PFK42"/>
    <mergeCell ref="PFM42:PFS42"/>
    <mergeCell ref="PFU42:PGA42"/>
    <mergeCell ref="PGC42:PGI42"/>
    <mergeCell ref="PCS42:PCY42"/>
    <mergeCell ref="PDA42:PDG42"/>
    <mergeCell ref="PDI42:PDO42"/>
    <mergeCell ref="PDQ42:PDW42"/>
    <mergeCell ref="PDY42:PEE42"/>
    <mergeCell ref="PEG42:PEM42"/>
    <mergeCell ref="PAW42:PBC42"/>
    <mergeCell ref="PBE42:PBK42"/>
    <mergeCell ref="PBM42:PBS42"/>
    <mergeCell ref="PBU42:PCA42"/>
    <mergeCell ref="PCC42:PCI42"/>
    <mergeCell ref="PCK42:PCQ42"/>
    <mergeCell ref="OZA42:OZG42"/>
    <mergeCell ref="OZI42:OZO42"/>
    <mergeCell ref="OZQ42:OZW42"/>
    <mergeCell ref="OZY42:PAE42"/>
    <mergeCell ref="PAG42:PAM42"/>
    <mergeCell ref="PAO42:PAU42"/>
    <mergeCell ref="OXE42:OXK42"/>
    <mergeCell ref="OXM42:OXS42"/>
    <mergeCell ref="OXU42:OYA42"/>
    <mergeCell ref="OYC42:OYI42"/>
    <mergeCell ref="OYK42:OYQ42"/>
    <mergeCell ref="OYS42:OYY42"/>
    <mergeCell ref="OVI42:OVO42"/>
    <mergeCell ref="OVQ42:OVW42"/>
    <mergeCell ref="OVY42:OWE42"/>
    <mergeCell ref="OWG42:OWM42"/>
    <mergeCell ref="OWO42:OWU42"/>
    <mergeCell ref="OWW42:OXC42"/>
    <mergeCell ref="OTM42:OTS42"/>
    <mergeCell ref="OTU42:OUA42"/>
    <mergeCell ref="OUC42:OUI42"/>
    <mergeCell ref="OUK42:OUQ42"/>
    <mergeCell ref="OUS42:OUY42"/>
    <mergeCell ref="OVA42:OVG42"/>
    <mergeCell ref="ORQ42:ORW42"/>
    <mergeCell ref="ORY42:OSE42"/>
    <mergeCell ref="OSG42:OSM42"/>
    <mergeCell ref="OSO42:OSU42"/>
    <mergeCell ref="OSW42:OTC42"/>
    <mergeCell ref="OTE42:OTK42"/>
    <mergeCell ref="OPU42:OQA42"/>
    <mergeCell ref="OQC42:OQI42"/>
    <mergeCell ref="OQK42:OQQ42"/>
    <mergeCell ref="OQS42:OQY42"/>
    <mergeCell ref="ORA42:ORG42"/>
    <mergeCell ref="ORI42:ORO42"/>
    <mergeCell ref="ONY42:OOE42"/>
    <mergeCell ref="OOG42:OOM42"/>
    <mergeCell ref="OOO42:OOU42"/>
    <mergeCell ref="OOW42:OPC42"/>
    <mergeCell ref="OPE42:OPK42"/>
    <mergeCell ref="OPM42:OPS42"/>
    <mergeCell ref="OMC42:OMI42"/>
    <mergeCell ref="OMK42:OMQ42"/>
    <mergeCell ref="OMS42:OMY42"/>
    <mergeCell ref="ONA42:ONG42"/>
    <mergeCell ref="ONI42:ONO42"/>
    <mergeCell ref="ONQ42:ONW42"/>
    <mergeCell ref="OKG42:OKM42"/>
    <mergeCell ref="OKO42:OKU42"/>
    <mergeCell ref="OKW42:OLC42"/>
    <mergeCell ref="OLE42:OLK42"/>
    <mergeCell ref="OLM42:OLS42"/>
    <mergeCell ref="OLU42:OMA42"/>
    <mergeCell ref="OIK42:OIQ42"/>
    <mergeCell ref="OIS42:OIY42"/>
    <mergeCell ref="OJA42:OJG42"/>
    <mergeCell ref="OJI42:OJO42"/>
    <mergeCell ref="OJQ42:OJW42"/>
    <mergeCell ref="OJY42:OKE42"/>
    <mergeCell ref="OGO42:OGU42"/>
    <mergeCell ref="OGW42:OHC42"/>
    <mergeCell ref="OHE42:OHK42"/>
    <mergeCell ref="OHM42:OHS42"/>
    <mergeCell ref="OHU42:OIA42"/>
    <mergeCell ref="OIC42:OII42"/>
    <mergeCell ref="OES42:OEY42"/>
    <mergeCell ref="OFA42:OFG42"/>
    <mergeCell ref="OFI42:OFO42"/>
    <mergeCell ref="OFQ42:OFW42"/>
    <mergeCell ref="OFY42:OGE42"/>
    <mergeCell ref="OGG42:OGM42"/>
    <mergeCell ref="OCW42:ODC42"/>
    <mergeCell ref="ODE42:ODK42"/>
    <mergeCell ref="ODM42:ODS42"/>
    <mergeCell ref="ODU42:OEA42"/>
    <mergeCell ref="OEC42:OEI42"/>
    <mergeCell ref="OEK42:OEQ42"/>
    <mergeCell ref="OBA42:OBG42"/>
    <mergeCell ref="OBI42:OBO42"/>
    <mergeCell ref="OBQ42:OBW42"/>
    <mergeCell ref="OBY42:OCE42"/>
    <mergeCell ref="OCG42:OCM42"/>
    <mergeCell ref="OCO42:OCU42"/>
    <mergeCell ref="NZE42:NZK42"/>
    <mergeCell ref="NZM42:NZS42"/>
    <mergeCell ref="NZU42:OAA42"/>
    <mergeCell ref="OAC42:OAI42"/>
    <mergeCell ref="OAK42:OAQ42"/>
    <mergeCell ref="OAS42:OAY42"/>
    <mergeCell ref="NXI42:NXO42"/>
    <mergeCell ref="NXQ42:NXW42"/>
    <mergeCell ref="NXY42:NYE42"/>
    <mergeCell ref="NYG42:NYM42"/>
    <mergeCell ref="NYO42:NYU42"/>
    <mergeCell ref="NYW42:NZC42"/>
    <mergeCell ref="NVM42:NVS42"/>
    <mergeCell ref="NVU42:NWA42"/>
    <mergeCell ref="NWC42:NWI42"/>
    <mergeCell ref="NWK42:NWQ42"/>
    <mergeCell ref="NWS42:NWY42"/>
    <mergeCell ref="NXA42:NXG42"/>
    <mergeCell ref="NTQ42:NTW42"/>
    <mergeCell ref="NTY42:NUE42"/>
    <mergeCell ref="NUG42:NUM42"/>
    <mergeCell ref="NUO42:NUU42"/>
    <mergeCell ref="NUW42:NVC42"/>
    <mergeCell ref="NVE42:NVK42"/>
    <mergeCell ref="NRU42:NSA42"/>
    <mergeCell ref="NSC42:NSI42"/>
    <mergeCell ref="NSK42:NSQ42"/>
    <mergeCell ref="NSS42:NSY42"/>
    <mergeCell ref="NTA42:NTG42"/>
    <mergeCell ref="NTI42:NTO42"/>
    <mergeCell ref="NPY42:NQE42"/>
    <mergeCell ref="NQG42:NQM42"/>
    <mergeCell ref="NQO42:NQU42"/>
    <mergeCell ref="NQW42:NRC42"/>
    <mergeCell ref="NRE42:NRK42"/>
    <mergeCell ref="NRM42:NRS42"/>
    <mergeCell ref="NOC42:NOI42"/>
    <mergeCell ref="NOK42:NOQ42"/>
    <mergeCell ref="NOS42:NOY42"/>
    <mergeCell ref="NPA42:NPG42"/>
    <mergeCell ref="NPI42:NPO42"/>
    <mergeCell ref="NPQ42:NPW42"/>
    <mergeCell ref="NMG42:NMM42"/>
    <mergeCell ref="NMO42:NMU42"/>
    <mergeCell ref="NMW42:NNC42"/>
    <mergeCell ref="NNE42:NNK42"/>
    <mergeCell ref="NNM42:NNS42"/>
    <mergeCell ref="NNU42:NOA42"/>
    <mergeCell ref="NKK42:NKQ42"/>
    <mergeCell ref="NKS42:NKY42"/>
    <mergeCell ref="NLA42:NLG42"/>
    <mergeCell ref="NLI42:NLO42"/>
    <mergeCell ref="NLQ42:NLW42"/>
    <mergeCell ref="NLY42:NME42"/>
    <mergeCell ref="NIO42:NIU42"/>
    <mergeCell ref="NIW42:NJC42"/>
    <mergeCell ref="NJE42:NJK42"/>
    <mergeCell ref="NJM42:NJS42"/>
    <mergeCell ref="NJU42:NKA42"/>
    <mergeCell ref="NKC42:NKI42"/>
    <mergeCell ref="NGS42:NGY42"/>
    <mergeCell ref="NHA42:NHG42"/>
    <mergeCell ref="NHI42:NHO42"/>
    <mergeCell ref="NHQ42:NHW42"/>
    <mergeCell ref="NHY42:NIE42"/>
    <mergeCell ref="NIG42:NIM42"/>
    <mergeCell ref="NEW42:NFC42"/>
    <mergeCell ref="NFE42:NFK42"/>
    <mergeCell ref="NFM42:NFS42"/>
    <mergeCell ref="NFU42:NGA42"/>
    <mergeCell ref="NGC42:NGI42"/>
    <mergeCell ref="NGK42:NGQ42"/>
    <mergeCell ref="NDA42:NDG42"/>
    <mergeCell ref="NDI42:NDO42"/>
    <mergeCell ref="NDQ42:NDW42"/>
    <mergeCell ref="NDY42:NEE42"/>
    <mergeCell ref="NEG42:NEM42"/>
    <mergeCell ref="NEO42:NEU42"/>
    <mergeCell ref="NBE42:NBK42"/>
    <mergeCell ref="NBM42:NBS42"/>
    <mergeCell ref="NBU42:NCA42"/>
    <mergeCell ref="NCC42:NCI42"/>
    <mergeCell ref="NCK42:NCQ42"/>
    <mergeCell ref="NCS42:NCY42"/>
    <mergeCell ref="MZI42:MZO42"/>
    <mergeCell ref="MZQ42:MZW42"/>
    <mergeCell ref="MZY42:NAE42"/>
    <mergeCell ref="NAG42:NAM42"/>
    <mergeCell ref="NAO42:NAU42"/>
    <mergeCell ref="NAW42:NBC42"/>
    <mergeCell ref="MXM42:MXS42"/>
    <mergeCell ref="MXU42:MYA42"/>
    <mergeCell ref="MYC42:MYI42"/>
    <mergeCell ref="MYK42:MYQ42"/>
    <mergeCell ref="MYS42:MYY42"/>
    <mergeCell ref="MZA42:MZG42"/>
    <mergeCell ref="MVQ42:MVW42"/>
    <mergeCell ref="MVY42:MWE42"/>
    <mergeCell ref="MWG42:MWM42"/>
    <mergeCell ref="MWO42:MWU42"/>
    <mergeCell ref="MWW42:MXC42"/>
    <mergeCell ref="MXE42:MXK42"/>
    <mergeCell ref="MTU42:MUA42"/>
    <mergeCell ref="MUC42:MUI42"/>
    <mergeCell ref="MUK42:MUQ42"/>
    <mergeCell ref="MUS42:MUY42"/>
    <mergeCell ref="MVA42:MVG42"/>
    <mergeCell ref="MVI42:MVO42"/>
    <mergeCell ref="MRY42:MSE42"/>
    <mergeCell ref="MSG42:MSM42"/>
    <mergeCell ref="MSO42:MSU42"/>
    <mergeCell ref="MSW42:MTC42"/>
    <mergeCell ref="MTE42:MTK42"/>
    <mergeCell ref="MTM42:MTS42"/>
    <mergeCell ref="MQC42:MQI42"/>
    <mergeCell ref="MQK42:MQQ42"/>
    <mergeCell ref="MQS42:MQY42"/>
    <mergeCell ref="MRA42:MRG42"/>
    <mergeCell ref="MRI42:MRO42"/>
    <mergeCell ref="MRQ42:MRW42"/>
    <mergeCell ref="MOG42:MOM42"/>
    <mergeCell ref="MOO42:MOU42"/>
    <mergeCell ref="MOW42:MPC42"/>
    <mergeCell ref="MPE42:MPK42"/>
    <mergeCell ref="MPM42:MPS42"/>
    <mergeCell ref="MPU42:MQA42"/>
    <mergeCell ref="MMK42:MMQ42"/>
    <mergeCell ref="MMS42:MMY42"/>
    <mergeCell ref="MNA42:MNG42"/>
    <mergeCell ref="MNI42:MNO42"/>
    <mergeCell ref="MNQ42:MNW42"/>
    <mergeCell ref="MNY42:MOE42"/>
    <mergeCell ref="MKO42:MKU42"/>
    <mergeCell ref="MKW42:MLC42"/>
    <mergeCell ref="MLE42:MLK42"/>
    <mergeCell ref="MLM42:MLS42"/>
    <mergeCell ref="MLU42:MMA42"/>
    <mergeCell ref="MMC42:MMI42"/>
    <mergeCell ref="MIS42:MIY42"/>
    <mergeCell ref="MJA42:MJG42"/>
    <mergeCell ref="MJI42:MJO42"/>
    <mergeCell ref="MJQ42:MJW42"/>
    <mergeCell ref="MJY42:MKE42"/>
    <mergeCell ref="MKG42:MKM42"/>
    <mergeCell ref="MGW42:MHC42"/>
    <mergeCell ref="MHE42:MHK42"/>
    <mergeCell ref="MHM42:MHS42"/>
    <mergeCell ref="MHU42:MIA42"/>
    <mergeCell ref="MIC42:MII42"/>
    <mergeCell ref="MIK42:MIQ42"/>
    <mergeCell ref="MFA42:MFG42"/>
    <mergeCell ref="MFI42:MFO42"/>
    <mergeCell ref="MFQ42:MFW42"/>
    <mergeCell ref="MFY42:MGE42"/>
    <mergeCell ref="MGG42:MGM42"/>
    <mergeCell ref="MGO42:MGU42"/>
    <mergeCell ref="MDE42:MDK42"/>
    <mergeCell ref="MDM42:MDS42"/>
    <mergeCell ref="MDU42:MEA42"/>
    <mergeCell ref="MEC42:MEI42"/>
    <mergeCell ref="MEK42:MEQ42"/>
    <mergeCell ref="MES42:MEY42"/>
    <mergeCell ref="MBI42:MBO42"/>
    <mergeCell ref="MBQ42:MBW42"/>
    <mergeCell ref="MBY42:MCE42"/>
    <mergeCell ref="MCG42:MCM42"/>
    <mergeCell ref="MCO42:MCU42"/>
    <mergeCell ref="MCW42:MDC42"/>
    <mergeCell ref="LZM42:LZS42"/>
    <mergeCell ref="LZU42:MAA42"/>
    <mergeCell ref="MAC42:MAI42"/>
    <mergeCell ref="MAK42:MAQ42"/>
    <mergeCell ref="MAS42:MAY42"/>
    <mergeCell ref="MBA42:MBG42"/>
    <mergeCell ref="LXQ42:LXW42"/>
    <mergeCell ref="LXY42:LYE42"/>
    <mergeCell ref="LYG42:LYM42"/>
    <mergeCell ref="LYO42:LYU42"/>
    <mergeCell ref="LYW42:LZC42"/>
    <mergeCell ref="LZE42:LZK42"/>
    <mergeCell ref="LVU42:LWA42"/>
    <mergeCell ref="LWC42:LWI42"/>
    <mergeCell ref="LWK42:LWQ42"/>
    <mergeCell ref="LWS42:LWY42"/>
    <mergeCell ref="LXA42:LXG42"/>
    <mergeCell ref="LXI42:LXO42"/>
    <mergeCell ref="LTY42:LUE42"/>
    <mergeCell ref="LUG42:LUM42"/>
    <mergeCell ref="LUO42:LUU42"/>
    <mergeCell ref="LUW42:LVC42"/>
    <mergeCell ref="LVE42:LVK42"/>
    <mergeCell ref="LVM42:LVS42"/>
    <mergeCell ref="LSC42:LSI42"/>
    <mergeCell ref="LSK42:LSQ42"/>
    <mergeCell ref="LSS42:LSY42"/>
    <mergeCell ref="LTA42:LTG42"/>
    <mergeCell ref="LTI42:LTO42"/>
    <mergeCell ref="LTQ42:LTW42"/>
    <mergeCell ref="LQG42:LQM42"/>
    <mergeCell ref="LQO42:LQU42"/>
    <mergeCell ref="LQW42:LRC42"/>
    <mergeCell ref="LRE42:LRK42"/>
    <mergeCell ref="LRM42:LRS42"/>
    <mergeCell ref="LRU42:LSA42"/>
    <mergeCell ref="LOK42:LOQ42"/>
    <mergeCell ref="LOS42:LOY42"/>
    <mergeCell ref="LPA42:LPG42"/>
    <mergeCell ref="LPI42:LPO42"/>
    <mergeCell ref="LPQ42:LPW42"/>
    <mergeCell ref="LPY42:LQE42"/>
    <mergeCell ref="LMO42:LMU42"/>
    <mergeCell ref="LMW42:LNC42"/>
    <mergeCell ref="LNE42:LNK42"/>
    <mergeCell ref="LNM42:LNS42"/>
    <mergeCell ref="LNU42:LOA42"/>
    <mergeCell ref="LOC42:LOI42"/>
    <mergeCell ref="LKS42:LKY42"/>
    <mergeCell ref="LLA42:LLG42"/>
    <mergeCell ref="LLI42:LLO42"/>
    <mergeCell ref="LLQ42:LLW42"/>
    <mergeCell ref="LLY42:LME42"/>
    <mergeCell ref="LMG42:LMM42"/>
    <mergeCell ref="LIW42:LJC42"/>
    <mergeCell ref="LJE42:LJK42"/>
    <mergeCell ref="LJM42:LJS42"/>
    <mergeCell ref="LJU42:LKA42"/>
    <mergeCell ref="LKC42:LKI42"/>
    <mergeCell ref="LKK42:LKQ42"/>
    <mergeCell ref="LHA42:LHG42"/>
    <mergeCell ref="LHI42:LHO42"/>
    <mergeCell ref="LHQ42:LHW42"/>
    <mergeCell ref="LHY42:LIE42"/>
    <mergeCell ref="LIG42:LIM42"/>
    <mergeCell ref="LIO42:LIU42"/>
    <mergeCell ref="LFE42:LFK42"/>
    <mergeCell ref="LFM42:LFS42"/>
    <mergeCell ref="LFU42:LGA42"/>
    <mergeCell ref="LGC42:LGI42"/>
    <mergeCell ref="LGK42:LGQ42"/>
    <mergeCell ref="LGS42:LGY42"/>
    <mergeCell ref="LDI42:LDO42"/>
    <mergeCell ref="LDQ42:LDW42"/>
    <mergeCell ref="LDY42:LEE42"/>
    <mergeCell ref="LEG42:LEM42"/>
    <mergeCell ref="LEO42:LEU42"/>
    <mergeCell ref="LEW42:LFC42"/>
    <mergeCell ref="LBM42:LBS42"/>
    <mergeCell ref="LBU42:LCA42"/>
    <mergeCell ref="LCC42:LCI42"/>
    <mergeCell ref="LCK42:LCQ42"/>
    <mergeCell ref="LCS42:LCY42"/>
    <mergeCell ref="LDA42:LDG42"/>
    <mergeCell ref="KZQ42:KZW42"/>
    <mergeCell ref="KZY42:LAE42"/>
    <mergeCell ref="LAG42:LAM42"/>
    <mergeCell ref="LAO42:LAU42"/>
    <mergeCell ref="LAW42:LBC42"/>
    <mergeCell ref="LBE42:LBK42"/>
    <mergeCell ref="KXU42:KYA42"/>
    <mergeCell ref="KYC42:KYI42"/>
    <mergeCell ref="KYK42:KYQ42"/>
    <mergeCell ref="KYS42:KYY42"/>
    <mergeCell ref="KZA42:KZG42"/>
    <mergeCell ref="KZI42:KZO42"/>
    <mergeCell ref="KVY42:KWE42"/>
    <mergeCell ref="KWG42:KWM42"/>
    <mergeCell ref="KWO42:KWU42"/>
    <mergeCell ref="KWW42:KXC42"/>
    <mergeCell ref="KXE42:KXK42"/>
    <mergeCell ref="KXM42:KXS42"/>
    <mergeCell ref="KUC42:KUI42"/>
    <mergeCell ref="KUK42:KUQ42"/>
    <mergeCell ref="KUS42:KUY42"/>
    <mergeCell ref="KVA42:KVG42"/>
    <mergeCell ref="KVI42:KVO42"/>
    <mergeCell ref="KVQ42:KVW42"/>
    <mergeCell ref="KSG42:KSM42"/>
    <mergeCell ref="KSO42:KSU42"/>
    <mergeCell ref="KSW42:KTC42"/>
    <mergeCell ref="KTE42:KTK42"/>
    <mergeCell ref="KTM42:KTS42"/>
    <mergeCell ref="KTU42:KUA42"/>
    <mergeCell ref="KQK42:KQQ42"/>
    <mergeCell ref="KQS42:KQY42"/>
    <mergeCell ref="KRA42:KRG42"/>
    <mergeCell ref="KRI42:KRO42"/>
    <mergeCell ref="KRQ42:KRW42"/>
    <mergeCell ref="KRY42:KSE42"/>
    <mergeCell ref="KOO42:KOU42"/>
    <mergeCell ref="KOW42:KPC42"/>
    <mergeCell ref="KPE42:KPK42"/>
    <mergeCell ref="KPM42:KPS42"/>
    <mergeCell ref="KPU42:KQA42"/>
    <mergeCell ref="KQC42:KQI42"/>
    <mergeCell ref="KMS42:KMY42"/>
    <mergeCell ref="KNA42:KNG42"/>
    <mergeCell ref="KNI42:KNO42"/>
    <mergeCell ref="KNQ42:KNW42"/>
    <mergeCell ref="KNY42:KOE42"/>
    <mergeCell ref="KOG42:KOM42"/>
    <mergeCell ref="KKW42:KLC42"/>
    <mergeCell ref="KLE42:KLK42"/>
    <mergeCell ref="KLM42:KLS42"/>
    <mergeCell ref="KLU42:KMA42"/>
    <mergeCell ref="KMC42:KMI42"/>
    <mergeCell ref="KMK42:KMQ42"/>
    <mergeCell ref="KJA42:KJG42"/>
    <mergeCell ref="KJI42:KJO42"/>
    <mergeCell ref="KJQ42:KJW42"/>
    <mergeCell ref="KJY42:KKE42"/>
    <mergeCell ref="KKG42:KKM42"/>
    <mergeCell ref="KKO42:KKU42"/>
    <mergeCell ref="KHE42:KHK42"/>
    <mergeCell ref="KHM42:KHS42"/>
    <mergeCell ref="KHU42:KIA42"/>
    <mergeCell ref="KIC42:KII42"/>
    <mergeCell ref="KIK42:KIQ42"/>
    <mergeCell ref="KIS42:KIY42"/>
    <mergeCell ref="KFI42:KFO42"/>
    <mergeCell ref="KFQ42:KFW42"/>
    <mergeCell ref="KFY42:KGE42"/>
    <mergeCell ref="KGG42:KGM42"/>
    <mergeCell ref="KGO42:KGU42"/>
    <mergeCell ref="KGW42:KHC42"/>
    <mergeCell ref="KDM42:KDS42"/>
    <mergeCell ref="KDU42:KEA42"/>
    <mergeCell ref="KEC42:KEI42"/>
    <mergeCell ref="KEK42:KEQ42"/>
    <mergeCell ref="KES42:KEY42"/>
    <mergeCell ref="KFA42:KFG42"/>
    <mergeCell ref="KBQ42:KBW42"/>
    <mergeCell ref="KBY42:KCE42"/>
    <mergeCell ref="KCG42:KCM42"/>
    <mergeCell ref="KCO42:KCU42"/>
    <mergeCell ref="KCW42:KDC42"/>
    <mergeCell ref="KDE42:KDK42"/>
    <mergeCell ref="JZU42:KAA42"/>
    <mergeCell ref="KAC42:KAI42"/>
    <mergeCell ref="KAK42:KAQ42"/>
    <mergeCell ref="KAS42:KAY42"/>
    <mergeCell ref="KBA42:KBG42"/>
    <mergeCell ref="KBI42:KBO42"/>
    <mergeCell ref="JXY42:JYE42"/>
    <mergeCell ref="JYG42:JYM42"/>
    <mergeCell ref="JYO42:JYU42"/>
    <mergeCell ref="JYW42:JZC42"/>
    <mergeCell ref="JZE42:JZK42"/>
    <mergeCell ref="JZM42:JZS42"/>
    <mergeCell ref="JWC42:JWI42"/>
    <mergeCell ref="JWK42:JWQ42"/>
    <mergeCell ref="JWS42:JWY42"/>
    <mergeCell ref="JXA42:JXG42"/>
    <mergeCell ref="JXI42:JXO42"/>
    <mergeCell ref="JXQ42:JXW42"/>
    <mergeCell ref="JUG42:JUM42"/>
    <mergeCell ref="JUO42:JUU42"/>
    <mergeCell ref="JUW42:JVC42"/>
    <mergeCell ref="JVE42:JVK42"/>
    <mergeCell ref="JVM42:JVS42"/>
    <mergeCell ref="JVU42:JWA42"/>
    <mergeCell ref="JSK42:JSQ42"/>
    <mergeCell ref="JSS42:JSY42"/>
    <mergeCell ref="JTA42:JTG42"/>
    <mergeCell ref="JTI42:JTO42"/>
    <mergeCell ref="JTQ42:JTW42"/>
    <mergeCell ref="JTY42:JUE42"/>
    <mergeCell ref="JQO42:JQU42"/>
    <mergeCell ref="JQW42:JRC42"/>
    <mergeCell ref="JRE42:JRK42"/>
    <mergeCell ref="JRM42:JRS42"/>
    <mergeCell ref="JRU42:JSA42"/>
    <mergeCell ref="JSC42:JSI42"/>
    <mergeCell ref="JOS42:JOY42"/>
    <mergeCell ref="JPA42:JPG42"/>
    <mergeCell ref="JPI42:JPO42"/>
    <mergeCell ref="JPQ42:JPW42"/>
    <mergeCell ref="JPY42:JQE42"/>
    <mergeCell ref="JQG42:JQM42"/>
    <mergeCell ref="JMW42:JNC42"/>
    <mergeCell ref="JNE42:JNK42"/>
    <mergeCell ref="JNM42:JNS42"/>
    <mergeCell ref="JNU42:JOA42"/>
    <mergeCell ref="JOC42:JOI42"/>
    <mergeCell ref="JOK42:JOQ42"/>
    <mergeCell ref="JLA42:JLG42"/>
    <mergeCell ref="JLI42:JLO42"/>
    <mergeCell ref="JLQ42:JLW42"/>
    <mergeCell ref="JLY42:JME42"/>
    <mergeCell ref="JMG42:JMM42"/>
    <mergeCell ref="JMO42:JMU42"/>
    <mergeCell ref="JJE42:JJK42"/>
    <mergeCell ref="JJM42:JJS42"/>
    <mergeCell ref="JJU42:JKA42"/>
    <mergeCell ref="JKC42:JKI42"/>
    <mergeCell ref="JKK42:JKQ42"/>
    <mergeCell ref="JKS42:JKY42"/>
    <mergeCell ref="JHI42:JHO42"/>
    <mergeCell ref="JHQ42:JHW42"/>
    <mergeCell ref="JHY42:JIE42"/>
    <mergeCell ref="JIG42:JIM42"/>
    <mergeCell ref="JIO42:JIU42"/>
    <mergeCell ref="JIW42:JJC42"/>
    <mergeCell ref="JFM42:JFS42"/>
    <mergeCell ref="JFU42:JGA42"/>
    <mergeCell ref="JGC42:JGI42"/>
    <mergeCell ref="JGK42:JGQ42"/>
    <mergeCell ref="JGS42:JGY42"/>
    <mergeCell ref="JHA42:JHG42"/>
    <mergeCell ref="JDQ42:JDW42"/>
    <mergeCell ref="JDY42:JEE42"/>
    <mergeCell ref="JEG42:JEM42"/>
    <mergeCell ref="JEO42:JEU42"/>
    <mergeCell ref="JEW42:JFC42"/>
    <mergeCell ref="JFE42:JFK42"/>
    <mergeCell ref="JBU42:JCA42"/>
    <mergeCell ref="JCC42:JCI42"/>
    <mergeCell ref="JCK42:JCQ42"/>
    <mergeCell ref="JCS42:JCY42"/>
    <mergeCell ref="JDA42:JDG42"/>
    <mergeCell ref="JDI42:JDO42"/>
    <mergeCell ref="IZY42:JAE42"/>
    <mergeCell ref="JAG42:JAM42"/>
    <mergeCell ref="JAO42:JAU42"/>
    <mergeCell ref="JAW42:JBC42"/>
    <mergeCell ref="JBE42:JBK42"/>
    <mergeCell ref="JBM42:JBS42"/>
    <mergeCell ref="IYC42:IYI42"/>
    <mergeCell ref="IYK42:IYQ42"/>
    <mergeCell ref="IYS42:IYY42"/>
    <mergeCell ref="IZA42:IZG42"/>
    <mergeCell ref="IZI42:IZO42"/>
    <mergeCell ref="IZQ42:IZW42"/>
    <mergeCell ref="IWG42:IWM42"/>
    <mergeCell ref="IWO42:IWU42"/>
    <mergeCell ref="IWW42:IXC42"/>
    <mergeCell ref="IXE42:IXK42"/>
    <mergeCell ref="IXM42:IXS42"/>
    <mergeCell ref="IXU42:IYA42"/>
    <mergeCell ref="IUK42:IUQ42"/>
    <mergeCell ref="IUS42:IUY42"/>
    <mergeCell ref="IVA42:IVG42"/>
    <mergeCell ref="IVI42:IVO42"/>
    <mergeCell ref="IVQ42:IVW42"/>
    <mergeCell ref="IVY42:IWE42"/>
    <mergeCell ref="ISO42:ISU42"/>
    <mergeCell ref="ISW42:ITC42"/>
    <mergeCell ref="ITE42:ITK42"/>
    <mergeCell ref="ITM42:ITS42"/>
    <mergeCell ref="ITU42:IUA42"/>
    <mergeCell ref="IUC42:IUI42"/>
    <mergeCell ref="IQS42:IQY42"/>
    <mergeCell ref="IRA42:IRG42"/>
    <mergeCell ref="IRI42:IRO42"/>
    <mergeCell ref="IRQ42:IRW42"/>
    <mergeCell ref="IRY42:ISE42"/>
    <mergeCell ref="ISG42:ISM42"/>
    <mergeCell ref="IOW42:IPC42"/>
    <mergeCell ref="IPE42:IPK42"/>
    <mergeCell ref="IPM42:IPS42"/>
    <mergeCell ref="IPU42:IQA42"/>
    <mergeCell ref="IQC42:IQI42"/>
    <mergeCell ref="IQK42:IQQ42"/>
    <mergeCell ref="INA42:ING42"/>
    <mergeCell ref="INI42:INO42"/>
    <mergeCell ref="INQ42:INW42"/>
    <mergeCell ref="INY42:IOE42"/>
    <mergeCell ref="IOG42:IOM42"/>
    <mergeCell ref="IOO42:IOU42"/>
    <mergeCell ref="ILE42:ILK42"/>
    <mergeCell ref="ILM42:ILS42"/>
    <mergeCell ref="ILU42:IMA42"/>
    <mergeCell ref="IMC42:IMI42"/>
    <mergeCell ref="IMK42:IMQ42"/>
    <mergeCell ref="IMS42:IMY42"/>
    <mergeCell ref="IJI42:IJO42"/>
    <mergeCell ref="IJQ42:IJW42"/>
    <mergeCell ref="IJY42:IKE42"/>
    <mergeCell ref="IKG42:IKM42"/>
    <mergeCell ref="IKO42:IKU42"/>
    <mergeCell ref="IKW42:ILC42"/>
    <mergeCell ref="IHM42:IHS42"/>
    <mergeCell ref="IHU42:IIA42"/>
    <mergeCell ref="IIC42:III42"/>
    <mergeCell ref="IIK42:IIQ42"/>
    <mergeCell ref="IIS42:IIY42"/>
    <mergeCell ref="IJA42:IJG42"/>
    <mergeCell ref="IFQ42:IFW42"/>
    <mergeCell ref="IFY42:IGE42"/>
    <mergeCell ref="IGG42:IGM42"/>
    <mergeCell ref="IGO42:IGU42"/>
    <mergeCell ref="IGW42:IHC42"/>
    <mergeCell ref="IHE42:IHK42"/>
    <mergeCell ref="IDU42:IEA42"/>
    <mergeCell ref="IEC42:IEI42"/>
    <mergeCell ref="IEK42:IEQ42"/>
    <mergeCell ref="IES42:IEY42"/>
    <mergeCell ref="IFA42:IFG42"/>
    <mergeCell ref="IFI42:IFO42"/>
    <mergeCell ref="IBY42:ICE42"/>
    <mergeCell ref="ICG42:ICM42"/>
    <mergeCell ref="ICO42:ICU42"/>
    <mergeCell ref="ICW42:IDC42"/>
    <mergeCell ref="IDE42:IDK42"/>
    <mergeCell ref="IDM42:IDS42"/>
    <mergeCell ref="IAC42:IAI42"/>
    <mergeCell ref="IAK42:IAQ42"/>
    <mergeCell ref="IAS42:IAY42"/>
    <mergeCell ref="IBA42:IBG42"/>
    <mergeCell ref="IBI42:IBO42"/>
    <mergeCell ref="IBQ42:IBW42"/>
    <mergeCell ref="HYG42:HYM42"/>
    <mergeCell ref="HYO42:HYU42"/>
    <mergeCell ref="HYW42:HZC42"/>
    <mergeCell ref="HZE42:HZK42"/>
    <mergeCell ref="HZM42:HZS42"/>
    <mergeCell ref="HZU42:IAA42"/>
    <mergeCell ref="HWK42:HWQ42"/>
    <mergeCell ref="HWS42:HWY42"/>
    <mergeCell ref="HXA42:HXG42"/>
    <mergeCell ref="HXI42:HXO42"/>
    <mergeCell ref="HXQ42:HXW42"/>
    <mergeCell ref="HXY42:HYE42"/>
    <mergeCell ref="HUO42:HUU42"/>
    <mergeCell ref="HUW42:HVC42"/>
    <mergeCell ref="HVE42:HVK42"/>
    <mergeCell ref="HVM42:HVS42"/>
    <mergeCell ref="HVU42:HWA42"/>
    <mergeCell ref="HWC42:HWI42"/>
    <mergeCell ref="HSS42:HSY42"/>
    <mergeCell ref="HTA42:HTG42"/>
    <mergeCell ref="HTI42:HTO42"/>
    <mergeCell ref="HTQ42:HTW42"/>
    <mergeCell ref="HTY42:HUE42"/>
    <mergeCell ref="HUG42:HUM42"/>
    <mergeCell ref="HQW42:HRC42"/>
    <mergeCell ref="HRE42:HRK42"/>
    <mergeCell ref="HRM42:HRS42"/>
    <mergeCell ref="HRU42:HSA42"/>
    <mergeCell ref="HSC42:HSI42"/>
    <mergeCell ref="HSK42:HSQ42"/>
    <mergeCell ref="HPA42:HPG42"/>
    <mergeCell ref="HPI42:HPO42"/>
    <mergeCell ref="HPQ42:HPW42"/>
    <mergeCell ref="HPY42:HQE42"/>
    <mergeCell ref="HQG42:HQM42"/>
    <mergeCell ref="HQO42:HQU42"/>
    <mergeCell ref="HNE42:HNK42"/>
    <mergeCell ref="HNM42:HNS42"/>
    <mergeCell ref="HNU42:HOA42"/>
    <mergeCell ref="HOC42:HOI42"/>
    <mergeCell ref="HOK42:HOQ42"/>
    <mergeCell ref="HOS42:HOY42"/>
    <mergeCell ref="HLI42:HLO42"/>
    <mergeCell ref="HLQ42:HLW42"/>
    <mergeCell ref="HLY42:HME42"/>
    <mergeCell ref="HMG42:HMM42"/>
    <mergeCell ref="HMO42:HMU42"/>
    <mergeCell ref="HMW42:HNC42"/>
    <mergeCell ref="HJM42:HJS42"/>
    <mergeCell ref="HJU42:HKA42"/>
    <mergeCell ref="HKC42:HKI42"/>
    <mergeCell ref="HKK42:HKQ42"/>
    <mergeCell ref="HKS42:HKY42"/>
    <mergeCell ref="HLA42:HLG42"/>
    <mergeCell ref="HHQ42:HHW42"/>
    <mergeCell ref="HHY42:HIE42"/>
    <mergeCell ref="HIG42:HIM42"/>
    <mergeCell ref="HIO42:HIU42"/>
    <mergeCell ref="HIW42:HJC42"/>
    <mergeCell ref="HJE42:HJK42"/>
    <mergeCell ref="HFU42:HGA42"/>
    <mergeCell ref="HGC42:HGI42"/>
    <mergeCell ref="HGK42:HGQ42"/>
    <mergeCell ref="HGS42:HGY42"/>
    <mergeCell ref="HHA42:HHG42"/>
    <mergeCell ref="HHI42:HHO42"/>
    <mergeCell ref="HDY42:HEE42"/>
    <mergeCell ref="HEG42:HEM42"/>
    <mergeCell ref="HEO42:HEU42"/>
    <mergeCell ref="HEW42:HFC42"/>
    <mergeCell ref="HFE42:HFK42"/>
    <mergeCell ref="HFM42:HFS42"/>
    <mergeCell ref="HCC42:HCI42"/>
    <mergeCell ref="HCK42:HCQ42"/>
    <mergeCell ref="HCS42:HCY42"/>
    <mergeCell ref="HDA42:HDG42"/>
    <mergeCell ref="HDI42:HDO42"/>
    <mergeCell ref="HDQ42:HDW42"/>
    <mergeCell ref="HAG42:HAM42"/>
    <mergeCell ref="HAO42:HAU42"/>
    <mergeCell ref="HAW42:HBC42"/>
    <mergeCell ref="HBE42:HBK42"/>
    <mergeCell ref="HBM42:HBS42"/>
    <mergeCell ref="HBU42:HCA42"/>
    <mergeCell ref="GYK42:GYQ42"/>
    <mergeCell ref="GYS42:GYY42"/>
    <mergeCell ref="GZA42:GZG42"/>
    <mergeCell ref="GZI42:GZO42"/>
    <mergeCell ref="GZQ42:GZW42"/>
    <mergeCell ref="GZY42:HAE42"/>
    <mergeCell ref="GWO42:GWU42"/>
    <mergeCell ref="GWW42:GXC42"/>
    <mergeCell ref="GXE42:GXK42"/>
    <mergeCell ref="GXM42:GXS42"/>
    <mergeCell ref="GXU42:GYA42"/>
    <mergeCell ref="GYC42:GYI42"/>
    <mergeCell ref="GUS42:GUY42"/>
    <mergeCell ref="GVA42:GVG42"/>
    <mergeCell ref="GVI42:GVO42"/>
    <mergeCell ref="GVQ42:GVW42"/>
    <mergeCell ref="GVY42:GWE42"/>
    <mergeCell ref="GWG42:GWM42"/>
    <mergeCell ref="GSW42:GTC42"/>
    <mergeCell ref="GTE42:GTK42"/>
    <mergeCell ref="GTM42:GTS42"/>
    <mergeCell ref="GTU42:GUA42"/>
    <mergeCell ref="GUC42:GUI42"/>
    <mergeCell ref="GUK42:GUQ42"/>
    <mergeCell ref="GRA42:GRG42"/>
    <mergeCell ref="GRI42:GRO42"/>
    <mergeCell ref="GRQ42:GRW42"/>
    <mergeCell ref="GRY42:GSE42"/>
    <mergeCell ref="GSG42:GSM42"/>
    <mergeCell ref="GSO42:GSU42"/>
    <mergeCell ref="GPE42:GPK42"/>
    <mergeCell ref="GPM42:GPS42"/>
    <mergeCell ref="GPU42:GQA42"/>
    <mergeCell ref="GQC42:GQI42"/>
    <mergeCell ref="GQK42:GQQ42"/>
    <mergeCell ref="GQS42:GQY42"/>
    <mergeCell ref="GNI42:GNO42"/>
    <mergeCell ref="GNQ42:GNW42"/>
    <mergeCell ref="GNY42:GOE42"/>
    <mergeCell ref="GOG42:GOM42"/>
    <mergeCell ref="GOO42:GOU42"/>
    <mergeCell ref="GOW42:GPC42"/>
    <mergeCell ref="GLM42:GLS42"/>
    <mergeCell ref="GLU42:GMA42"/>
    <mergeCell ref="GMC42:GMI42"/>
    <mergeCell ref="GMK42:GMQ42"/>
    <mergeCell ref="GMS42:GMY42"/>
    <mergeCell ref="GNA42:GNG42"/>
    <mergeCell ref="GJQ42:GJW42"/>
    <mergeCell ref="GJY42:GKE42"/>
    <mergeCell ref="GKG42:GKM42"/>
    <mergeCell ref="GKO42:GKU42"/>
    <mergeCell ref="GKW42:GLC42"/>
    <mergeCell ref="GLE42:GLK42"/>
    <mergeCell ref="GHU42:GIA42"/>
    <mergeCell ref="GIC42:GII42"/>
    <mergeCell ref="GIK42:GIQ42"/>
    <mergeCell ref="GIS42:GIY42"/>
    <mergeCell ref="GJA42:GJG42"/>
    <mergeCell ref="GJI42:GJO42"/>
    <mergeCell ref="GFY42:GGE42"/>
    <mergeCell ref="GGG42:GGM42"/>
    <mergeCell ref="GGO42:GGU42"/>
    <mergeCell ref="GGW42:GHC42"/>
    <mergeCell ref="GHE42:GHK42"/>
    <mergeCell ref="GHM42:GHS42"/>
    <mergeCell ref="GEC42:GEI42"/>
    <mergeCell ref="GEK42:GEQ42"/>
    <mergeCell ref="GES42:GEY42"/>
    <mergeCell ref="GFA42:GFG42"/>
    <mergeCell ref="GFI42:GFO42"/>
    <mergeCell ref="GFQ42:GFW42"/>
    <mergeCell ref="GCG42:GCM42"/>
    <mergeCell ref="GCO42:GCU42"/>
    <mergeCell ref="GCW42:GDC42"/>
    <mergeCell ref="GDE42:GDK42"/>
    <mergeCell ref="GDM42:GDS42"/>
    <mergeCell ref="GDU42:GEA42"/>
    <mergeCell ref="GAK42:GAQ42"/>
    <mergeCell ref="GAS42:GAY42"/>
    <mergeCell ref="GBA42:GBG42"/>
    <mergeCell ref="GBI42:GBO42"/>
    <mergeCell ref="GBQ42:GBW42"/>
    <mergeCell ref="GBY42:GCE42"/>
    <mergeCell ref="FYO42:FYU42"/>
    <mergeCell ref="FYW42:FZC42"/>
    <mergeCell ref="FZE42:FZK42"/>
    <mergeCell ref="FZM42:FZS42"/>
    <mergeCell ref="FZU42:GAA42"/>
    <mergeCell ref="GAC42:GAI42"/>
    <mergeCell ref="FWS42:FWY42"/>
    <mergeCell ref="FXA42:FXG42"/>
    <mergeCell ref="FXI42:FXO42"/>
    <mergeCell ref="FXQ42:FXW42"/>
    <mergeCell ref="FXY42:FYE42"/>
    <mergeCell ref="FYG42:FYM42"/>
    <mergeCell ref="FUW42:FVC42"/>
    <mergeCell ref="FVE42:FVK42"/>
    <mergeCell ref="FVM42:FVS42"/>
    <mergeCell ref="FVU42:FWA42"/>
    <mergeCell ref="FWC42:FWI42"/>
    <mergeCell ref="FWK42:FWQ42"/>
    <mergeCell ref="FTA42:FTG42"/>
    <mergeCell ref="FTI42:FTO42"/>
    <mergeCell ref="FTQ42:FTW42"/>
    <mergeCell ref="FTY42:FUE42"/>
    <mergeCell ref="FUG42:FUM42"/>
    <mergeCell ref="FUO42:FUU42"/>
    <mergeCell ref="FRE42:FRK42"/>
    <mergeCell ref="FRM42:FRS42"/>
    <mergeCell ref="FRU42:FSA42"/>
    <mergeCell ref="FSC42:FSI42"/>
    <mergeCell ref="FSK42:FSQ42"/>
    <mergeCell ref="FSS42:FSY42"/>
    <mergeCell ref="FPI42:FPO42"/>
    <mergeCell ref="FPQ42:FPW42"/>
    <mergeCell ref="FPY42:FQE42"/>
    <mergeCell ref="FQG42:FQM42"/>
    <mergeCell ref="FQO42:FQU42"/>
    <mergeCell ref="FQW42:FRC42"/>
    <mergeCell ref="FNM42:FNS42"/>
    <mergeCell ref="FNU42:FOA42"/>
    <mergeCell ref="FOC42:FOI42"/>
    <mergeCell ref="FOK42:FOQ42"/>
    <mergeCell ref="FOS42:FOY42"/>
    <mergeCell ref="FPA42:FPG42"/>
    <mergeCell ref="FLQ42:FLW42"/>
    <mergeCell ref="FLY42:FME42"/>
    <mergeCell ref="FMG42:FMM42"/>
    <mergeCell ref="FMO42:FMU42"/>
    <mergeCell ref="FMW42:FNC42"/>
    <mergeCell ref="FNE42:FNK42"/>
    <mergeCell ref="FJU42:FKA42"/>
    <mergeCell ref="FKC42:FKI42"/>
    <mergeCell ref="FKK42:FKQ42"/>
    <mergeCell ref="FKS42:FKY42"/>
    <mergeCell ref="FLA42:FLG42"/>
    <mergeCell ref="FLI42:FLO42"/>
    <mergeCell ref="FHY42:FIE42"/>
    <mergeCell ref="FIG42:FIM42"/>
    <mergeCell ref="FIO42:FIU42"/>
    <mergeCell ref="FIW42:FJC42"/>
    <mergeCell ref="FJE42:FJK42"/>
    <mergeCell ref="FJM42:FJS42"/>
    <mergeCell ref="FGC42:FGI42"/>
    <mergeCell ref="FGK42:FGQ42"/>
    <mergeCell ref="FGS42:FGY42"/>
    <mergeCell ref="FHA42:FHG42"/>
    <mergeCell ref="FHI42:FHO42"/>
    <mergeCell ref="FHQ42:FHW42"/>
    <mergeCell ref="FEG42:FEM42"/>
    <mergeCell ref="FEO42:FEU42"/>
    <mergeCell ref="FEW42:FFC42"/>
    <mergeCell ref="FFE42:FFK42"/>
    <mergeCell ref="FFM42:FFS42"/>
    <mergeCell ref="FFU42:FGA42"/>
    <mergeCell ref="FCK42:FCQ42"/>
    <mergeCell ref="FCS42:FCY42"/>
    <mergeCell ref="FDA42:FDG42"/>
    <mergeCell ref="FDI42:FDO42"/>
    <mergeCell ref="FDQ42:FDW42"/>
    <mergeCell ref="FDY42:FEE42"/>
    <mergeCell ref="FAO42:FAU42"/>
    <mergeCell ref="FAW42:FBC42"/>
    <mergeCell ref="FBE42:FBK42"/>
    <mergeCell ref="FBM42:FBS42"/>
    <mergeCell ref="FBU42:FCA42"/>
    <mergeCell ref="FCC42:FCI42"/>
    <mergeCell ref="EYS42:EYY42"/>
    <mergeCell ref="EZA42:EZG42"/>
    <mergeCell ref="EZI42:EZO42"/>
    <mergeCell ref="EZQ42:EZW42"/>
    <mergeCell ref="EZY42:FAE42"/>
    <mergeCell ref="FAG42:FAM42"/>
    <mergeCell ref="EWW42:EXC42"/>
    <mergeCell ref="EXE42:EXK42"/>
    <mergeCell ref="EXM42:EXS42"/>
    <mergeCell ref="EXU42:EYA42"/>
    <mergeCell ref="EYC42:EYI42"/>
    <mergeCell ref="EYK42:EYQ42"/>
    <mergeCell ref="EVA42:EVG42"/>
    <mergeCell ref="EVI42:EVO42"/>
    <mergeCell ref="EVQ42:EVW42"/>
    <mergeCell ref="EVY42:EWE42"/>
    <mergeCell ref="EWG42:EWM42"/>
    <mergeCell ref="EWO42:EWU42"/>
    <mergeCell ref="ETE42:ETK42"/>
    <mergeCell ref="ETM42:ETS42"/>
    <mergeCell ref="ETU42:EUA42"/>
    <mergeCell ref="EUC42:EUI42"/>
    <mergeCell ref="EUK42:EUQ42"/>
    <mergeCell ref="EUS42:EUY42"/>
    <mergeCell ref="ERI42:ERO42"/>
    <mergeCell ref="ERQ42:ERW42"/>
    <mergeCell ref="ERY42:ESE42"/>
    <mergeCell ref="ESG42:ESM42"/>
    <mergeCell ref="ESO42:ESU42"/>
    <mergeCell ref="ESW42:ETC42"/>
    <mergeCell ref="EPM42:EPS42"/>
    <mergeCell ref="EPU42:EQA42"/>
    <mergeCell ref="EQC42:EQI42"/>
    <mergeCell ref="EQK42:EQQ42"/>
    <mergeCell ref="EQS42:EQY42"/>
    <mergeCell ref="ERA42:ERG42"/>
    <mergeCell ref="ENQ42:ENW42"/>
    <mergeCell ref="ENY42:EOE42"/>
    <mergeCell ref="EOG42:EOM42"/>
    <mergeCell ref="EOO42:EOU42"/>
    <mergeCell ref="EOW42:EPC42"/>
    <mergeCell ref="EPE42:EPK42"/>
    <mergeCell ref="ELU42:EMA42"/>
    <mergeCell ref="EMC42:EMI42"/>
    <mergeCell ref="EMK42:EMQ42"/>
    <mergeCell ref="EMS42:EMY42"/>
    <mergeCell ref="ENA42:ENG42"/>
    <mergeCell ref="ENI42:ENO42"/>
    <mergeCell ref="EJY42:EKE42"/>
    <mergeCell ref="EKG42:EKM42"/>
    <mergeCell ref="EKO42:EKU42"/>
    <mergeCell ref="EKW42:ELC42"/>
    <mergeCell ref="ELE42:ELK42"/>
    <mergeCell ref="ELM42:ELS42"/>
    <mergeCell ref="EIC42:EII42"/>
    <mergeCell ref="EIK42:EIQ42"/>
    <mergeCell ref="EIS42:EIY42"/>
    <mergeCell ref="EJA42:EJG42"/>
    <mergeCell ref="EJI42:EJO42"/>
    <mergeCell ref="EJQ42:EJW42"/>
    <mergeCell ref="EGG42:EGM42"/>
    <mergeCell ref="EGO42:EGU42"/>
    <mergeCell ref="EGW42:EHC42"/>
    <mergeCell ref="EHE42:EHK42"/>
    <mergeCell ref="EHM42:EHS42"/>
    <mergeCell ref="EHU42:EIA42"/>
    <mergeCell ref="EEK42:EEQ42"/>
    <mergeCell ref="EES42:EEY42"/>
    <mergeCell ref="EFA42:EFG42"/>
    <mergeCell ref="EFI42:EFO42"/>
    <mergeCell ref="EFQ42:EFW42"/>
    <mergeCell ref="EFY42:EGE42"/>
    <mergeCell ref="ECO42:ECU42"/>
    <mergeCell ref="ECW42:EDC42"/>
    <mergeCell ref="EDE42:EDK42"/>
    <mergeCell ref="EDM42:EDS42"/>
    <mergeCell ref="EDU42:EEA42"/>
    <mergeCell ref="EEC42:EEI42"/>
    <mergeCell ref="EAS42:EAY42"/>
    <mergeCell ref="EBA42:EBG42"/>
    <mergeCell ref="EBI42:EBO42"/>
    <mergeCell ref="EBQ42:EBW42"/>
    <mergeCell ref="EBY42:ECE42"/>
    <mergeCell ref="ECG42:ECM42"/>
    <mergeCell ref="DYW42:DZC42"/>
    <mergeCell ref="DZE42:DZK42"/>
    <mergeCell ref="DZM42:DZS42"/>
    <mergeCell ref="DZU42:EAA42"/>
    <mergeCell ref="EAC42:EAI42"/>
    <mergeCell ref="EAK42:EAQ42"/>
    <mergeCell ref="DXA42:DXG42"/>
    <mergeCell ref="DXI42:DXO42"/>
    <mergeCell ref="DXQ42:DXW42"/>
    <mergeCell ref="DXY42:DYE42"/>
    <mergeCell ref="DYG42:DYM42"/>
    <mergeCell ref="DYO42:DYU42"/>
    <mergeCell ref="DVE42:DVK42"/>
    <mergeCell ref="DVM42:DVS42"/>
    <mergeCell ref="DVU42:DWA42"/>
    <mergeCell ref="DWC42:DWI42"/>
    <mergeCell ref="DWK42:DWQ42"/>
    <mergeCell ref="DWS42:DWY42"/>
    <mergeCell ref="DTI42:DTO42"/>
    <mergeCell ref="DTQ42:DTW42"/>
    <mergeCell ref="DTY42:DUE42"/>
    <mergeCell ref="DUG42:DUM42"/>
    <mergeCell ref="DUO42:DUU42"/>
    <mergeCell ref="DUW42:DVC42"/>
    <mergeCell ref="DRM42:DRS42"/>
    <mergeCell ref="DRU42:DSA42"/>
    <mergeCell ref="DSC42:DSI42"/>
    <mergeCell ref="DSK42:DSQ42"/>
    <mergeCell ref="DSS42:DSY42"/>
    <mergeCell ref="DTA42:DTG42"/>
    <mergeCell ref="DPQ42:DPW42"/>
    <mergeCell ref="DPY42:DQE42"/>
    <mergeCell ref="DQG42:DQM42"/>
    <mergeCell ref="DQO42:DQU42"/>
    <mergeCell ref="DQW42:DRC42"/>
    <mergeCell ref="DRE42:DRK42"/>
    <mergeCell ref="DNU42:DOA42"/>
    <mergeCell ref="DOC42:DOI42"/>
    <mergeCell ref="DOK42:DOQ42"/>
    <mergeCell ref="DOS42:DOY42"/>
    <mergeCell ref="DPA42:DPG42"/>
    <mergeCell ref="DPI42:DPO42"/>
    <mergeCell ref="DLY42:DME42"/>
    <mergeCell ref="DMG42:DMM42"/>
    <mergeCell ref="DMO42:DMU42"/>
    <mergeCell ref="DMW42:DNC42"/>
    <mergeCell ref="DNE42:DNK42"/>
    <mergeCell ref="DNM42:DNS42"/>
    <mergeCell ref="DKC42:DKI42"/>
    <mergeCell ref="DKK42:DKQ42"/>
    <mergeCell ref="DKS42:DKY42"/>
    <mergeCell ref="DLA42:DLG42"/>
    <mergeCell ref="DLI42:DLO42"/>
    <mergeCell ref="DLQ42:DLW42"/>
    <mergeCell ref="DIG42:DIM42"/>
    <mergeCell ref="DIO42:DIU42"/>
    <mergeCell ref="DIW42:DJC42"/>
    <mergeCell ref="DJE42:DJK42"/>
    <mergeCell ref="DJM42:DJS42"/>
    <mergeCell ref="DJU42:DKA42"/>
    <mergeCell ref="DGK42:DGQ42"/>
    <mergeCell ref="DGS42:DGY42"/>
    <mergeCell ref="DHA42:DHG42"/>
    <mergeCell ref="DHI42:DHO42"/>
    <mergeCell ref="DHQ42:DHW42"/>
    <mergeCell ref="DHY42:DIE42"/>
    <mergeCell ref="DEO42:DEU42"/>
    <mergeCell ref="DEW42:DFC42"/>
    <mergeCell ref="DFE42:DFK42"/>
    <mergeCell ref="DFM42:DFS42"/>
    <mergeCell ref="DFU42:DGA42"/>
    <mergeCell ref="DGC42:DGI42"/>
    <mergeCell ref="DCS42:DCY42"/>
    <mergeCell ref="DDA42:DDG42"/>
    <mergeCell ref="DDI42:DDO42"/>
    <mergeCell ref="DDQ42:DDW42"/>
    <mergeCell ref="DDY42:DEE42"/>
    <mergeCell ref="DEG42:DEM42"/>
    <mergeCell ref="DAW42:DBC42"/>
    <mergeCell ref="DBE42:DBK42"/>
    <mergeCell ref="DBM42:DBS42"/>
    <mergeCell ref="DBU42:DCA42"/>
    <mergeCell ref="DCC42:DCI42"/>
    <mergeCell ref="DCK42:DCQ42"/>
    <mergeCell ref="CZA42:CZG42"/>
    <mergeCell ref="CZI42:CZO42"/>
    <mergeCell ref="CZQ42:CZW42"/>
    <mergeCell ref="CZY42:DAE42"/>
    <mergeCell ref="DAG42:DAM42"/>
    <mergeCell ref="DAO42:DAU42"/>
    <mergeCell ref="CXE42:CXK42"/>
    <mergeCell ref="CXM42:CXS42"/>
    <mergeCell ref="CXU42:CYA42"/>
    <mergeCell ref="CYC42:CYI42"/>
    <mergeCell ref="CYK42:CYQ42"/>
    <mergeCell ref="CYS42:CYY42"/>
    <mergeCell ref="CVI42:CVO42"/>
    <mergeCell ref="CVQ42:CVW42"/>
    <mergeCell ref="CVY42:CWE42"/>
    <mergeCell ref="CWG42:CWM42"/>
    <mergeCell ref="CWO42:CWU42"/>
    <mergeCell ref="CWW42:CXC42"/>
    <mergeCell ref="CTM42:CTS42"/>
    <mergeCell ref="CTU42:CUA42"/>
    <mergeCell ref="CUC42:CUI42"/>
    <mergeCell ref="CUK42:CUQ42"/>
    <mergeCell ref="CUS42:CUY42"/>
    <mergeCell ref="CVA42:CVG42"/>
    <mergeCell ref="CRQ42:CRW42"/>
    <mergeCell ref="CRY42:CSE42"/>
    <mergeCell ref="CSG42:CSM42"/>
    <mergeCell ref="CSO42:CSU42"/>
    <mergeCell ref="CSW42:CTC42"/>
    <mergeCell ref="CTE42:CTK42"/>
    <mergeCell ref="CPU42:CQA42"/>
    <mergeCell ref="CQC42:CQI42"/>
    <mergeCell ref="CQK42:CQQ42"/>
    <mergeCell ref="CQS42:CQY42"/>
    <mergeCell ref="CRA42:CRG42"/>
    <mergeCell ref="CRI42:CRO42"/>
    <mergeCell ref="CNY42:COE42"/>
    <mergeCell ref="COG42:COM42"/>
    <mergeCell ref="COO42:COU42"/>
    <mergeCell ref="COW42:CPC42"/>
    <mergeCell ref="CPE42:CPK42"/>
    <mergeCell ref="CPM42:CPS42"/>
    <mergeCell ref="CMC42:CMI42"/>
    <mergeCell ref="CMK42:CMQ42"/>
    <mergeCell ref="CMS42:CMY42"/>
    <mergeCell ref="CNA42:CNG42"/>
    <mergeCell ref="CNI42:CNO42"/>
    <mergeCell ref="CNQ42:CNW42"/>
    <mergeCell ref="CKG42:CKM42"/>
    <mergeCell ref="CKO42:CKU42"/>
    <mergeCell ref="CKW42:CLC42"/>
    <mergeCell ref="CLE42:CLK42"/>
    <mergeCell ref="CLM42:CLS42"/>
    <mergeCell ref="CLU42:CMA42"/>
    <mergeCell ref="CIK42:CIQ42"/>
    <mergeCell ref="CIS42:CIY42"/>
    <mergeCell ref="CJA42:CJG42"/>
    <mergeCell ref="CJI42:CJO42"/>
    <mergeCell ref="CJQ42:CJW42"/>
    <mergeCell ref="CJY42:CKE42"/>
    <mergeCell ref="CGO42:CGU42"/>
    <mergeCell ref="CGW42:CHC42"/>
    <mergeCell ref="CHE42:CHK42"/>
    <mergeCell ref="CHM42:CHS42"/>
    <mergeCell ref="CHU42:CIA42"/>
    <mergeCell ref="CIC42:CII42"/>
    <mergeCell ref="CES42:CEY42"/>
    <mergeCell ref="CFA42:CFG42"/>
    <mergeCell ref="CFI42:CFO42"/>
    <mergeCell ref="CFQ42:CFW42"/>
    <mergeCell ref="CFY42:CGE42"/>
    <mergeCell ref="CGG42:CGM42"/>
    <mergeCell ref="CCW42:CDC42"/>
    <mergeCell ref="CDE42:CDK42"/>
    <mergeCell ref="CDM42:CDS42"/>
    <mergeCell ref="CDU42:CEA42"/>
    <mergeCell ref="CEC42:CEI42"/>
    <mergeCell ref="CEK42:CEQ42"/>
    <mergeCell ref="CBA42:CBG42"/>
    <mergeCell ref="CBI42:CBO42"/>
    <mergeCell ref="CBQ42:CBW42"/>
    <mergeCell ref="CBY42:CCE42"/>
    <mergeCell ref="CCG42:CCM42"/>
    <mergeCell ref="CCO42:CCU42"/>
    <mergeCell ref="BZE42:BZK42"/>
    <mergeCell ref="BZM42:BZS42"/>
    <mergeCell ref="BZU42:CAA42"/>
    <mergeCell ref="CAC42:CAI42"/>
    <mergeCell ref="CAK42:CAQ42"/>
    <mergeCell ref="CAS42:CAY42"/>
    <mergeCell ref="BXI42:BXO42"/>
    <mergeCell ref="BXQ42:BXW42"/>
    <mergeCell ref="BXY42:BYE42"/>
    <mergeCell ref="BYG42:BYM42"/>
    <mergeCell ref="BYO42:BYU42"/>
    <mergeCell ref="BYW42:BZC42"/>
    <mergeCell ref="BVM42:BVS42"/>
    <mergeCell ref="BVU42:BWA42"/>
    <mergeCell ref="BWC42:BWI42"/>
    <mergeCell ref="BWK42:BWQ42"/>
    <mergeCell ref="BWS42:BWY42"/>
    <mergeCell ref="BXA42:BXG42"/>
    <mergeCell ref="BTQ42:BTW42"/>
    <mergeCell ref="BTY42:BUE42"/>
    <mergeCell ref="BUG42:BUM42"/>
    <mergeCell ref="BUO42:BUU42"/>
    <mergeCell ref="BUW42:BVC42"/>
    <mergeCell ref="BVE42:BVK42"/>
    <mergeCell ref="BRU42:BSA42"/>
    <mergeCell ref="BSC42:BSI42"/>
    <mergeCell ref="BSK42:BSQ42"/>
    <mergeCell ref="BSS42:BSY42"/>
    <mergeCell ref="BTA42:BTG42"/>
    <mergeCell ref="BTI42:BTO42"/>
    <mergeCell ref="BPY42:BQE42"/>
    <mergeCell ref="BQG42:BQM42"/>
    <mergeCell ref="BQO42:BQU42"/>
    <mergeCell ref="BQW42:BRC42"/>
    <mergeCell ref="BRE42:BRK42"/>
    <mergeCell ref="BRM42:BRS42"/>
    <mergeCell ref="BOC42:BOI42"/>
    <mergeCell ref="BOK42:BOQ42"/>
    <mergeCell ref="BOS42:BOY42"/>
    <mergeCell ref="BPA42:BPG42"/>
    <mergeCell ref="BPI42:BPO42"/>
    <mergeCell ref="BPQ42:BPW42"/>
    <mergeCell ref="BMG42:BMM42"/>
    <mergeCell ref="BMO42:BMU42"/>
    <mergeCell ref="BMW42:BNC42"/>
    <mergeCell ref="BNE42:BNK42"/>
    <mergeCell ref="BNM42:BNS42"/>
    <mergeCell ref="BNU42:BOA42"/>
    <mergeCell ref="BKK42:BKQ42"/>
    <mergeCell ref="BKS42:BKY42"/>
    <mergeCell ref="BLA42:BLG42"/>
    <mergeCell ref="BLI42:BLO42"/>
    <mergeCell ref="BLQ42:BLW42"/>
    <mergeCell ref="BLY42:BME42"/>
    <mergeCell ref="BIO42:BIU42"/>
    <mergeCell ref="BIW42:BJC42"/>
    <mergeCell ref="BJE42:BJK42"/>
    <mergeCell ref="BJM42:BJS42"/>
    <mergeCell ref="BJU42:BKA42"/>
    <mergeCell ref="BKC42:BKI42"/>
    <mergeCell ref="BGS42:BGY42"/>
    <mergeCell ref="BHA42:BHG42"/>
    <mergeCell ref="BHI42:BHO42"/>
    <mergeCell ref="BHQ42:BHW42"/>
    <mergeCell ref="BHY42:BIE42"/>
    <mergeCell ref="BIG42:BIM42"/>
    <mergeCell ref="BEW42:BFC42"/>
    <mergeCell ref="BFE42:BFK42"/>
    <mergeCell ref="BFM42:BFS42"/>
    <mergeCell ref="BFU42:BGA42"/>
    <mergeCell ref="BGC42:BGI42"/>
    <mergeCell ref="BGK42:BGQ42"/>
    <mergeCell ref="BDA42:BDG42"/>
    <mergeCell ref="BDI42:BDO42"/>
    <mergeCell ref="BDQ42:BDW42"/>
    <mergeCell ref="BDY42:BEE42"/>
    <mergeCell ref="BEG42:BEM42"/>
    <mergeCell ref="BEO42:BEU42"/>
    <mergeCell ref="BBE42:BBK42"/>
    <mergeCell ref="BBM42:BBS42"/>
    <mergeCell ref="BBU42:BCA42"/>
    <mergeCell ref="BCC42:BCI42"/>
    <mergeCell ref="BCK42:BCQ42"/>
    <mergeCell ref="BCS42:BCY42"/>
    <mergeCell ref="AZI42:AZO42"/>
    <mergeCell ref="AZQ42:AZW42"/>
    <mergeCell ref="AZY42:BAE42"/>
    <mergeCell ref="BAG42:BAM42"/>
    <mergeCell ref="BAO42:BAU42"/>
    <mergeCell ref="BAW42:BBC42"/>
    <mergeCell ref="AXM42:AXS42"/>
    <mergeCell ref="AXU42:AYA42"/>
    <mergeCell ref="AYC42:AYI42"/>
    <mergeCell ref="AYK42:AYQ42"/>
    <mergeCell ref="AYS42:AYY42"/>
    <mergeCell ref="AZA42:AZG42"/>
    <mergeCell ref="AVQ42:AVW42"/>
    <mergeCell ref="AVY42:AWE42"/>
    <mergeCell ref="AWG42:AWM42"/>
    <mergeCell ref="AWO42:AWU42"/>
    <mergeCell ref="AWW42:AXC42"/>
    <mergeCell ref="AXE42:AXK42"/>
    <mergeCell ref="ATU42:AUA42"/>
    <mergeCell ref="AUC42:AUI42"/>
    <mergeCell ref="AUK42:AUQ42"/>
    <mergeCell ref="AUS42:AUY42"/>
    <mergeCell ref="AVA42:AVG42"/>
    <mergeCell ref="AVI42:AVO42"/>
    <mergeCell ref="ARY42:ASE42"/>
    <mergeCell ref="ASG42:ASM42"/>
    <mergeCell ref="ASO42:ASU42"/>
    <mergeCell ref="ASW42:ATC42"/>
    <mergeCell ref="ATE42:ATK42"/>
    <mergeCell ref="ATM42:ATS42"/>
    <mergeCell ref="AQC42:AQI42"/>
    <mergeCell ref="AQK42:AQQ42"/>
    <mergeCell ref="AQS42:AQY42"/>
    <mergeCell ref="ARA42:ARG42"/>
    <mergeCell ref="ARI42:ARO42"/>
    <mergeCell ref="ARQ42:ARW42"/>
    <mergeCell ref="AOG42:AOM42"/>
    <mergeCell ref="AOO42:AOU42"/>
    <mergeCell ref="AOW42:APC42"/>
    <mergeCell ref="APE42:APK42"/>
    <mergeCell ref="APM42:APS42"/>
    <mergeCell ref="APU42:AQA42"/>
    <mergeCell ref="AMK42:AMQ42"/>
    <mergeCell ref="AMS42:AMY42"/>
    <mergeCell ref="ANA42:ANG42"/>
    <mergeCell ref="ANI42:ANO42"/>
    <mergeCell ref="ANQ42:ANW42"/>
    <mergeCell ref="ANY42:AOE42"/>
    <mergeCell ref="AKO42:AKU42"/>
    <mergeCell ref="AKW42:ALC42"/>
    <mergeCell ref="ALE42:ALK42"/>
    <mergeCell ref="ALM42:ALS42"/>
    <mergeCell ref="ALU42:AMA42"/>
    <mergeCell ref="AMC42:AMI42"/>
    <mergeCell ref="AIS42:AIY42"/>
    <mergeCell ref="AJA42:AJG42"/>
    <mergeCell ref="AJI42:AJO42"/>
    <mergeCell ref="AJQ42:AJW42"/>
    <mergeCell ref="AJY42:AKE42"/>
    <mergeCell ref="AKG42:AKM42"/>
    <mergeCell ref="AGW42:AHC42"/>
    <mergeCell ref="AHE42:AHK42"/>
    <mergeCell ref="AHM42:AHS42"/>
    <mergeCell ref="AHU42:AIA42"/>
    <mergeCell ref="AIC42:AII42"/>
    <mergeCell ref="AIK42:AIQ42"/>
    <mergeCell ref="AFA42:AFG42"/>
    <mergeCell ref="AFI42:AFO42"/>
    <mergeCell ref="AFQ42:AFW42"/>
    <mergeCell ref="AFY42:AGE42"/>
    <mergeCell ref="AGG42:AGM42"/>
    <mergeCell ref="AGO42:AGU42"/>
    <mergeCell ref="ADE42:ADK42"/>
    <mergeCell ref="ADM42:ADS42"/>
    <mergeCell ref="ADU42:AEA42"/>
    <mergeCell ref="AEC42:AEI42"/>
    <mergeCell ref="AEK42:AEQ42"/>
    <mergeCell ref="AES42:AEY42"/>
    <mergeCell ref="ABI42:ABO42"/>
    <mergeCell ref="ABQ42:ABW42"/>
    <mergeCell ref="ABY42:ACE42"/>
    <mergeCell ref="ACG42:ACM42"/>
    <mergeCell ref="ACO42:ACU42"/>
    <mergeCell ref="ACW42:ADC42"/>
    <mergeCell ref="ZM42:ZS42"/>
    <mergeCell ref="ZU42:AAA42"/>
    <mergeCell ref="AAC42:AAI42"/>
    <mergeCell ref="AAK42:AAQ42"/>
    <mergeCell ref="AAS42:AAY42"/>
    <mergeCell ref="ABA42:ABG42"/>
    <mergeCell ref="XQ42:XW42"/>
    <mergeCell ref="XY42:YE42"/>
    <mergeCell ref="YG42:YM42"/>
    <mergeCell ref="YO42:YU42"/>
    <mergeCell ref="YW42:ZC42"/>
    <mergeCell ref="ZE42:ZK42"/>
    <mergeCell ref="VU42:WA42"/>
    <mergeCell ref="WC42:WI42"/>
    <mergeCell ref="WK42:WQ42"/>
    <mergeCell ref="WS42:WY42"/>
    <mergeCell ref="XA42:XG42"/>
    <mergeCell ref="XI42:XO42"/>
    <mergeCell ref="TY42:UE42"/>
    <mergeCell ref="UG42:UM42"/>
    <mergeCell ref="UO42:UU42"/>
    <mergeCell ref="UW42:VC42"/>
    <mergeCell ref="VE42:VK42"/>
    <mergeCell ref="VM42:VS42"/>
    <mergeCell ref="SC42:SI42"/>
    <mergeCell ref="SK42:SQ42"/>
    <mergeCell ref="SS42:SY42"/>
    <mergeCell ref="TA42:TG42"/>
    <mergeCell ref="TI42:TO42"/>
    <mergeCell ref="TQ42:TW42"/>
    <mergeCell ref="QG42:QM42"/>
    <mergeCell ref="QO42:QU42"/>
    <mergeCell ref="QW42:RC42"/>
    <mergeCell ref="RE42:RK42"/>
    <mergeCell ref="RM42:RS42"/>
    <mergeCell ref="RU42:SA42"/>
    <mergeCell ref="OK42:OQ42"/>
    <mergeCell ref="OS42:OY42"/>
    <mergeCell ref="PA42:PG42"/>
    <mergeCell ref="PI42:PO42"/>
    <mergeCell ref="PQ42:PW42"/>
    <mergeCell ref="PY42:QE42"/>
    <mergeCell ref="MO42:MU42"/>
    <mergeCell ref="MW42:NC42"/>
    <mergeCell ref="NE42:NK42"/>
    <mergeCell ref="NM42:NS42"/>
    <mergeCell ref="NU42:OA42"/>
    <mergeCell ref="OC42:OI42"/>
    <mergeCell ref="KS42:KY42"/>
    <mergeCell ref="LA42:LG42"/>
    <mergeCell ref="LI42:LO42"/>
    <mergeCell ref="LQ42:LW42"/>
    <mergeCell ref="LY42:ME42"/>
    <mergeCell ref="MG42:MM42"/>
    <mergeCell ref="IW42:JC42"/>
    <mergeCell ref="JE42:JK42"/>
    <mergeCell ref="JM42:JS42"/>
    <mergeCell ref="JU42:KA42"/>
    <mergeCell ref="KC42:KI42"/>
    <mergeCell ref="KK42:KQ42"/>
    <mergeCell ref="HA42:HG42"/>
    <mergeCell ref="HI42:HO42"/>
    <mergeCell ref="HQ42:HW42"/>
    <mergeCell ref="HY42:IE42"/>
    <mergeCell ref="IG42:IM42"/>
    <mergeCell ref="IO42:IU42"/>
    <mergeCell ref="FE42:FK42"/>
    <mergeCell ref="FM42:FS42"/>
    <mergeCell ref="FU42:GA42"/>
    <mergeCell ref="GC42:GI42"/>
    <mergeCell ref="GK42:GQ42"/>
    <mergeCell ref="GS42:GY42"/>
    <mergeCell ref="DI42:DO42"/>
    <mergeCell ref="DQ42:DW42"/>
    <mergeCell ref="DY42:EE42"/>
    <mergeCell ref="EG42:EM42"/>
    <mergeCell ref="EO42:EU42"/>
    <mergeCell ref="EW42:FC42"/>
    <mergeCell ref="BM42:BS42"/>
    <mergeCell ref="BU42:CA42"/>
    <mergeCell ref="CC42:CI42"/>
    <mergeCell ref="CK42:CQ42"/>
    <mergeCell ref="CS42:CY42"/>
    <mergeCell ref="DA42:DG42"/>
    <mergeCell ref="XEO40:XEU40"/>
    <mergeCell ref="XEW40:XFC40"/>
    <mergeCell ref="A42:G42"/>
    <mergeCell ref="I42:O42"/>
    <mergeCell ref="Q42:W42"/>
    <mergeCell ref="Y42:AE42"/>
    <mergeCell ref="AG42:AM42"/>
    <mergeCell ref="AO42:AU42"/>
    <mergeCell ref="AW42:BC42"/>
    <mergeCell ref="BE42:BK42"/>
    <mergeCell ref="XCS40:XCY40"/>
    <mergeCell ref="XDA40:XDG40"/>
    <mergeCell ref="XDI40:XDO40"/>
    <mergeCell ref="XDQ40:XDW40"/>
    <mergeCell ref="XDY40:XEE40"/>
    <mergeCell ref="XEG40:XEM40"/>
    <mergeCell ref="XAW40:XBC40"/>
    <mergeCell ref="XBE40:XBK40"/>
    <mergeCell ref="XBM40:XBS40"/>
    <mergeCell ref="XBU40:XCA40"/>
    <mergeCell ref="XCC40:XCI40"/>
    <mergeCell ref="XCK40:XCQ40"/>
    <mergeCell ref="WZA40:WZG40"/>
    <mergeCell ref="WZI40:WZO40"/>
    <mergeCell ref="WZQ40:WZW40"/>
    <mergeCell ref="WZY40:XAE40"/>
    <mergeCell ref="XAG40:XAM40"/>
    <mergeCell ref="XAO40:XAU40"/>
    <mergeCell ref="WXE40:WXK40"/>
    <mergeCell ref="WXM40:WXS40"/>
    <mergeCell ref="WXU40:WYA40"/>
    <mergeCell ref="WYC40:WYI40"/>
    <mergeCell ref="WYK40:WYQ40"/>
    <mergeCell ref="WYS40:WYY40"/>
    <mergeCell ref="WVI40:WVO40"/>
    <mergeCell ref="WVQ40:WVW40"/>
    <mergeCell ref="WVY40:WWE40"/>
    <mergeCell ref="WWG40:WWM40"/>
    <mergeCell ref="WWO40:WWU40"/>
    <mergeCell ref="WWW40:WXC40"/>
    <mergeCell ref="WTM40:WTS40"/>
    <mergeCell ref="WTU40:WUA40"/>
    <mergeCell ref="WUC40:WUI40"/>
    <mergeCell ref="WUK40:WUQ40"/>
    <mergeCell ref="WUS40:WUY40"/>
    <mergeCell ref="WVA40:WVG40"/>
    <mergeCell ref="WRQ40:WRW40"/>
    <mergeCell ref="WRY40:WSE40"/>
    <mergeCell ref="WSG40:WSM40"/>
    <mergeCell ref="WSO40:WSU40"/>
    <mergeCell ref="WSW40:WTC40"/>
    <mergeCell ref="WTE40:WTK40"/>
    <mergeCell ref="WPU40:WQA40"/>
    <mergeCell ref="WQC40:WQI40"/>
    <mergeCell ref="WQK40:WQQ40"/>
    <mergeCell ref="WQS40:WQY40"/>
    <mergeCell ref="WRA40:WRG40"/>
    <mergeCell ref="WRI40:WRO40"/>
    <mergeCell ref="WNY40:WOE40"/>
    <mergeCell ref="WOG40:WOM40"/>
    <mergeCell ref="WOO40:WOU40"/>
    <mergeCell ref="WOW40:WPC40"/>
    <mergeCell ref="WPE40:WPK40"/>
    <mergeCell ref="WPM40:WPS40"/>
    <mergeCell ref="WMC40:WMI40"/>
    <mergeCell ref="WMK40:WMQ40"/>
    <mergeCell ref="WMS40:WMY40"/>
    <mergeCell ref="WNA40:WNG40"/>
    <mergeCell ref="WNI40:WNO40"/>
    <mergeCell ref="WNQ40:WNW40"/>
    <mergeCell ref="WKG40:WKM40"/>
    <mergeCell ref="WKO40:WKU40"/>
    <mergeCell ref="WKW40:WLC40"/>
    <mergeCell ref="WLE40:WLK40"/>
    <mergeCell ref="WLM40:WLS40"/>
    <mergeCell ref="WLU40:WMA40"/>
    <mergeCell ref="WIK40:WIQ40"/>
    <mergeCell ref="WIS40:WIY40"/>
    <mergeCell ref="WJA40:WJG40"/>
    <mergeCell ref="WJI40:WJO40"/>
    <mergeCell ref="WJQ40:WJW40"/>
    <mergeCell ref="WJY40:WKE40"/>
    <mergeCell ref="WGO40:WGU40"/>
    <mergeCell ref="WGW40:WHC40"/>
    <mergeCell ref="WHE40:WHK40"/>
    <mergeCell ref="WHM40:WHS40"/>
    <mergeCell ref="WHU40:WIA40"/>
    <mergeCell ref="WIC40:WII40"/>
    <mergeCell ref="WES40:WEY40"/>
    <mergeCell ref="WFA40:WFG40"/>
    <mergeCell ref="WFI40:WFO40"/>
    <mergeCell ref="WFQ40:WFW40"/>
    <mergeCell ref="WFY40:WGE40"/>
    <mergeCell ref="WGG40:WGM40"/>
    <mergeCell ref="WCW40:WDC40"/>
    <mergeCell ref="WDE40:WDK40"/>
    <mergeCell ref="WDM40:WDS40"/>
    <mergeCell ref="WDU40:WEA40"/>
    <mergeCell ref="WEC40:WEI40"/>
    <mergeCell ref="WEK40:WEQ40"/>
    <mergeCell ref="WBA40:WBG40"/>
    <mergeCell ref="WBI40:WBO40"/>
    <mergeCell ref="WBQ40:WBW40"/>
    <mergeCell ref="WBY40:WCE40"/>
    <mergeCell ref="WCG40:WCM40"/>
    <mergeCell ref="WCO40:WCU40"/>
    <mergeCell ref="VZE40:VZK40"/>
    <mergeCell ref="VZM40:VZS40"/>
    <mergeCell ref="VZU40:WAA40"/>
    <mergeCell ref="WAC40:WAI40"/>
    <mergeCell ref="WAK40:WAQ40"/>
    <mergeCell ref="WAS40:WAY40"/>
    <mergeCell ref="VXI40:VXO40"/>
    <mergeCell ref="VXQ40:VXW40"/>
    <mergeCell ref="VXY40:VYE40"/>
    <mergeCell ref="VYG40:VYM40"/>
    <mergeCell ref="VYO40:VYU40"/>
    <mergeCell ref="VYW40:VZC40"/>
    <mergeCell ref="VVM40:VVS40"/>
    <mergeCell ref="VVU40:VWA40"/>
    <mergeCell ref="VWC40:VWI40"/>
    <mergeCell ref="VWK40:VWQ40"/>
    <mergeCell ref="VWS40:VWY40"/>
    <mergeCell ref="VXA40:VXG40"/>
    <mergeCell ref="VTQ40:VTW40"/>
    <mergeCell ref="VTY40:VUE40"/>
    <mergeCell ref="VUG40:VUM40"/>
    <mergeCell ref="VUO40:VUU40"/>
    <mergeCell ref="VUW40:VVC40"/>
    <mergeCell ref="VVE40:VVK40"/>
    <mergeCell ref="VRU40:VSA40"/>
    <mergeCell ref="VSC40:VSI40"/>
    <mergeCell ref="VSK40:VSQ40"/>
    <mergeCell ref="VSS40:VSY40"/>
    <mergeCell ref="VTA40:VTG40"/>
    <mergeCell ref="VTI40:VTO40"/>
    <mergeCell ref="VPY40:VQE40"/>
    <mergeCell ref="VQG40:VQM40"/>
    <mergeCell ref="VQO40:VQU40"/>
    <mergeCell ref="VQW40:VRC40"/>
    <mergeCell ref="VRE40:VRK40"/>
    <mergeCell ref="VRM40:VRS40"/>
    <mergeCell ref="VOC40:VOI40"/>
    <mergeCell ref="VOK40:VOQ40"/>
    <mergeCell ref="VOS40:VOY40"/>
    <mergeCell ref="VPA40:VPG40"/>
    <mergeCell ref="VPI40:VPO40"/>
    <mergeCell ref="VPQ40:VPW40"/>
    <mergeCell ref="VMG40:VMM40"/>
    <mergeCell ref="VMO40:VMU40"/>
    <mergeCell ref="VMW40:VNC40"/>
    <mergeCell ref="VNE40:VNK40"/>
    <mergeCell ref="VNM40:VNS40"/>
    <mergeCell ref="VNU40:VOA40"/>
    <mergeCell ref="VKK40:VKQ40"/>
    <mergeCell ref="VKS40:VKY40"/>
    <mergeCell ref="VLA40:VLG40"/>
    <mergeCell ref="VLI40:VLO40"/>
    <mergeCell ref="VLQ40:VLW40"/>
    <mergeCell ref="VLY40:VME40"/>
    <mergeCell ref="VIO40:VIU40"/>
    <mergeCell ref="VIW40:VJC40"/>
    <mergeCell ref="VJE40:VJK40"/>
    <mergeCell ref="VJM40:VJS40"/>
    <mergeCell ref="VJU40:VKA40"/>
    <mergeCell ref="VKC40:VKI40"/>
    <mergeCell ref="VGS40:VGY40"/>
    <mergeCell ref="VHA40:VHG40"/>
    <mergeCell ref="VHI40:VHO40"/>
    <mergeCell ref="VHQ40:VHW40"/>
    <mergeCell ref="VHY40:VIE40"/>
    <mergeCell ref="VIG40:VIM40"/>
    <mergeCell ref="VEW40:VFC40"/>
    <mergeCell ref="VFE40:VFK40"/>
    <mergeCell ref="VFM40:VFS40"/>
    <mergeCell ref="VFU40:VGA40"/>
    <mergeCell ref="VGC40:VGI40"/>
    <mergeCell ref="VGK40:VGQ40"/>
    <mergeCell ref="VDA40:VDG40"/>
    <mergeCell ref="VDI40:VDO40"/>
    <mergeCell ref="VDQ40:VDW40"/>
    <mergeCell ref="VDY40:VEE40"/>
    <mergeCell ref="VEG40:VEM40"/>
    <mergeCell ref="VEO40:VEU40"/>
    <mergeCell ref="VBE40:VBK40"/>
    <mergeCell ref="VBM40:VBS40"/>
    <mergeCell ref="VBU40:VCA40"/>
    <mergeCell ref="VCC40:VCI40"/>
    <mergeCell ref="VCK40:VCQ40"/>
    <mergeCell ref="VCS40:VCY40"/>
    <mergeCell ref="UZI40:UZO40"/>
    <mergeCell ref="UZQ40:UZW40"/>
    <mergeCell ref="UZY40:VAE40"/>
    <mergeCell ref="VAG40:VAM40"/>
    <mergeCell ref="VAO40:VAU40"/>
    <mergeCell ref="VAW40:VBC40"/>
    <mergeCell ref="UXM40:UXS40"/>
    <mergeCell ref="UXU40:UYA40"/>
    <mergeCell ref="UYC40:UYI40"/>
    <mergeCell ref="UYK40:UYQ40"/>
    <mergeCell ref="UYS40:UYY40"/>
    <mergeCell ref="UZA40:UZG40"/>
    <mergeCell ref="UVQ40:UVW40"/>
    <mergeCell ref="UVY40:UWE40"/>
    <mergeCell ref="UWG40:UWM40"/>
    <mergeCell ref="UWO40:UWU40"/>
    <mergeCell ref="UWW40:UXC40"/>
    <mergeCell ref="UXE40:UXK40"/>
    <mergeCell ref="UTU40:UUA40"/>
    <mergeCell ref="UUC40:UUI40"/>
    <mergeCell ref="UUK40:UUQ40"/>
    <mergeCell ref="UUS40:UUY40"/>
    <mergeCell ref="UVA40:UVG40"/>
    <mergeCell ref="UVI40:UVO40"/>
    <mergeCell ref="URY40:USE40"/>
    <mergeCell ref="USG40:USM40"/>
    <mergeCell ref="USO40:USU40"/>
    <mergeCell ref="USW40:UTC40"/>
    <mergeCell ref="UTE40:UTK40"/>
    <mergeCell ref="UTM40:UTS40"/>
    <mergeCell ref="UQC40:UQI40"/>
    <mergeCell ref="UQK40:UQQ40"/>
    <mergeCell ref="UQS40:UQY40"/>
    <mergeCell ref="URA40:URG40"/>
    <mergeCell ref="URI40:URO40"/>
    <mergeCell ref="URQ40:URW40"/>
    <mergeCell ref="UOG40:UOM40"/>
    <mergeCell ref="UOO40:UOU40"/>
    <mergeCell ref="UOW40:UPC40"/>
    <mergeCell ref="UPE40:UPK40"/>
    <mergeCell ref="UPM40:UPS40"/>
    <mergeCell ref="UPU40:UQA40"/>
    <mergeCell ref="UMK40:UMQ40"/>
    <mergeCell ref="UMS40:UMY40"/>
    <mergeCell ref="UNA40:UNG40"/>
    <mergeCell ref="UNI40:UNO40"/>
    <mergeCell ref="UNQ40:UNW40"/>
    <mergeCell ref="UNY40:UOE40"/>
    <mergeCell ref="UKO40:UKU40"/>
    <mergeCell ref="UKW40:ULC40"/>
    <mergeCell ref="ULE40:ULK40"/>
    <mergeCell ref="ULM40:ULS40"/>
    <mergeCell ref="ULU40:UMA40"/>
    <mergeCell ref="UMC40:UMI40"/>
    <mergeCell ref="UIS40:UIY40"/>
    <mergeCell ref="UJA40:UJG40"/>
    <mergeCell ref="UJI40:UJO40"/>
    <mergeCell ref="UJQ40:UJW40"/>
    <mergeCell ref="UJY40:UKE40"/>
    <mergeCell ref="UKG40:UKM40"/>
    <mergeCell ref="UGW40:UHC40"/>
    <mergeCell ref="UHE40:UHK40"/>
    <mergeCell ref="UHM40:UHS40"/>
    <mergeCell ref="UHU40:UIA40"/>
    <mergeCell ref="UIC40:UII40"/>
    <mergeCell ref="UIK40:UIQ40"/>
    <mergeCell ref="UFA40:UFG40"/>
    <mergeCell ref="UFI40:UFO40"/>
    <mergeCell ref="UFQ40:UFW40"/>
    <mergeCell ref="UFY40:UGE40"/>
    <mergeCell ref="UGG40:UGM40"/>
    <mergeCell ref="UGO40:UGU40"/>
    <mergeCell ref="UDE40:UDK40"/>
    <mergeCell ref="UDM40:UDS40"/>
    <mergeCell ref="UDU40:UEA40"/>
    <mergeCell ref="UEC40:UEI40"/>
    <mergeCell ref="UEK40:UEQ40"/>
    <mergeCell ref="UES40:UEY40"/>
    <mergeCell ref="UBI40:UBO40"/>
    <mergeCell ref="UBQ40:UBW40"/>
    <mergeCell ref="UBY40:UCE40"/>
    <mergeCell ref="UCG40:UCM40"/>
    <mergeCell ref="UCO40:UCU40"/>
    <mergeCell ref="UCW40:UDC40"/>
    <mergeCell ref="TZM40:TZS40"/>
    <mergeCell ref="TZU40:UAA40"/>
    <mergeCell ref="UAC40:UAI40"/>
    <mergeCell ref="UAK40:UAQ40"/>
    <mergeCell ref="UAS40:UAY40"/>
    <mergeCell ref="UBA40:UBG40"/>
    <mergeCell ref="TXQ40:TXW40"/>
    <mergeCell ref="TXY40:TYE40"/>
    <mergeCell ref="TYG40:TYM40"/>
    <mergeCell ref="TYO40:TYU40"/>
    <mergeCell ref="TYW40:TZC40"/>
    <mergeCell ref="TZE40:TZK40"/>
    <mergeCell ref="TVU40:TWA40"/>
    <mergeCell ref="TWC40:TWI40"/>
    <mergeCell ref="TWK40:TWQ40"/>
    <mergeCell ref="TWS40:TWY40"/>
    <mergeCell ref="TXA40:TXG40"/>
    <mergeCell ref="TXI40:TXO40"/>
    <mergeCell ref="TTY40:TUE40"/>
    <mergeCell ref="TUG40:TUM40"/>
    <mergeCell ref="TUO40:TUU40"/>
    <mergeCell ref="TUW40:TVC40"/>
    <mergeCell ref="TVE40:TVK40"/>
    <mergeCell ref="TVM40:TVS40"/>
    <mergeCell ref="TSC40:TSI40"/>
    <mergeCell ref="TSK40:TSQ40"/>
    <mergeCell ref="TSS40:TSY40"/>
    <mergeCell ref="TTA40:TTG40"/>
    <mergeCell ref="TTI40:TTO40"/>
    <mergeCell ref="TTQ40:TTW40"/>
    <mergeCell ref="TQG40:TQM40"/>
    <mergeCell ref="TQO40:TQU40"/>
    <mergeCell ref="TQW40:TRC40"/>
    <mergeCell ref="TRE40:TRK40"/>
    <mergeCell ref="TRM40:TRS40"/>
    <mergeCell ref="TRU40:TSA40"/>
    <mergeCell ref="TOK40:TOQ40"/>
    <mergeCell ref="TOS40:TOY40"/>
    <mergeCell ref="TPA40:TPG40"/>
    <mergeCell ref="TPI40:TPO40"/>
    <mergeCell ref="TPQ40:TPW40"/>
    <mergeCell ref="TPY40:TQE40"/>
    <mergeCell ref="TMO40:TMU40"/>
    <mergeCell ref="TMW40:TNC40"/>
    <mergeCell ref="TNE40:TNK40"/>
    <mergeCell ref="TNM40:TNS40"/>
    <mergeCell ref="TNU40:TOA40"/>
    <mergeCell ref="TOC40:TOI40"/>
    <mergeCell ref="TKS40:TKY40"/>
    <mergeCell ref="TLA40:TLG40"/>
    <mergeCell ref="TLI40:TLO40"/>
    <mergeCell ref="TLQ40:TLW40"/>
    <mergeCell ref="TLY40:TME40"/>
    <mergeCell ref="TMG40:TMM40"/>
    <mergeCell ref="TIW40:TJC40"/>
    <mergeCell ref="TJE40:TJK40"/>
    <mergeCell ref="TJM40:TJS40"/>
    <mergeCell ref="TJU40:TKA40"/>
    <mergeCell ref="TKC40:TKI40"/>
    <mergeCell ref="TKK40:TKQ40"/>
    <mergeCell ref="THA40:THG40"/>
    <mergeCell ref="THI40:THO40"/>
    <mergeCell ref="THQ40:THW40"/>
    <mergeCell ref="THY40:TIE40"/>
    <mergeCell ref="TIG40:TIM40"/>
    <mergeCell ref="TIO40:TIU40"/>
    <mergeCell ref="TFE40:TFK40"/>
    <mergeCell ref="TFM40:TFS40"/>
    <mergeCell ref="TFU40:TGA40"/>
    <mergeCell ref="TGC40:TGI40"/>
    <mergeCell ref="TGK40:TGQ40"/>
    <mergeCell ref="TGS40:TGY40"/>
    <mergeCell ref="TDI40:TDO40"/>
    <mergeCell ref="TDQ40:TDW40"/>
    <mergeCell ref="TDY40:TEE40"/>
    <mergeCell ref="TEG40:TEM40"/>
    <mergeCell ref="TEO40:TEU40"/>
    <mergeCell ref="TEW40:TFC40"/>
    <mergeCell ref="TBM40:TBS40"/>
    <mergeCell ref="TBU40:TCA40"/>
    <mergeCell ref="TCC40:TCI40"/>
    <mergeCell ref="TCK40:TCQ40"/>
    <mergeCell ref="TCS40:TCY40"/>
    <mergeCell ref="TDA40:TDG40"/>
    <mergeCell ref="SZQ40:SZW40"/>
    <mergeCell ref="SZY40:TAE40"/>
    <mergeCell ref="TAG40:TAM40"/>
    <mergeCell ref="TAO40:TAU40"/>
    <mergeCell ref="TAW40:TBC40"/>
    <mergeCell ref="TBE40:TBK40"/>
    <mergeCell ref="SXU40:SYA40"/>
    <mergeCell ref="SYC40:SYI40"/>
    <mergeCell ref="SYK40:SYQ40"/>
    <mergeCell ref="SYS40:SYY40"/>
    <mergeCell ref="SZA40:SZG40"/>
    <mergeCell ref="SZI40:SZO40"/>
    <mergeCell ref="SVY40:SWE40"/>
    <mergeCell ref="SWG40:SWM40"/>
    <mergeCell ref="SWO40:SWU40"/>
    <mergeCell ref="SWW40:SXC40"/>
    <mergeCell ref="SXE40:SXK40"/>
    <mergeCell ref="SXM40:SXS40"/>
    <mergeCell ref="SUC40:SUI40"/>
    <mergeCell ref="SUK40:SUQ40"/>
    <mergeCell ref="SUS40:SUY40"/>
    <mergeCell ref="SVA40:SVG40"/>
    <mergeCell ref="SVI40:SVO40"/>
    <mergeCell ref="SVQ40:SVW40"/>
    <mergeCell ref="SSG40:SSM40"/>
    <mergeCell ref="SSO40:SSU40"/>
    <mergeCell ref="SSW40:STC40"/>
    <mergeCell ref="STE40:STK40"/>
    <mergeCell ref="STM40:STS40"/>
    <mergeCell ref="STU40:SUA40"/>
    <mergeCell ref="SQK40:SQQ40"/>
    <mergeCell ref="SQS40:SQY40"/>
    <mergeCell ref="SRA40:SRG40"/>
    <mergeCell ref="SRI40:SRO40"/>
    <mergeCell ref="SRQ40:SRW40"/>
    <mergeCell ref="SRY40:SSE40"/>
    <mergeCell ref="SOO40:SOU40"/>
    <mergeCell ref="SOW40:SPC40"/>
    <mergeCell ref="SPE40:SPK40"/>
    <mergeCell ref="SPM40:SPS40"/>
    <mergeCell ref="SPU40:SQA40"/>
    <mergeCell ref="SQC40:SQI40"/>
    <mergeCell ref="SMS40:SMY40"/>
    <mergeCell ref="SNA40:SNG40"/>
    <mergeCell ref="SNI40:SNO40"/>
    <mergeCell ref="SNQ40:SNW40"/>
    <mergeCell ref="SNY40:SOE40"/>
    <mergeCell ref="SOG40:SOM40"/>
    <mergeCell ref="SKW40:SLC40"/>
    <mergeCell ref="SLE40:SLK40"/>
    <mergeCell ref="SLM40:SLS40"/>
    <mergeCell ref="SLU40:SMA40"/>
    <mergeCell ref="SMC40:SMI40"/>
    <mergeCell ref="SMK40:SMQ40"/>
    <mergeCell ref="SJA40:SJG40"/>
    <mergeCell ref="SJI40:SJO40"/>
    <mergeCell ref="SJQ40:SJW40"/>
    <mergeCell ref="SJY40:SKE40"/>
    <mergeCell ref="SKG40:SKM40"/>
    <mergeCell ref="SKO40:SKU40"/>
    <mergeCell ref="SHE40:SHK40"/>
    <mergeCell ref="SHM40:SHS40"/>
    <mergeCell ref="SHU40:SIA40"/>
    <mergeCell ref="SIC40:SII40"/>
    <mergeCell ref="SIK40:SIQ40"/>
    <mergeCell ref="SIS40:SIY40"/>
    <mergeCell ref="SFI40:SFO40"/>
    <mergeCell ref="SFQ40:SFW40"/>
    <mergeCell ref="SFY40:SGE40"/>
    <mergeCell ref="SGG40:SGM40"/>
    <mergeCell ref="SGO40:SGU40"/>
    <mergeCell ref="SGW40:SHC40"/>
    <mergeCell ref="SDM40:SDS40"/>
    <mergeCell ref="SDU40:SEA40"/>
    <mergeCell ref="SEC40:SEI40"/>
    <mergeCell ref="SEK40:SEQ40"/>
    <mergeCell ref="SES40:SEY40"/>
    <mergeCell ref="SFA40:SFG40"/>
    <mergeCell ref="SBQ40:SBW40"/>
    <mergeCell ref="SBY40:SCE40"/>
    <mergeCell ref="SCG40:SCM40"/>
    <mergeCell ref="SCO40:SCU40"/>
    <mergeCell ref="SCW40:SDC40"/>
    <mergeCell ref="SDE40:SDK40"/>
    <mergeCell ref="RZU40:SAA40"/>
    <mergeCell ref="SAC40:SAI40"/>
    <mergeCell ref="SAK40:SAQ40"/>
    <mergeCell ref="SAS40:SAY40"/>
    <mergeCell ref="SBA40:SBG40"/>
    <mergeCell ref="SBI40:SBO40"/>
    <mergeCell ref="RXY40:RYE40"/>
    <mergeCell ref="RYG40:RYM40"/>
    <mergeCell ref="RYO40:RYU40"/>
    <mergeCell ref="RYW40:RZC40"/>
    <mergeCell ref="RZE40:RZK40"/>
    <mergeCell ref="RZM40:RZS40"/>
    <mergeCell ref="RWC40:RWI40"/>
    <mergeCell ref="RWK40:RWQ40"/>
    <mergeCell ref="RWS40:RWY40"/>
    <mergeCell ref="RXA40:RXG40"/>
    <mergeCell ref="RXI40:RXO40"/>
    <mergeCell ref="RXQ40:RXW40"/>
    <mergeCell ref="RUG40:RUM40"/>
    <mergeCell ref="RUO40:RUU40"/>
    <mergeCell ref="RUW40:RVC40"/>
    <mergeCell ref="RVE40:RVK40"/>
    <mergeCell ref="RVM40:RVS40"/>
    <mergeCell ref="RVU40:RWA40"/>
    <mergeCell ref="RSK40:RSQ40"/>
    <mergeCell ref="RSS40:RSY40"/>
    <mergeCell ref="RTA40:RTG40"/>
    <mergeCell ref="RTI40:RTO40"/>
    <mergeCell ref="RTQ40:RTW40"/>
    <mergeCell ref="RTY40:RUE40"/>
    <mergeCell ref="RQO40:RQU40"/>
    <mergeCell ref="RQW40:RRC40"/>
    <mergeCell ref="RRE40:RRK40"/>
    <mergeCell ref="RRM40:RRS40"/>
    <mergeCell ref="RRU40:RSA40"/>
    <mergeCell ref="RSC40:RSI40"/>
    <mergeCell ref="ROS40:ROY40"/>
    <mergeCell ref="RPA40:RPG40"/>
    <mergeCell ref="RPI40:RPO40"/>
    <mergeCell ref="RPQ40:RPW40"/>
    <mergeCell ref="RPY40:RQE40"/>
    <mergeCell ref="RQG40:RQM40"/>
    <mergeCell ref="RMW40:RNC40"/>
    <mergeCell ref="RNE40:RNK40"/>
    <mergeCell ref="RNM40:RNS40"/>
    <mergeCell ref="RNU40:ROA40"/>
    <mergeCell ref="ROC40:ROI40"/>
    <mergeCell ref="ROK40:ROQ40"/>
    <mergeCell ref="RLA40:RLG40"/>
    <mergeCell ref="RLI40:RLO40"/>
    <mergeCell ref="RLQ40:RLW40"/>
    <mergeCell ref="RLY40:RME40"/>
    <mergeCell ref="RMG40:RMM40"/>
    <mergeCell ref="RMO40:RMU40"/>
    <mergeCell ref="RJE40:RJK40"/>
    <mergeCell ref="RJM40:RJS40"/>
    <mergeCell ref="RJU40:RKA40"/>
    <mergeCell ref="RKC40:RKI40"/>
    <mergeCell ref="RKK40:RKQ40"/>
    <mergeCell ref="RKS40:RKY40"/>
    <mergeCell ref="RHI40:RHO40"/>
    <mergeCell ref="RHQ40:RHW40"/>
    <mergeCell ref="RHY40:RIE40"/>
    <mergeCell ref="RIG40:RIM40"/>
    <mergeCell ref="RIO40:RIU40"/>
    <mergeCell ref="RIW40:RJC40"/>
    <mergeCell ref="RFM40:RFS40"/>
    <mergeCell ref="RFU40:RGA40"/>
    <mergeCell ref="RGC40:RGI40"/>
    <mergeCell ref="RGK40:RGQ40"/>
    <mergeCell ref="RGS40:RGY40"/>
    <mergeCell ref="RHA40:RHG40"/>
    <mergeCell ref="RDQ40:RDW40"/>
    <mergeCell ref="RDY40:REE40"/>
    <mergeCell ref="REG40:REM40"/>
    <mergeCell ref="REO40:REU40"/>
    <mergeCell ref="REW40:RFC40"/>
    <mergeCell ref="RFE40:RFK40"/>
    <mergeCell ref="RBU40:RCA40"/>
    <mergeCell ref="RCC40:RCI40"/>
    <mergeCell ref="RCK40:RCQ40"/>
    <mergeCell ref="RCS40:RCY40"/>
    <mergeCell ref="RDA40:RDG40"/>
    <mergeCell ref="RDI40:RDO40"/>
    <mergeCell ref="QZY40:RAE40"/>
    <mergeCell ref="RAG40:RAM40"/>
    <mergeCell ref="RAO40:RAU40"/>
    <mergeCell ref="RAW40:RBC40"/>
    <mergeCell ref="RBE40:RBK40"/>
    <mergeCell ref="RBM40:RBS40"/>
    <mergeCell ref="QYC40:QYI40"/>
    <mergeCell ref="QYK40:QYQ40"/>
    <mergeCell ref="QYS40:QYY40"/>
    <mergeCell ref="QZA40:QZG40"/>
    <mergeCell ref="QZI40:QZO40"/>
    <mergeCell ref="QZQ40:QZW40"/>
    <mergeCell ref="QWG40:QWM40"/>
    <mergeCell ref="QWO40:QWU40"/>
    <mergeCell ref="QWW40:QXC40"/>
    <mergeCell ref="QXE40:QXK40"/>
    <mergeCell ref="QXM40:QXS40"/>
    <mergeCell ref="QXU40:QYA40"/>
    <mergeCell ref="QUK40:QUQ40"/>
    <mergeCell ref="QUS40:QUY40"/>
    <mergeCell ref="QVA40:QVG40"/>
    <mergeCell ref="QVI40:QVO40"/>
    <mergeCell ref="QVQ40:QVW40"/>
    <mergeCell ref="QVY40:QWE40"/>
    <mergeCell ref="QSO40:QSU40"/>
    <mergeCell ref="QSW40:QTC40"/>
    <mergeCell ref="QTE40:QTK40"/>
    <mergeCell ref="QTM40:QTS40"/>
    <mergeCell ref="QTU40:QUA40"/>
    <mergeCell ref="QUC40:QUI40"/>
    <mergeCell ref="QQS40:QQY40"/>
    <mergeCell ref="QRA40:QRG40"/>
    <mergeCell ref="QRI40:QRO40"/>
    <mergeCell ref="QRQ40:QRW40"/>
    <mergeCell ref="QRY40:QSE40"/>
    <mergeCell ref="QSG40:QSM40"/>
    <mergeCell ref="QOW40:QPC40"/>
    <mergeCell ref="QPE40:QPK40"/>
    <mergeCell ref="QPM40:QPS40"/>
    <mergeCell ref="QPU40:QQA40"/>
    <mergeCell ref="QQC40:QQI40"/>
    <mergeCell ref="QQK40:QQQ40"/>
    <mergeCell ref="QNA40:QNG40"/>
    <mergeCell ref="QNI40:QNO40"/>
    <mergeCell ref="QNQ40:QNW40"/>
    <mergeCell ref="QNY40:QOE40"/>
    <mergeCell ref="QOG40:QOM40"/>
    <mergeCell ref="QOO40:QOU40"/>
    <mergeCell ref="QLE40:QLK40"/>
    <mergeCell ref="QLM40:QLS40"/>
    <mergeCell ref="QLU40:QMA40"/>
    <mergeCell ref="QMC40:QMI40"/>
    <mergeCell ref="QMK40:QMQ40"/>
    <mergeCell ref="QMS40:QMY40"/>
    <mergeCell ref="QJI40:QJO40"/>
    <mergeCell ref="QJQ40:QJW40"/>
    <mergeCell ref="QJY40:QKE40"/>
    <mergeCell ref="QKG40:QKM40"/>
    <mergeCell ref="QKO40:QKU40"/>
    <mergeCell ref="QKW40:QLC40"/>
    <mergeCell ref="QHM40:QHS40"/>
    <mergeCell ref="QHU40:QIA40"/>
    <mergeCell ref="QIC40:QII40"/>
    <mergeCell ref="QIK40:QIQ40"/>
    <mergeCell ref="QIS40:QIY40"/>
    <mergeCell ref="QJA40:QJG40"/>
    <mergeCell ref="QFQ40:QFW40"/>
    <mergeCell ref="QFY40:QGE40"/>
    <mergeCell ref="QGG40:QGM40"/>
    <mergeCell ref="QGO40:QGU40"/>
    <mergeCell ref="QGW40:QHC40"/>
    <mergeCell ref="QHE40:QHK40"/>
    <mergeCell ref="QDU40:QEA40"/>
    <mergeCell ref="QEC40:QEI40"/>
    <mergeCell ref="QEK40:QEQ40"/>
    <mergeCell ref="QES40:QEY40"/>
    <mergeCell ref="QFA40:QFG40"/>
    <mergeCell ref="QFI40:QFO40"/>
    <mergeCell ref="QBY40:QCE40"/>
    <mergeCell ref="QCG40:QCM40"/>
    <mergeCell ref="QCO40:QCU40"/>
    <mergeCell ref="QCW40:QDC40"/>
    <mergeCell ref="QDE40:QDK40"/>
    <mergeCell ref="QDM40:QDS40"/>
    <mergeCell ref="QAC40:QAI40"/>
    <mergeCell ref="QAK40:QAQ40"/>
    <mergeCell ref="QAS40:QAY40"/>
    <mergeCell ref="QBA40:QBG40"/>
    <mergeCell ref="QBI40:QBO40"/>
    <mergeCell ref="QBQ40:QBW40"/>
    <mergeCell ref="PYG40:PYM40"/>
    <mergeCell ref="PYO40:PYU40"/>
    <mergeCell ref="PYW40:PZC40"/>
    <mergeCell ref="PZE40:PZK40"/>
    <mergeCell ref="PZM40:PZS40"/>
    <mergeCell ref="PZU40:QAA40"/>
    <mergeCell ref="PWK40:PWQ40"/>
    <mergeCell ref="PWS40:PWY40"/>
    <mergeCell ref="PXA40:PXG40"/>
    <mergeCell ref="PXI40:PXO40"/>
    <mergeCell ref="PXQ40:PXW40"/>
    <mergeCell ref="PXY40:PYE40"/>
    <mergeCell ref="PUO40:PUU40"/>
    <mergeCell ref="PUW40:PVC40"/>
    <mergeCell ref="PVE40:PVK40"/>
    <mergeCell ref="PVM40:PVS40"/>
    <mergeCell ref="PVU40:PWA40"/>
    <mergeCell ref="PWC40:PWI40"/>
    <mergeCell ref="PSS40:PSY40"/>
    <mergeCell ref="PTA40:PTG40"/>
    <mergeCell ref="PTI40:PTO40"/>
    <mergeCell ref="PTQ40:PTW40"/>
    <mergeCell ref="PTY40:PUE40"/>
    <mergeCell ref="PUG40:PUM40"/>
    <mergeCell ref="PQW40:PRC40"/>
    <mergeCell ref="PRE40:PRK40"/>
    <mergeCell ref="PRM40:PRS40"/>
    <mergeCell ref="PRU40:PSA40"/>
    <mergeCell ref="PSC40:PSI40"/>
    <mergeCell ref="PSK40:PSQ40"/>
    <mergeCell ref="PPA40:PPG40"/>
    <mergeCell ref="PPI40:PPO40"/>
    <mergeCell ref="PPQ40:PPW40"/>
    <mergeCell ref="PPY40:PQE40"/>
    <mergeCell ref="PQG40:PQM40"/>
    <mergeCell ref="PQO40:PQU40"/>
    <mergeCell ref="PNE40:PNK40"/>
    <mergeCell ref="PNM40:PNS40"/>
    <mergeCell ref="PNU40:POA40"/>
    <mergeCell ref="POC40:POI40"/>
    <mergeCell ref="POK40:POQ40"/>
    <mergeCell ref="POS40:POY40"/>
    <mergeCell ref="PLI40:PLO40"/>
    <mergeCell ref="PLQ40:PLW40"/>
    <mergeCell ref="PLY40:PME40"/>
    <mergeCell ref="PMG40:PMM40"/>
    <mergeCell ref="PMO40:PMU40"/>
    <mergeCell ref="PMW40:PNC40"/>
    <mergeCell ref="PJM40:PJS40"/>
    <mergeCell ref="PJU40:PKA40"/>
    <mergeCell ref="PKC40:PKI40"/>
    <mergeCell ref="PKK40:PKQ40"/>
    <mergeCell ref="PKS40:PKY40"/>
    <mergeCell ref="PLA40:PLG40"/>
    <mergeCell ref="PHQ40:PHW40"/>
    <mergeCell ref="PHY40:PIE40"/>
    <mergeCell ref="PIG40:PIM40"/>
    <mergeCell ref="PIO40:PIU40"/>
    <mergeCell ref="PIW40:PJC40"/>
    <mergeCell ref="PJE40:PJK40"/>
    <mergeCell ref="PFU40:PGA40"/>
    <mergeCell ref="PGC40:PGI40"/>
    <mergeCell ref="PGK40:PGQ40"/>
    <mergeCell ref="PGS40:PGY40"/>
    <mergeCell ref="PHA40:PHG40"/>
    <mergeCell ref="PHI40:PHO40"/>
    <mergeCell ref="PDY40:PEE40"/>
    <mergeCell ref="PEG40:PEM40"/>
    <mergeCell ref="PEO40:PEU40"/>
    <mergeCell ref="PEW40:PFC40"/>
    <mergeCell ref="PFE40:PFK40"/>
    <mergeCell ref="PFM40:PFS40"/>
    <mergeCell ref="PCC40:PCI40"/>
    <mergeCell ref="PCK40:PCQ40"/>
    <mergeCell ref="PCS40:PCY40"/>
    <mergeCell ref="PDA40:PDG40"/>
    <mergeCell ref="PDI40:PDO40"/>
    <mergeCell ref="PDQ40:PDW40"/>
    <mergeCell ref="PAG40:PAM40"/>
    <mergeCell ref="PAO40:PAU40"/>
    <mergeCell ref="PAW40:PBC40"/>
    <mergeCell ref="PBE40:PBK40"/>
    <mergeCell ref="PBM40:PBS40"/>
    <mergeCell ref="PBU40:PCA40"/>
    <mergeCell ref="OYK40:OYQ40"/>
    <mergeCell ref="OYS40:OYY40"/>
    <mergeCell ref="OZA40:OZG40"/>
    <mergeCell ref="OZI40:OZO40"/>
    <mergeCell ref="OZQ40:OZW40"/>
    <mergeCell ref="OZY40:PAE40"/>
    <mergeCell ref="OWO40:OWU40"/>
    <mergeCell ref="OWW40:OXC40"/>
    <mergeCell ref="OXE40:OXK40"/>
    <mergeCell ref="OXM40:OXS40"/>
    <mergeCell ref="OXU40:OYA40"/>
    <mergeCell ref="OYC40:OYI40"/>
    <mergeCell ref="OUS40:OUY40"/>
    <mergeCell ref="OVA40:OVG40"/>
    <mergeCell ref="OVI40:OVO40"/>
    <mergeCell ref="OVQ40:OVW40"/>
    <mergeCell ref="OVY40:OWE40"/>
    <mergeCell ref="OWG40:OWM40"/>
    <mergeCell ref="OSW40:OTC40"/>
    <mergeCell ref="OTE40:OTK40"/>
    <mergeCell ref="OTM40:OTS40"/>
    <mergeCell ref="OTU40:OUA40"/>
    <mergeCell ref="OUC40:OUI40"/>
    <mergeCell ref="OUK40:OUQ40"/>
    <mergeCell ref="ORA40:ORG40"/>
    <mergeCell ref="ORI40:ORO40"/>
    <mergeCell ref="ORQ40:ORW40"/>
    <mergeCell ref="ORY40:OSE40"/>
    <mergeCell ref="OSG40:OSM40"/>
    <mergeCell ref="OSO40:OSU40"/>
    <mergeCell ref="OPE40:OPK40"/>
    <mergeCell ref="OPM40:OPS40"/>
    <mergeCell ref="OPU40:OQA40"/>
    <mergeCell ref="OQC40:OQI40"/>
    <mergeCell ref="OQK40:OQQ40"/>
    <mergeCell ref="OQS40:OQY40"/>
    <mergeCell ref="ONI40:ONO40"/>
    <mergeCell ref="ONQ40:ONW40"/>
    <mergeCell ref="ONY40:OOE40"/>
    <mergeCell ref="OOG40:OOM40"/>
    <mergeCell ref="OOO40:OOU40"/>
    <mergeCell ref="OOW40:OPC40"/>
    <mergeCell ref="OLM40:OLS40"/>
    <mergeCell ref="OLU40:OMA40"/>
    <mergeCell ref="OMC40:OMI40"/>
    <mergeCell ref="OMK40:OMQ40"/>
    <mergeCell ref="OMS40:OMY40"/>
    <mergeCell ref="ONA40:ONG40"/>
    <mergeCell ref="OJQ40:OJW40"/>
    <mergeCell ref="OJY40:OKE40"/>
    <mergeCell ref="OKG40:OKM40"/>
    <mergeCell ref="OKO40:OKU40"/>
    <mergeCell ref="OKW40:OLC40"/>
    <mergeCell ref="OLE40:OLK40"/>
    <mergeCell ref="OHU40:OIA40"/>
    <mergeCell ref="OIC40:OII40"/>
    <mergeCell ref="OIK40:OIQ40"/>
    <mergeCell ref="OIS40:OIY40"/>
    <mergeCell ref="OJA40:OJG40"/>
    <mergeCell ref="OJI40:OJO40"/>
    <mergeCell ref="OFY40:OGE40"/>
    <mergeCell ref="OGG40:OGM40"/>
    <mergeCell ref="OGO40:OGU40"/>
    <mergeCell ref="OGW40:OHC40"/>
    <mergeCell ref="OHE40:OHK40"/>
    <mergeCell ref="OHM40:OHS40"/>
    <mergeCell ref="OEC40:OEI40"/>
    <mergeCell ref="OEK40:OEQ40"/>
    <mergeCell ref="OES40:OEY40"/>
    <mergeCell ref="OFA40:OFG40"/>
    <mergeCell ref="OFI40:OFO40"/>
    <mergeCell ref="OFQ40:OFW40"/>
    <mergeCell ref="OCG40:OCM40"/>
    <mergeCell ref="OCO40:OCU40"/>
    <mergeCell ref="OCW40:ODC40"/>
    <mergeCell ref="ODE40:ODK40"/>
    <mergeCell ref="ODM40:ODS40"/>
    <mergeCell ref="ODU40:OEA40"/>
    <mergeCell ref="OAK40:OAQ40"/>
    <mergeCell ref="OAS40:OAY40"/>
    <mergeCell ref="OBA40:OBG40"/>
    <mergeCell ref="OBI40:OBO40"/>
    <mergeCell ref="OBQ40:OBW40"/>
    <mergeCell ref="OBY40:OCE40"/>
    <mergeCell ref="NYO40:NYU40"/>
    <mergeCell ref="NYW40:NZC40"/>
    <mergeCell ref="NZE40:NZK40"/>
    <mergeCell ref="NZM40:NZS40"/>
    <mergeCell ref="NZU40:OAA40"/>
    <mergeCell ref="OAC40:OAI40"/>
    <mergeCell ref="NWS40:NWY40"/>
    <mergeCell ref="NXA40:NXG40"/>
    <mergeCell ref="NXI40:NXO40"/>
    <mergeCell ref="NXQ40:NXW40"/>
    <mergeCell ref="NXY40:NYE40"/>
    <mergeCell ref="NYG40:NYM40"/>
    <mergeCell ref="NUW40:NVC40"/>
    <mergeCell ref="NVE40:NVK40"/>
    <mergeCell ref="NVM40:NVS40"/>
    <mergeCell ref="NVU40:NWA40"/>
    <mergeCell ref="NWC40:NWI40"/>
    <mergeCell ref="NWK40:NWQ40"/>
    <mergeCell ref="NTA40:NTG40"/>
    <mergeCell ref="NTI40:NTO40"/>
    <mergeCell ref="NTQ40:NTW40"/>
    <mergeCell ref="NTY40:NUE40"/>
    <mergeCell ref="NUG40:NUM40"/>
    <mergeCell ref="NUO40:NUU40"/>
    <mergeCell ref="NRE40:NRK40"/>
    <mergeCell ref="NRM40:NRS40"/>
    <mergeCell ref="NRU40:NSA40"/>
    <mergeCell ref="NSC40:NSI40"/>
    <mergeCell ref="NSK40:NSQ40"/>
    <mergeCell ref="NSS40:NSY40"/>
    <mergeCell ref="NPI40:NPO40"/>
    <mergeCell ref="NPQ40:NPW40"/>
    <mergeCell ref="NPY40:NQE40"/>
    <mergeCell ref="NQG40:NQM40"/>
    <mergeCell ref="NQO40:NQU40"/>
    <mergeCell ref="NQW40:NRC40"/>
    <mergeCell ref="NNM40:NNS40"/>
    <mergeCell ref="NNU40:NOA40"/>
    <mergeCell ref="NOC40:NOI40"/>
    <mergeCell ref="NOK40:NOQ40"/>
    <mergeCell ref="NOS40:NOY40"/>
    <mergeCell ref="NPA40:NPG40"/>
    <mergeCell ref="NLQ40:NLW40"/>
    <mergeCell ref="NLY40:NME40"/>
    <mergeCell ref="NMG40:NMM40"/>
    <mergeCell ref="NMO40:NMU40"/>
    <mergeCell ref="NMW40:NNC40"/>
    <mergeCell ref="NNE40:NNK40"/>
    <mergeCell ref="NJU40:NKA40"/>
    <mergeCell ref="NKC40:NKI40"/>
    <mergeCell ref="NKK40:NKQ40"/>
    <mergeCell ref="NKS40:NKY40"/>
    <mergeCell ref="NLA40:NLG40"/>
    <mergeCell ref="NLI40:NLO40"/>
    <mergeCell ref="NHY40:NIE40"/>
    <mergeCell ref="NIG40:NIM40"/>
    <mergeCell ref="NIO40:NIU40"/>
    <mergeCell ref="NIW40:NJC40"/>
    <mergeCell ref="NJE40:NJK40"/>
    <mergeCell ref="NJM40:NJS40"/>
    <mergeCell ref="NGC40:NGI40"/>
    <mergeCell ref="NGK40:NGQ40"/>
    <mergeCell ref="NGS40:NGY40"/>
    <mergeCell ref="NHA40:NHG40"/>
    <mergeCell ref="NHI40:NHO40"/>
    <mergeCell ref="NHQ40:NHW40"/>
    <mergeCell ref="NEG40:NEM40"/>
    <mergeCell ref="NEO40:NEU40"/>
    <mergeCell ref="NEW40:NFC40"/>
    <mergeCell ref="NFE40:NFK40"/>
    <mergeCell ref="NFM40:NFS40"/>
    <mergeCell ref="NFU40:NGA40"/>
    <mergeCell ref="NCK40:NCQ40"/>
    <mergeCell ref="NCS40:NCY40"/>
    <mergeCell ref="NDA40:NDG40"/>
    <mergeCell ref="NDI40:NDO40"/>
    <mergeCell ref="NDQ40:NDW40"/>
    <mergeCell ref="NDY40:NEE40"/>
    <mergeCell ref="NAO40:NAU40"/>
    <mergeCell ref="NAW40:NBC40"/>
    <mergeCell ref="NBE40:NBK40"/>
    <mergeCell ref="NBM40:NBS40"/>
    <mergeCell ref="NBU40:NCA40"/>
    <mergeCell ref="NCC40:NCI40"/>
    <mergeCell ref="MYS40:MYY40"/>
    <mergeCell ref="MZA40:MZG40"/>
    <mergeCell ref="MZI40:MZO40"/>
    <mergeCell ref="MZQ40:MZW40"/>
    <mergeCell ref="MZY40:NAE40"/>
    <mergeCell ref="NAG40:NAM40"/>
    <mergeCell ref="MWW40:MXC40"/>
    <mergeCell ref="MXE40:MXK40"/>
    <mergeCell ref="MXM40:MXS40"/>
    <mergeCell ref="MXU40:MYA40"/>
    <mergeCell ref="MYC40:MYI40"/>
    <mergeCell ref="MYK40:MYQ40"/>
    <mergeCell ref="MVA40:MVG40"/>
    <mergeCell ref="MVI40:MVO40"/>
    <mergeCell ref="MVQ40:MVW40"/>
    <mergeCell ref="MVY40:MWE40"/>
    <mergeCell ref="MWG40:MWM40"/>
    <mergeCell ref="MWO40:MWU40"/>
    <mergeCell ref="MTE40:MTK40"/>
    <mergeCell ref="MTM40:MTS40"/>
    <mergeCell ref="MTU40:MUA40"/>
    <mergeCell ref="MUC40:MUI40"/>
    <mergeCell ref="MUK40:MUQ40"/>
    <mergeCell ref="MUS40:MUY40"/>
    <mergeCell ref="MRI40:MRO40"/>
    <mergeCell ref="MRQ40:MRW40"/>
    <mergeCell ref="MRY40:MSE40"/>
    <mergeCell ref="MSG40:MSM40"/>
    <mergeCell ref="MSO40:MSU40"/>
    <mergeCell ref="MSW40:MTC40"/>
    <mergeCell ref="MPM40:MPS40"/>
    <mergeCell ref="MPU40:MQA40"/>
    <mergeCell ref="MQC40:MQI40"/>
    <mergeCell ref="MQK40:MQQ40"/>
    <mergeCell ref="MQS40:MQY40"/>
    <mergeCell ref="MRA40:MRG40"/>
    <mergeCell ref="MNQ40:MNW40"/>
    <mergeCell ref="MNY40:MOE40"/>
    <mergeCell ref="MOG40:MOM40"/>
    <mergeCell ref="MOO40:MOU40"/>
    <mergeCell ref="MOW40:MPC40"/>
    <mergeCell ref="MPE40:MPK40"/>
    <mergeCell ref="MLU40:MMA40"/>
    <mergeCell ref="MMC40:MMI40"/>
    <mergeCell ref="MMK40:MMQ40"/>
    <mergeCell ref="MMS40:MMY40"/>
    <mergeCell ref="MNA40:MNG40"/>
    <mergeCell ref="MNI40:MNO40"/>
    <mergeCell ref="MJY40:MKE40"/>
    <mergeCell ref="MKG40:MKM40"/>
    <mergeCell ref="MKO40:MKU40"/>
    <mergeCell ref="MKW40:MLC40"/>
    <mergeCell ref="MLE40:MLK40"/>
    <mergeCell ref="MLM40:MLS40"/>
    <mergeCell ref="MIC40:MII40"/>
    <mergeCell ref="MIK40:MIQ40"/>
    <mergeCell ref="MIS40:MIY40"/>
    <mergeCell ref="MJA40:MJG40"/>
    <mergeCell ref="MJI40:MJO40"/>
    <mergeCell ref="MJQ40:MJW40"/>
    <mergeCell ref="MGG40:MGM40"/>
    <mergeCell ref="MGO40:MGU40"/>
    <mergeCell ref="MGW40:MHC40"/>
    <mergeCell ref="MHE40:MHK40"/>
    <mergeCell ref="MHM40:MHS40"/>
    <mergeCell ref="MHU40:MIA40"/>
    <mergeCell ref="MEK40:MEQ40"/>
    <mergeCell ref="MES40:MEY40"/>
    <mergeCell ref="MFA40:MFG40"/>
    <mergeCell ref="MFI40:MFO40"/>
    <mergeCell ref="MFQ40:MFW40"/>
    <mergeCell ref="MFY40:MGE40"/>
    <mergeCell ref="MCO40:MCU40"/>
    <mergeCell ref="MCW40:MDC40"/>
    <mergeCell ref="MDE40:MDK40"/>
    <mergeCell ref="MDM40:MDS40"/>
    <mergeCell ref="MDU40:MEA40"/>
    <mergeCell ref="MEC40:MEI40"/>
    <mergeCell ref="MAS40:MAY40"/>
    <mergeCell ref="MBA40:MBG40"/>
    <mergeCell ref="MBI40:MBO40"/>
    <mergeCell ref="MBQ40:MBW40"/>
    <mergeCell ref="MBY40:MCE40"/>
    <mergeCell ref="MCG40:MCM40"/>
    <mergeCell ref="LYW40:LZC40"/>
    <mergeCell ref="LZE40:LZK40"/>
    <mergeCell ref="LZM40:LZS40"/>
    <mergeCell ref="LZU40:MAA40"/>
    <mergeCell ref="MAC40:MAI40"/>
    <mergeCell ref="MAK40:MAQ40"/>
    <mergeCell ref="LXA40:LXG40"/>
    <mergeCell ref="LXI40:LXO40"/>
    <mergeCell ref="LXQ40:LXW40"/>
    <mergeCell ref="LXY40:LYE40"/>
    <mergeCell ref="LYG40:LYM40"/>
    <mergeCell ref="LYO40:LYU40"/>
    <mergeCell ref="LVE40:LVK40"/>
    <mergeCell ref="LVM40:LVS40"/>
    <mergeCell ref="LVU40:LWA40"/>
    <mergeCell ref="LWC40:LWI40"/>
    <mergeCell ref="LWK40:LWQ40"/>
    <mergeCell ref="LWS40:LWY40"/>
    <mergeCell ref="LTI40:LTO40"/>
    <mergeCell ref="LTQ40:LTW40"/>
    <mergeCell ref="LTY40:LUE40"/>
    <mergeCell ref="LUG40:LUM40"/>
    <mergeCell ref="LUO40:LUU40"/>
    <mergeCell ref="LUW40:LVC40"/>
    <mergeCell ref="LRM40:LRS40"/>
    <mergeCell ref="LRU40:LSA40"/>
    <mergeCell ref="LSC40:LSI40"/>
    <mergeCell ref="LSK40:LSQ40"/>
    <mergeCell ref="LSS40:LSY40"/>
    <mergeCell ref="LTA40:LTG40"/>
    <mergeCell ref="LPQ40:LPW40"/>
    <mergeCell ref="LPY40:LQE40"/>
    <mergeCell ref="LQG40:LQM40"/>
    <mergeCell ref="LQO40:LQU40"/>
    <mergeCell ref="LQW40:LRC40"/>
    <mergeCell ref="LRE40:LRK40"/>
    <mergeCell ref="LNU40:LOA40"/>
    <mergeCell ref="LOC40:LOI40"/>
    <mergeCell ref="LOK40:LOQ40"/>
    <mergeCell ref="LOS40:LOY40"/>
    <mergeCell ref="LPA40:LPG40"/>
    <mergeCell ref="LPI40:LPO40"/>
    <mergeCell ref="LLY40:LME40"/>
    <mergeCell ref="LMG40:LMM40"/>
    <mergeCell ref="LMO40:LMU40"/>
    <mergeCell ref="LMW40:LNC40"/>
    <mergeCell ref="LNE40:LNK40"/>
    <mergeCell ref="LNM40:LNS40"/>
    <mergeCell ref="LKC40:LKI40"/>
    <mergeCell ref="LKK40:LKQ40"/>
    <mergeCell ref="LKS40:LKY40"/>
    <mergeCell ref="LLA40:LLG40"/>
    <mergeCell ref="LLI40:LLO40"/>
    <mergeCell ref="LLQ40:LLW40"/>
    <mergeCell ref="LIG40:LIM40"/>
    <mergeCell ref="LIO40:LIU40"/>
    <mergeCell ref="LIW40:LJC40"/>
    <mergeCell ref="LJE40:LJK40"/>
    <mergeCell ref="LJM40:LJS40"/>
    <mergeCell ref="LJU40:LKA40"/>
    <mergeCell ref="LGK40:LGQ40"/>
    <mergeCell ref="LGS40:LGY40"/>
    <mergeCell ref="LHA40:LHG40"/>
    <mergeCell ref="LHI40:LHO40"/>
    <mergeCell ref="LHQ40:LHW40"/>
    <mergeCell ref="LHY40:LIE40"/>
    <mergeCell ref="LEO40:LEU40"/>
    <mergeCell ref="LEW40:LFC40"/>
    <mergeCell ref="LFE40:LFK40"/>
    <mergeCell ref="LFM40:LFS40"/>
    <mergeCell ref="LFU40:LGA40"/>
    <mergeCell ref="LGC40:LGI40"/>
    <mergeCell ref="LCS40:LCY40"/>
    <mergeCell ref="LDA40:LDG40"/>
    <mergeCell ref="LDI40:LDO40"/>
    <mergeCell ref="LDQ40:LDW40"/>
    <mergeCell ref="LDY40:LEE40"/>
    <mergeCell ref="LEG40:LEM40"/>
    <mergeCell ref="LAW40:LBC40"/>
    <mergeCell ref="LBE40:LBK40"/>
    <mergeCell ref="LBM40:LBS40"/>
    <mergeCell ref="LBU40:LCA40"/>
    <mergeCell ref="LCC40:LCI40"/>
    <mergeCell ref="LCK40:LCQ40"/>
    <mergeCell ref="KZA40:KZG40"/>
    <mergeCell ref="KZI40:KZO40"/>
    <mergeCell ref="KZQ40:KZW40"/>
    <mergeCell ref="KZY40:LAE40"/>
    <mergeCell ref="LAG40:LAM40"/>
    <mergeCell ref="LAO40:LAU40"/>
    <mergeCell ref="KXE40:KXK40"/>
    <mergeCell ref="KXM40:KXS40"/>
    <mergeCell ref="KXU40:KYA40"/>
    <mergeCell ref="KYC40:KYI40"/>
    <mergeCell ref="KYK40:KYQ40"/>
    <mergeCell ref="KYS40:KYY40"/>
    <mergeCell ref="KVI40:KVO40"/>
    <mergeCell ref="KVQ40:KVW40"/>
    <mergeCell ref="KVY40:KWE40"/>
    <mergeCell ref="KWG40:KWM40"/>
    <mergeCell ref="KWO40:KWU40"/>
    <mergeCell ref="KWW40:KXC40"/>
    <mergeCell ref="KTM40:KTS40"/>
    <mergeCell ref="KTU40:KUA40"/>
    <mergeCell ref="KUC40:KUI40"/>
    <mergeCell ref="KUK40:KUQ40"/>
    <mergeCell ref="KUS40:KUY40"/>
    <mergeCell ref="KVA40:KVG40"/>
    <mergeCell ref="KRQ40:KRW40"/>
    <mergeCell ref="KRY40:KSE40"/>
    <mergeCell ref="KSG40:KSM40"/>
    <mergeCell ref="KSO40:KSU40"/>
    <mergeCell ref="KSW40:KTC40"/>
    <mergeCell ref="KTE40:KTK40"/>
    <mergeCell ref="KPU40:KQA40"/>
    <mergeCell ref="KQC40:KQI40"/>
    <mergeCell ref="KQK40:KQQ40"/>
    <mergeCell ref="KQS40:KQY40"/>
    <mergeCell ref="KRA40:KRG40"/>
    <mergeCell ref="KRI40:KRO40"/>
    <mergeCell ref="KNY40:KOE40"/>
    <mergeCell ref="KOG40:KOM40"/>
    <mergeCell ref="KOO40:KOU40"/>
    <mergeCell ref="KOW40:KPC40"/>
    <mergeCell ref="KPE40:KPK40"/>
    <mergeCell ref="KPM40:KPS40"/>
    <mergeCell ref="KMC40:KMI40"/>
    <mergeCell ref="KMK40:KMQ40"/>
    <mergeCell ref="KMS40:KMY40"/>
    <mergeCell ref="KNA40:KNG40"/>
    <mergeCell ref="KNI40:KNO40"/>
    <mergeCell ref="KNQ40:KNW40"/>
    <mergeCell ref="KKG40:KKM40"/>
    <mergeCell ref="KKO40:KKU40"/>
    <mergeCell ref="KKW40:KLC40"/>
    <mergeCell ref="KLE40:KLK40"/>
    <mergeCell ref="KLM40:KLS40"/>
    <mergeCell ref="KLU40:KMA40"/>
    <mergeCell ref="KIK40:KIQ40"/>
    <mergeCell ref="KIS40:KIY40"/>
    <mergeCell ref="KJA40:KJG40"/>
    <mergeCell ref="KJI40:KJO40"/>
    <mergeCell ref="KJQ40:KJW40"/>
    <mergeCell ref="KJY40:KKE40"/>
    <mergeCell ref="KGO40:KGU40"/>
    <mergeCell ref="KGW40:KHC40"/>
    <mergeCell ref="KHE40:KHK40"/>
    <mergeCell ref="KHM40:KHS40"/>
    <mergeCell ref="KHU40:KIA40"/>
    <mergeCell ref="KIC40:KII40"/>
    <mergeCell ref="KES40:KEY40"/>
    <mergeCell ref="KFA40:KFG40"/>
    <mergeCell ref="KFI40:KFO40"/>
    <mergeCell ref="KFQ40:KFW40"/>
    <mergeCell ref="KFY40:KGE40"/>
    <mergeCell ref="KGG40:KGM40"/>
    <mergeCell ref="KCW40:KDC40"/>
    <mergeCell ref="KDE40:KDK40"/>
    <mergeCell ref="KDM40:KDS40"/>
    <mergeCell ref="KDU40:KEA40"/>
    <mergeCell ref="KEC40:KEI40"/>
    <mergeCell ref="KEK40:KEQ40"/>
    <mergeCell ref="KBA40:KBG40"/>
    <mergeCell ref="KBI40:KBO40"/>
    <mergeCell ref="KBQ40:KBW40"/>
    <mergeCell ref="KBY40:KCE40"/>
    <mergeCell ref="KCG40:KCM40"/>
    <mergeCell ref="KCO40:KCU40"/>
    <mergeCell ref="JZE40:JZK40"/>
    <mergeCell ref="JZM40:JZS40"/>
    <mergeCell ref="JZU40:KAA40"/>
    <mergeCell ref="KAC40:KAI40"/>
    <mergeCell ref="KAK40:KAQ40"/>
    <mergeCell ref="KAS40:KAY40"/>
    <mergeCell ref="JXI40:JXO40"/>
    <mergeCell ref="JXQ40:JXW40"/>
    <mergeCell ref="JXY40:JYE40"/>
    <mergeCell ref="JYG40:JYM40"/>
    <mergeCell ref="JYO40:JYU40"/>
    <mergeCell ref="JYW40:JZC40"/>
    <mergeCell ref="JVM40:JVS40"/>
    <mergeCell ref="JVU40:JWA40"/>
    <mergeCell ref="JWC40:JWI40"/>
    <mergeCell ref="JWK40:JWQ40"/>
    <mergeCell ref="JWS40:JWY40"/>
    <mergeCell ref="JXA40:JXG40"/>
    <mergeCell ref="JTQ40:JTW40"/>
    <mergeCell ref="JTY40:JUE40"/>
    <mergeCell ref="JUG40:JUM40"/>
    <mergeCell ref="JUO40:JUU40"/>
    <mergeCell ref="JUW40:JVC40"/>
    <mergeCell ref="JVE40:JVK40"/>
    <mergeCell ref="JRU40:JSA40"/>
    <mergeCell ref="JSC40:JSI40"/>
    <mergeCell ref="JSK40:JSQ40"/>
    <mergeCell ref="JSS40:JSY40"/>
    <mergeCell ref="JTA40:JTG40"/>
    <mergeCell ref="JTI40:JTO40"/>
    <mergeCell ref="JPY40:JQE40"/>
    <mergeCell ref="JQG40:JQM40"/>
    <mergeCell ref="JQO40:JQU40"/>
    <mergeCell ref="JQW40:JRC40"/>
    <mergeCell ref="JRE40:JRK40"/>
    <mergeCell ref="JRM40:JRS40"/>
    <mergeCell ref="JOC40:JOI40"/>
    <mergeCell ref="JOK40:JOQ40"/>
    <mergeCell ref="JOS40:JOY40"/>
    <mergeCell ref="JPA40:JPG40"/>
    <mergeCell ref="JPI40:JPO40"/>
    <mergeCell ref="JPQ40:JPW40"/>
    <mergeCell ref="JMG40:JMM40"/>
    <mergeCell ref="JMO40:JMU40"/>
    <mergeCell ref="JMW40:JNC40"/>
    <mergeCell ref="JNE40:JNK40"/>
    <mergeCell ref="JNM40:JNS40"/>
    <mergeCell ref="JNU40:JOA40"/>
    <mergeCell ref="JKK40:JKQ40"/>
    <mergeCell ref="JKS40:JKY40"/>
    <mergeCell ref="JLA40:JLG40"/>
    <mergeCell ref="JLI40:JLO40"/>
    <mergeCell ref="JLQ40:JLW40"/>
    <mergeCell ref="JLY40:JME40"/>
    <mergeCell ref="JIO40:JIU40"/>
    <mergeCell ref="JIW40:JJC40"/>
    <mergeCell ref="JJE40:JJK40"/>
    <mergeCell ref="JJM40:JJS40"/>
    <mergeCell ref="JJU40:JKA40"/>
    <mergeCell ref="JKC40:JKI40"/>
    <mergeCell ref="JGS40:JGY40"/>
    <mergeCell ref="JHA40:JHG40"/>
    <mergeCell ref="JHI40:JHO40"/>
    <mergeCell ref="JHQ40:JHW40"/>
    <mergeCell ref="JHY40:JIE40"/>
    <mergeCell ref="JIG40:JIM40"/>
    <mergeCell ref="JEW40:JFC40"/>
    <mergeCell ref="JFE40:JFK40"/>
    <mergeCell ref="JFM40:JFS40"/>
    <mergeCell ref="JFU40:JGA40"/>
    <mergeCell ref="JGC40:JGI40"/>
    <mergeCell ref="JGK40:JGQ40"/>
    <mergeCell ref="JDA40:JDG40"/>
    <mergeCell ref="JDI40:JDO40"/>
    <mergeCell ref="JDQ40:JDW40"/>
    <mergeCell ref="JDY40:JEE40"/>
    <mergeCell ref="JEG40:JEM40"/>
    <mergeCell ref="JEO40:JEU40"/>
    <mergeCell ref="JBE40:JBK40"/>
    <mergeCell ref="JBM40:JBS40"/>
    <mergeCell ref="JBU40:JCA40"/>
    <mergeCell ref="JCC40:JCI40"/>
    <mergeCell ref="JCK40:JCQ40"/>
    <mergeCell ref="JCS40:JCY40"/>
    <mergeCell ref="IZI40:IZO40"/>
    <mergeCell ref="IZQ40:IZW40"/>
    <mergeCell ref="IZY40:JAE40"/>
    <mergeCell ref="JAG40:JAM40"/>
    <mergeCell ref="JAO40:JAU40"/>
    <mergeCell ref="JAW40:JBC40"/>
    <mergeCell ref="IXM40:IXS40"/>
    <mergeCell ref="IXU40:IYA40"/>
    <mergeCell ref="IYC40:IYI40"/>
    <mergeCell ref="IYK40:IYQ40"/>
    <mergeCell ref="IYS40:IYY40"/>
    <mergeCell ref="IZA40:IZG40"/>
    <mergeCell ref="IVQ40:IVW40"/>
    <mergeCell ref="IVY40:IWE40"/>
    <mergeCell ref="IWG40:IWM40"/>
    <mergeCell ref="IWO40:IWU40"/>
    <mergeCell ref="IWW40:IXC40"/>
    <mergeCell ref="IXE40:IXK40"/>
    <mergeCell ref="ITU40:IUA40"/>
    <mergeCell ref="IUC40:IUI40"/>
    <mergeCell ref="IUK40:IUQ40"/>
    <mergeCell ref="IUS40:IUY40"/>
    <mergeCell ref="IVA40:IVG40"/>
    <mergeCell ref="IVI40:IVO40"/>
    <mergeCell ref="IRY40:ISE40"/>
    <mergeCell ref="ISG40:ISM40"/>
    <mergeCell ref="ISO40:ISU40"/>
    <mergeCell ref="ISW40:ITC40"/>
    <mergeCell ref="ITE40:ITK40"/>
    <mergeCell ref="ITM40:ITS40"/>
    <mergeCell ref="IQC40:IQI40"/>
    <mergeCell ref="IQK40:IQQ40"/>
    <mergeCell ref="IQS40:IQY40"/>
    <mergeCell ref="IRA40:IRG40"/>
    <mergeCell ref="IRI40:IRO40"/>
    <mergeCell ref="IRQ40:IRW40"/>
    <mergeCell ref="IOG40:IOM40"/>
    <mergeCell ref="IOO40:IOU40"/>
    <mergeCell ref="IOW40:IPC40"/>
    <mergeCell ref="IPE40:IPK40"/>
    <mergeCell ref="IPM40:IPS40"/>
    <mergeCell ref="IPU40:IQA40"/>
    <mergeCell ref="IMK40:IMQ40"/>
    <mergeCell ref="IMS40:IMY40"/>
    <mergeCell ref="INA40:ING40"/>
    <mergeCell ref="INI40:INO40"/>
    <mergeCell ref="INQ40:INW40"/>
    <mergeCell ref="INY40:IOE40"/>
    <mergeCell ref="IKO40:IKU40"/>
    <mergeCell ref="IKW40:ILC40"/>
    <mergeCell ref="ILE40:ILK40"/>
    <mergeCell ref="ILM40:ILS40"/>
    <mergeCell ref="ILU40:IMA40"/>
    <mergeCell ref="IMC40:IMI40"/>
    <mergeCell ref="IIS40:IIY40"/>
    <mergeCell ref="IJA40:IJG40"/>
    <mergeCell ref="IJI40:IJO40"/>
    <mergeCell ref="IJQ40:IJW40"/>
    <mergeCell ref="IJY40:IKE40"/>
    <mergeCell ref="IKG40:IKM40"/>
    <mergeCell ref="IGW40:IHC40"/>
    <mergeCell ref="IHE40:IHK40"/>
    <mergeCell ref="IHM40:IHS40"/>
    <mergeCell ref="IHU40:IIA40"/>
    <mergeCell ref="IIC40:III40"/>
    <mergeCell ref="IIK40:IIQ40"/>
    <mergeCell ref="IFA40:IFG40"/>
    <mergeCell ref="IFI40:IFO40"/>
    <mergeCell ref="IFQ40:IFW40"/>
    <mergeCell ref="IFY40:IGE40"/>
    <mergeCell ref="IGG40:IGM40"/>
    <mergeCell ref="IGO40:IGU40"/>
    <mergeCell ref="IDE40:IDK40"/>
    <mergeCell ref="IDM40:IDS40"/>
    <mergeCell ref="IDU40:IEA40"/>
    <mergeCell ref="IEC40:IEI40"/>
    <mergeCell ref="IEK40:IEQ40"/>
    <mergeCell ref="IES40:IEY40"/>
    <mergeCell ref="IBI40:IBO40"/>
    <mergeCell ref="IBQ40:IBW40"/>
    <mergeCell ref="IBY40:ICE40"/>
    <mergeCell ref="ICG40:ICM40"/>
    <mergeCell ref="ICO40:ICU40"/>
    <mergeCell ref="ICW40:IDC40"/>
    <mergeCell ref="HZM40:HZS40"/>
    <mergeCell ref="HZU40:IAA40"/>
    <mergeCell ref="IAC40:IAI40"/>
    <mergeCell ref="IAK40:IAQ40"/>
    <mergeCell ref="IAS40:IAY40"/>
    <mergeCell ref="IBA40:IBG40"/>
    <mergeCell ref="HXQ40:HXW40"/>
    <mergeCell ref="HXY40:HYE40"/>
    <mergeCell ref="HYG40:HYM40"/>
    <mergeCell ref="HYO40:HYU40"/>
    <mergeCell ref="HYW40:HZC40"/>
    <mergeCell ref="HZE40:HZK40"/>
    <mergeCell ref="HVU40:HWA40"/>
    <mergeCell ref="HWC40:HWI40"/>
    <mergeCell ref="HWK40:HWQ40"/>
    <mergeCell ref="HWS40:HWY40"/>
    <mergeCell ref="HXA40:HXG40"/>
    <mergeCell ref="HXI40:HXO40"/>
    <mergeCell ref="HTY40:HUE40"/>
    <mergeCell ref="HUG40:HUM40"/>
    <mergeCell ref="HUO40:HUU40"/>
    <mergeCell ref="HUW40:HVC40"/>
    <mergeCell ref="HVE40:HVK40"/>
    <mergeCell ref="HVM40:HVS40"/>
    <mergeCell ref="HSC40:HSI40"/>
    <mergeCell ref="HSK40:HSQ40"/>
    <mergeCell ref="HSS40:HSY40"/>
    <mergeCell ref="HTA40:HTG40"/>
    <mergeCell ref="HTI40:HTO40"/>
    <mergeCell ref="HTQ40:HTW40"/>
    <mergeCell ref="HQG40:HQM40"/>
    <mergeCell ref="HQO40:HQU40"/>
    <mergeCell ref="HQW40:HRC40"/>
    <mergeCell ref="HRE40:HRK40"/>
    <mergeCell ref="HRM40:HRS40"/>
    <mergeCell ref="HRU40:HSA40"/>
    <mergeCell ref="HOK40:HOQ40"/>
    <mergeCell ref="HOS40:HOY40"/>
    <mergeCell ref="HPA40:HPG40"/>
    <mergeCell ref="HPI40:HPO40"/>
    <mergeCell ref="HPQ40:HPW40"/>
    <mergeCell ref="HPY40:HQE40"/>
    <mergeCell ref="HMO40:HMU40"/>
    <mergeCell ref="HMW40:HNC40"/>
    <mergeCell ref="HNE40:HNK40"/>
    <mergeCell ref="HNM40:HNS40"/>
    <mergeCell ref="HNU40:HOA40"/>
    <mergeCell ref="HOC40:HOI40"/>
    <mergeCell ref="HKS40:HKY40"/>
    <mergeCell ref="HLA40:HLG40"/>
    <mergeCell ref="HLI40:HLO40"/>
    <mergeCell ref="HLQ40:HLW40"/>
    <mergeCell ref="HLY40:HME40"/>
    <mergeCell ref="HMG40:HMM40"/>
    <mergeCell ref="HIW40:HJC40"/>
    <mergeCell ref="HJE40:HJK40"/>
    <mergeCell ref="HJM40:HJS40"/>
    <mergeCell ref="HJU40:HKA40"/>
    <mergeCell ref="HKC40:HKI40"/>
    <mergeCell ref="HKK40:HKQ40"/>
    <mergeCell ref="HHA40:HHG40"/>
    <mergeCell ref="HHI40:HHO40"/>
    <mergeCell ref="HHQ40:HHW40"/>
    <mergeCell ref="HHY40:HIE40"/>
    <mergeCell ref="HIG40:HIM40"/>
    <mergeCell ref="HIO40:HIU40"/>
    <mergeCell ref="HFE40:HFK40"/>
    <mergeCell ref="HFM40:HFS40"/>
    <mergeCell ref="HFU40:HGA40"/>
    <mergeCell ref="HGC40:HGI40"/>
    <mergeCell ref="HGK40:HGQ40"/>
    <mergeCell ref="HGS40:HGY40"/>
    <mergeCell ref="HDI40:HDO40"/>
    <mergeCell ref="HDQ40:HDW40"/>
    <mergeCell ref="HDY40:HEE40"/>
    <mergeCell ref="HEG40:HEM40"/>
    <mergeCell ref="HEO40:HEU40"/>
    <mergeCell ref="HEW40:HFC40"/>
    <mergeCell ref="HBM40:HBS40"/>
    <mergeCell ref="HBU40:HCA40"/>
    <mergeCell ref="HCC40:HCI40"/>
    <mergeCell ref="HCK40:HCQ40"/>
    <mergeCell ref="HCS40:HCY40"/>
    <mergeCell ref="HDA40:HDG40"/>
    <mergeCell ref="GZQ40:GZW40"/>
    <mergeCell ref="GZY40:HAE40"/>
    <mergeCell ref="HAG40:HAM40"/>
    <mergeCell ref="HAO40:HAU40"/>
    <mergeCell ref="HAW40:HBC40"/>
    <mergeCell ref="HBE40:HBK40"/>
    <mergeCell ref="GXU40:GYA40"/>
    <mergeCell ref="GYC40:GYI40"/>
    <mergeCell ref="GYK40:GYQ40"/>
    <mergeCell ref="GYS40:GYY40"/>
    <mergeCell ref="GZA40:GZG40"/>
    <mergeCell ref="GZI40:GZO40"/>
    <mergeCell ref="GVY40:GWE40"/>
    <mergeCell ref="GWG40:GWM40"/>
    <mergeCell ref="GWO40:GWU40"/>
    <mergeCell ref="GWW40:GXC40"/>
    <mergeCell ref="GXE40:GXK40"/>
    <mergeCell ref="GXM40:GXS40"/>
    <mergeCell ref="GUC40:GUI40"/>
    <mergeCell ref="GUK40:GUQ40"/>
    <mergeCell ref="GUS40:GUY40"/>
    <mergeCell ref="GVA40:GVG40"/>
    <mergeCell ref="GVI40:GVO40"/>
    <mergeCell ref="GVQ40:GVW40"/>
    <mergeCell ref="GSG40:GSM40"/>
    <mergeCell ref="GSO40:GSU40"/>
    <mergeCell ref="GSW40:GTC40"/>
    <mergeCell ref="GTE40:GTK40"/>
    <mergeCell ref="GTM40:GTS40"/>
    <mergeCell ref="GTU40:GUA40"/>
    <mergeCell ref="GQK40:GQQ40"/>
    <mergeCell ref="GQS40:GQY40"/>
    <mergeCell ref="GRA40:GRG40"/>
    <mergeCell ref="GRI40:GRO40"/>
    <mergeCell ref="GRQ40:GRW40"/>
    <mergeCell ref="GRY40:GSE40"/>
    <mergeCell ref="GOO40:GOU40"/>
    <mergeCell ref="GOW40:GPC40"/>
    <mergeCell ref="GPE40:GPK40"/>
    <mergeCell ref="GPM40:GPS40"/>
    <mergeCell ref="GPU40:GQA40"/>
    <mergeCell ref="GQC40:GQI40"/>
    <mergeCell ref="GMS40:GMY40"/>
    <mergeCell ref="GNA40:GNG40"/>
    <mergeCell ref="GNI40:GNO40"/>
    <mergeCell ref="GNQ40:GNW40"/>
    <mergeCell ref="GNY40:GOE40"/>
    <mergeCell ref="GOG40:GOM40"/>
    <mergeCell ref="GKW40:GLC40"/>
    <mergeCell ref="GLE40:GLK40"/>
    <mergeCell ref="GLM40:GLS40"/>
    <mergeCell ref="GLU40:GMA40"/>
    <mergeCell ref="GMC40:GMI40"/>
    <mergeCell ref="GMK40:GMQ40"/>
    <mergeCell ref="GJA40:GJG40"/>
    <mergeCell ref="GJI40:GJO40"/>
    <mergeCell ref="GJQ40:GJW40"/>
    <mergeCell ref="GJY40:GKE40"/>
    <mergeCell ref="GKG40:GKM40"/>
    <mergeCell ref="GKO40:GKU40"/>
    <mergeCell ref="GHE40:GHK40"/>
    <mergeCell ref="GHM40:GHS40"/>
    <mergeCell ref="GHU40:GIA40"/>
    <mergeCell ref="GIC40:GII40"/>
    <mergeCell ref="GIK40:GIQ40"/>
    <mergeCell ref="GIS40:GIY40"/>
    <mergeCell ref="GFI40:GFO40"/>
    <mergeCell ref="GFQ40:GFW40"/>
    <mergeCell ref="GFY40:GGE40"/>
    <mergeCell ref="GGG40:GGM40"/>
    <mergeCell ref="GGO40:GGU40"/>
    <mergeCell ref="GGW40:GHC40"/>
    <mergeCell ref="GDM40:GDS40"/>
    <mergeCell ref="GDU40:GEA40"/>
    <mergeCell ref="GEC40:GEI40"/>
    <mergeCell ref="GEK40:GEQ40"/>
    <mergeCell ref="GES40:GEY40"/>
    <mergeCell ref="GFA40:GFG40"/>
    <mergeCell ref="GBQ40:GBW40"/>
    <mergeCell ref="GBY40:GCE40"/>
    <mergeCell ref="GCG40:GCM40"/>
    <mergeCell ref="GCO40:GCU40"/>
    <mergeCell ref="GCW40:GDC40"/>
    <mergeCell ref="GDE40:GDK40"/>
    <mergeCell ref="FZU40:GAA40"/>
    <mergeCell ref="GAC40:GAI40"/>
    <mergeCell ref="GAK40:GAQ40"/>
    <mergeCell ref="GAS40:GAY40"/>
    <mergeCell ref="GBA40:GBG40"/>
    <mergeCell ref="GBI40:GBO40"/>
    <mergeCell ref="FXY40:FYE40"/>
    <mergeCell ref="FYG40:FYM40"/>
    <mergeCell ref="FYO40:FYU40"/>
    <mergeCell ref="FYW40:FZC40"/>
    <mergeCell ref="FZE40:FZK40"/>
    <mergeCell ref="FZM40:FZS40"/>
    <mergeCell ref="FWC40:FWI40"/>
    <mergeCell ref="FWK40:FWQ40"/>
    <mergeCell ref="FWS40:FWY40"/>
    <mergeCell ref="FXA40:FXG40"/>
    <mergeCell ref="FXI40:FXO40"/>
    <mergeCell ref="FXQ40:FXW40"/>
    <mergeCell ref="FUG40:FUM40"/>
    <mergeCell ref="FUO40:FUU40"/>
    <mergeCell ref="FUW40:FVC40"/>
    <mergeCell ref="FVE40:FVK40"/>
    <mergeCell ref="FVM40:FVS40"/>
    <mergeCell ref="FVU40:FWA40"/>
    <mergeCell ref="FSK40:FSQ40"/>
    <mergeCell ref="FSS40:FSY40"/>
    <mergeCell ref="FTA40:FTG40"/>
    <mergeCell ref="FTI40:FTO40"/>
    <mergeCell ref="FTQ40:FTW40"/>
    <mergeCell ref="FTY40:FUE40"/>
    <mergeCell ref="FQO40:FQU40"/>
    <mergeCell ref="FQW40:FRC40"/>
    <mergeCell ref="FRE40:FRK40"/>
    <mergeCell ref="FRM40:FRS40"/>
    <mergeCell ref="FRU40:FSA40"/>
    <mergeCell ref="FSC40:FSI40"/>
    <mergeCell ref="FOS40:FOY40"/>
    <mergeCell ref="FPA40:FPG40"/>
    <mergeCell ref="FPI40:FPO40"/>
    <mergeCell ref="FPQ40:FPW40"/>
    <mergeCell ref="FPY40:FQE40"/>
    <mergeCell ref="FQG40:FQM40"/>
    <mergeCell ref="FMW40:FNC40"/>
    <mergeCell ref="FNE40:FNK40"/>
    <mergeCell ref="FNM40:FNS40"/>
    <mergeCell ref="FNU40:FOA40"/>
    <mergeCell ref="FOC40:FOI40"/>
    <mergeCell ref="FOK40:FOQ40"/>
    <mergeCell ref="FLA40:FLG40"/>
    <mergeCell ref="FLI40:FLO40"/>
    <mergeCell ref="FLQ40:FLW40"/>
    <mergeCell ref="FLY40:FME40"/>
    <mergeCell ref="FMG40:FMM40"/>
    <mergeCell ref="FMO40:FMU40"/>
    <mergeCell ref="FJE40:FJK40"/>
    <mergeCell ref="FJM40:FJS40"/>
    <mergeCell ref="FJU40:FKA40"/>
    <mergeCell ref="FKC40:FKI40"/>
    <mergeCell ref="FKK40:FKQ40"/>
    <mergeCell ref="FKS40:FKY40"/>
    <mergeCell ref="FHI40:FHO40"/>
    <mergeCell ref="FHQ40:FHW40"/>
    <mergeCell ref="FHY40:FIE40"/>
    <mergeCell ref="FIG40:FIM40"/>
    <mergeCell ref="FIO40:FIU40"/>
    <mergeCell ref="FIW40:FJC40"/>
    <mergeCell ref="FFM40:FFS40"/>
    <mergeCell ref="FFU40:FGA40"/>
    <mergeCell ref="FGC40:FGI40"/>
    <mergeCell ref="FGK40:FGQ40"/>
    <mergeCell ref="FGS40:FGY40"/>
    <mergeCell ref="FHA40:FHG40"/>
    <mergeCell ref="FDQ40:FDW40"/>
    <mergeCell ref="FDY40:FEE40"/>
    <mergeCell ref="FEG40:FEM40"/>
    <mergeCell ref="FEO40:FEU40"/>
    <mergeCell ref="FEW40:FFC40"/>
    <mergeCell ref="FFE40:FFK40"/>
    <mergeCell ref="FBU40:FCA40"/>
    <mergeCell ref="FCC40:FCI40"/>
    <mergeCell ref="FCK40:FCQ40"/>
    <mergeCell ref="FCS40:FCY40"/>
    <mergeCell ref="FDA40:FDG40"/>
    <mergeCell ref="FDI40:FDO40"/>
    <mergeCell ref="EZY40:FAE40"/>
    <mergeCell ref="FAG40:FAM40"/>
    <mergeCell ref="FAO40:FAU40"/>
    <mergeCell ref="FAW40:FBC40"/>
    <mergeCell ref="FBE40:FBK40"/>
    <mergeCell ref="FBM40:FBS40"/>
    <mergeCell ref="EYC40:EYI40"/>
    <mergeCell ref="EYK40:EYQ40"/>
    <mergeCell ref="EYS40:EYY40"/>
    <mergeCell ref="EZA40:EZG40"/>
    <mergeCell ref="EZI40:EZO40"/>
    <mergeCell ref="EZQ40:EZW40"/>
    <mergeCell ref="EWG40:EWM40"/>
    <mergeCell ref="EWO40:EWU40"/>
    <mergeCell ref="EWW40:EXC40"/>
    <mergeCell ref="EXE40:EXK40"/>
    <mergeCell ref="EXM40:EXS40"/>
    <mergeCell ref="EXU40:EYA40"/>
    <mergeCell ref="EUK40:EUQ40"/>
    <mergeCell ref="EUS40:EUY40"/>
    <mergeCell ref="EVA40:EVG40"/>
    <mergeCell ref="EVI40:EVO40"/>
    <mergeCell ref="EVQ40:EVW40"/>
    <mergeCell ref="EVY40:EWE40"/>
    <mergeCell ref="ESO40:ESU40"/>
    <mergeCell ref="ESW40:ETC40"/>
    <mergeCell ref="ETE40:ETK40"/>
    <mergeCell ref="ETM40:ETS40"/>
    <mergeCell ref="ETU40:EUA40"/>
    <mergeCell ref="EUC40:EUI40"/>
    <mergeCell ref="EQS40:EQY40"/>
    <mergeCell ref="ERA40:ERG40"/>
    <mergeCell ref="ERI40:ERO40"/>
    <mergeCell ref="ERQ40:ERW40"/>
    <mergeCell ref="ERY40:ESE40"/>
    <mergeCell ref="ESG40:ESM40"/>
    <mergeCell ref="EOW40:EPC40"/>
    <mergeCell ref="EPE40:EPK40"/>
    <mergeCell ref="EPM40:EPS40"/>
    <mergeCell ref="EPU40:EQA40"/>
    <mergeCell ref="EQC40:EQI40"/>
    <mergeCell ref="EQK40:EQQ40"/>
    <mergeCell ref="ENA40:ENG40"/>
    <mergeCell ref="ENI40:ENO40"/>
    <mergeCell ref="ENQ40:ENW40"/>
    <mergeCell ref="ENY40:EOE40"/>
    <mergeCell ref="EOG40:EOM40"/>
    <mergeCell ref="EOO40:EOU40"/>
    <mergeCell ref="ELE40:ELK40"/>
    <mergeCell ref="ELM40:ELS40"/>
    <mergeCell ref="ELU40:EMA40"/>
    <mergeCell ref="EMC40:EMI40"/>
    <mergeCell ref="EMK40:EMQ40"/>
    <mergeCell ref="EMS40:EMY40"/>
    <mergeCell ref="EJI40:EJO40"/>
    <mergeCell ref="EJQ40:EJW40"/>
    <mergeCell ref="EJY40:EKE40"/>
    <mergeCell ref="EKG40:EKM40"/>
    <mergeCell ref="EKO40:EKU40"/>
    <mergeCell ref="EKW40:ELC40"/>
    <mergeCell ref="EHM40:EHS40"/>
    <mergeCell ref="EHU40:EIA40"/>
    <mergeCell ref="EIC40:EII40"/>
    <mergeCell ref="EIK40:EIQ40"/>
    <mergeCell ref="EIS40:EIY40"/>
    <mergeCell ref="EJA40:EJG40"/>
    <mergeCell ref="EFQ40:EFW40"/>
    <mergeCell ref="EFY40:EGE40"/>
    <mergeCell ref="EGG40:EGM40"/>
    <mergeCell ref="EGO40:EGU40"/>
    <mergeCell ref="EGW40:EHC40"/>
    <mergeCell ref="EHE40:EHK40"/>
    <mergeCell ref="EDU40:EEA40"/>
    <mergeCell ref="EEC40:EEI40"/>
    <mergeCell ref="EEK40:EEQ40"/>
    <mergeCell ref="EES40:EEY40"/>
    <mergeCell ref="EFA40:EFG40"/>
    <mergeCell ref="EFI40:EFO40"/>
    <mergeCell ref="EBY40:ECE40"/>
    <mergeCell ref="ECG40:ECM40"/>
    <mergeCell ref="ECO40:ECU40"/>
    <mergeCell ref="ECW40:EDC40"/>
    <mergeCell ref="EDE40:EDK40"/>
    <mergeCell ref="EDM40:EDS40"/>
    <mergeCell ref="EAC40:EAI40"/>
    <mergeCell ref="EAK40:EAQ40"/>
    <mergeCell ref="EAS40:EAY40"/>
    <mergeCell ref="EBA40:EBG40"/>
    <mergeCell ref="EBI40:EBO40"/>
    <mergeCell ref="EBQ40:EBW40"/>
    <mergeCell ref="DYG40:DYM40"/>
    <mergeCell ref="DYO40:DYU40"/>
    <mergeCell ref="DYW40:DZC40"/>
    <mergeCell ref="DZE40:DZK40"/>
    <mergeCell ref="DZM40:DZS40"/>
    <mergeCell ref="DZU40:EAA40"/>
    <mergeCell ref="DWK40:DWQ40"/>
    <mergeCell ref="DWS40:DWY40"/>
    <mergeCell ref="DXA40:DXG40"/>
    <mergeCell ref="DXI40:DXO40"/>
    <mergeCell ref="DXQ40:DXW40"/>
    <mergeCell ref="DXY40:DYE40"/>
    <mergeCell ref="DUO40:DUU40"/>
    <mergeCell ref="DUW40:DVC40"/>
    <mergeCell ref="DVE40:DVK40"/>
    <mergeCell ref="DVM40:DVS40"/>
    <mergeCell ref="DVU40:DWA40"/>
    <mergeCell ref="DWC40:DWI40"/>
    <mergeCell ref="DSS40:DSY40"/>
    <mergeCell ref="DTA40:DTG40"/>
    <mergeCell ref="DTI40:DTO40"/>
    <mergeCell ref="DTQ40:DTW40"/>
    <mergeCell ref="DTY40:DUE40"/>
    <mergeCell ref="DUG40:DUM40"/>
    <mergeCell ref="DQW40:DRC40"/>
    <mergeCell ref="DRE40:DRK40"/>
    <mergeCell ref="DRM40:DRS40"/>
    <mergeCell ref="DRU40:DSA40"/>
    <mergeCell ref="DSC40:DSI40"/>
    <mergeCell ref="DSK40:DSQ40"/>
    <mergeCell ref="DPA40:DPG40"/>
    <mergeCell ref="DPI40:DPO40"/>
    <mergeCell ref="DPQ40:DPW40"/>
    <mergeCell ref="DPY40:DQE40"/>
    <mergeCell ref="DQG40:DQM40"/>
    <mergeCell ref="DQO40:DQU40"/>
    <mergeCell ref="DNE40:DNK40"/>
    <mergeCell ref="DNM40:DNS40"/>
    <mergeCell ref="DNU40:DOA40"/>
    <mergeCell ref="DOC40:DOI40"/>
    <mergeCell ref="DOK40:DOQ40"/>
    <mergeCell ref="DOS40:DOY40"/>
    <mergeCell ref="DLI40:DLO40"/>
    <mergeCell ref="DLQ40:DLW40"/>
    <mergeCell ref="DLY40:DME40"/>
    <mergeCell ref="DMG40:DMM40"/>
    <mergeCell ref="DMO40:DMU40"/>
    <mergeCell ref="DMW40:DNC40"/>
    <mergeCell ref="DJM40:DJS40"/>
    <mergeCell ref="DJU40:DKA40"/>
    <mergeCell ref="DKC40:DKI40"/>
    <mergeCell ref="DKK40:DKQ40"/>
    <mergeCell ref="DKS40:DKY40"/>
    <mergeCell ref="DLA40:DLG40"/>
    <mergeCell ref="DHQ40:DHW40"/>
    <mergeCell ref="DHY40:DIE40"/>
    <mergeCell ref="DIG40:DIM40"/>
    <mergeCell ref="DIO40:DIU40"/>
    <mergeCell ref="DIW40:DJC40"/>
    <mergeCell ref="DJE40:DJK40"/>
    <mergeCell ref="DFU40:DGA40"/>
    <mergeCell ref="DGC40:DGI40"/>
    <mergeCell ref="DGK40:DGQ40"/>
    <mergeCell ref="DGS40:DGY40"/>
    <mergeCell ref="DHA40:DHG40"/>
    <mergeCell ref="DHI40:DHO40"/>
    <mergeCell ref="DDY40:DEE40"/>
    <mergeCell ref="DEG40:DEM40"/>
    <mergeCell ref="DEO40:DEU40"/>
    <mergeCell ref="DEW40:DFC40"/>
    <mergeCell ref="DFE40:DFK40"/>
    <mergeCell ref="DFM40:DFS40"/>
    <mergeCell ref="DCC40:DCI40"/>
    <mergeCell ref="DCK40:DCQ40"/>
    <mergeCell ref="DCS40:DCY40"/>
    <mergeCell ref="DDA40:DDG40"/>
    <mergeCell ref="DDI40:DDO40"/>
    <mergeCell ref="DDQ40:DDW40"/>
    <mergeCell ref="DAG40:DAM40"/>
    <mergeCell ref="DAO40:DAU40"/>
    <mergeCell ref="DAW40:DBC40"/>
    <mergeCell ref="DBE40:DBK40"/>
    <mergeCell ref="DBM40:DBS40"/>
    <mergeCell ref="DBU40:DCA40"/>
    <mergeCell ref="CYK40:CYQ40"/>
    <mergeCell ref="CYS40:CYY40"/>
    <mergeCell ref="CZA40:CZG40"/>
    <mergeCell ref="CZI40:CZO40"/>
    <mergeCell ref="CZQ40:CZW40"/>
    <mergeCell ref="CZY40:DAE40"/>
    <mergeCell ref="CWO40:CWU40"/>
    <mergeCell ref="CWW40:CXC40"/>
    <mergeCell ref="CXE40:CXK40"/>
    <mergeCell ref="CXM40:CXS40"/>
    <mergeCell ref="CXU40:CYA40"/>
    <mergeCell ref="CYC40:CYI40"/>
    <mergeCell ref="CUS40:CUY40"/>
    <mergeCell ref="CVA40:CVG40"/>
    <mergeCell ref="CVI40:CVO40"/>
    <mergeCell ref="CVQ40:CVW40"/>
    <mergeCell ref="CVY40:CWE40"/>
    <mergeCell ref="CWG40:CWM40"/>
    <mergeCell ref="CSW40:CTC40"/>
    <mergeCell ref="CTE40:CTK40"/>
    <mergeCell ref="CTM40:CTS40"/>
    <mergeCell ref="CTU40:CUA40"/>
    <mergeCell ref="CUC40:CUI40"/>
    <mergeCell ref="CUK40:CUQ40"/>
    <mergeCell ref="CRA40:CRG40"/>
    <mergeCell ref="CRI40:CRO40"/>
    <mergeCell ref="CRQ40:CRW40"/>
    <mergeCell ref="CRY40:CSE40"/>
    <mergeCell ref="CSG40:CSM40"/>
    <mergeCell ref="CSO40:CSU40"/>
    <mergeCell ref="CPE40:CPK40"/>
    <mergeCell ref="CPM40:CPS40"/>
    <mergeCell ref="CPU40:CQA40"/>
    <mergeCell ref="CQC40:CQI40"/>
    <mergeCell ref="CQK40:CQQ40"/>
    <mergeCell ref="CQS40:CQY40"/>
    <mergeCell ref="CNI40:CNO40"/>
    <mergeCell ref="CNQ40:CNW40"/>
    <mergeCell ref="CNY40:COE40"/>
    <mergeCell ref="COG40:COM40"/>
    <mergeCell ref="COO40:COU40"/>
    <mergeCell ref="COW40:CPC40"/>
    <mergeCell ref="CLM40:CLS40"/>
    <mergeCell ref="CLU40:CMA40"/>
    <mergeCell ref="CMC40:CMI40"/>
    <mergeCell ref="CMK40:CMQ40"/>
    <mergeCell ref="CMS40:CMY40"/>
    <mergeCell ref="CNA40:CNG40"/>
    <mergeCell ref="CJQ40:CJW40"/>
    <mergeCell ref="CJY40:CKE40"/>
    <mergeCell ref="CKG40:CKM40"/>
    <mergeCell ref="CKO40:CKU40"/>
    <mergeCell ref="CKW40:CLC40"/>
    <mergeCell ref="CLE40:CLK40"/>
    <mergeCell ref="CHU40:CIA40"/>
    <mergeCell ref="CIC40:CII40"/>
    <mergeCell ref="CIK40:CIQ40"/>
    <mergeCell ref="CIS40:CIY40"/>
    <mergeCell ref="CJA40:CJG40"/>
    <mergeCell ref="CJI40:CJO40"/>
    <mergeCell ref="CFY40:CGE40"/>
    <mergeCell ref="CGG40:CGM40"/>
    <mergeCell ref="CGO40:CGU40"/>
    <mergeCell ref="CGW40:CHC40"/>
    <mergeCell ref="CHE40:CHK40"/>
    <mergeCell ref="CHM40:CHS40"/>
    <mergeCell ref="CEC40:CEI40"/>
    <mergeCell ref="CEK40:CEQ40"/>
    <mergeCell ref="CES40:CEY40"/>
    <mergeCell ref="CFA40:CFG40"/>
    <mergeCell ref="CFI40:CFO40"/>
    <mergeCell ref="CFQ40:CFW40"/>
    <mergeCell ref="CCG40:CCM40"/>
    <mergeCell ref="CCO40:CCU40"/>
    <mergeCell ref="CCW40:CDC40"/>
    <mergeCell ref="CDE40:CDK40"/>
    <mergeCell ref="CDM40:CDS40"/>
    <mergeCell ref="CDU40:CEA40"/>
    <mergeCell ref="CAK40:CAQ40"/>
    <mergeCell ref="CAS40:CAY40"/>
    <mergeCell ref="CBA40:CBG40"/>
    <mergeCell ref="CBI40:CBO40"/>
    <mergeCell ref="CBQ40:CBW40"/>
    <mergeCell ref="CBY40:CCE40"/>
    <mergeCell ref="BYO40:BYU40"/>
    <mergeCell ref="BYW40:BZC40"/>
    <mergeCell ref="BZE40:BZK40"/>
    <mergeCell ref="BZM40:BZS40"/>
    <mergeCell ref="BZU40:CAA40"/>
    <mergeCell ref="CAC40:CAI40"/>
    <mergeCell ref="BWS40:BWY40"/>
    <mergeCell ref="BXA40:BXG40"/>
    <mergeCell ref="BXI40:BXO40"/>
    <mergeCell ref="BXQ40:BXW40"/>
    <mergeCell ref="BXY40:BYE40"/>
    <mergeCell ref="BYG40:BYM40"/>
    <mergeCell ref="BUW40:BVC40"/>
    <mergeCell ref="BVE40:BVK40"/>
    <mergeCell ref="BVM40:BVS40"/>
    <mergeCell ref="BVU40:BWA40"/>
    <mergeCell ref="BWC40:BWI40"/>
    <mergeCell ref="BWK40:BWQ40"/>
    <mergeCell ref="BTA40:BTG40"/>
    <mergeCell ref="BTI40:BTO40"/>
    <mergeCell ref="BTQ40:BTW40"/>
    <mergeCell ref="BTY40:BUE40"/>
    <mergeCell ref="BUG40:BUM40"/>
    <mergeCell ref="BUO40:BUU40"/>
    <mergeCell ref="BRE40:BRK40"/>
    <mergeCell ref="BRM40:BRS40"/>
    <mergeCell ref="BRU40:BSA40"/>
    <mergeCell ref="BSC40:BSI40"/>
    <mergeCell ref="BSK40:BSQ40"/>
    <mergeCell ref="BSS40:BSY40"/>
    <mergeCell ref="BPI40:BPO40"/>
    <mergeCell ref="BPQ40:BPW40"/>
    <mergeCell ref="BPY40:BQE40"/>
    <mergeCell ref="BQG40:BQM40"/>
    <mergeCell ref="BQO40:BQU40"/>
    <mergeCell ref="BQW40:BRC40"/>
    <mergeCell ref="BNM40:BNS40"/>
    <mergeCell ref="BNU40:BOA40"/>
    <mergeCell ref="BOC40:BOI40"/>
    <mergeCell ref="BOK40:BOQ40"/>
    <mergeCell ref="BOS40:BOY40"/>
    <mergeCell ref="BPA40:BPG40"/>
    <mergeCell ref="BLQ40:BLW40"/>
    <mergeCell ref="BLY40:BME40"/>
    <mergeCell ref="BMG40:BMM40"/>
    <mergeCell ref="BMO40:BMU40"/>
    <mergeCell ref="BMW40:BNC40"/>
    <mergeCell ref="BNE40:BNK40"/>
    <mergeCell ref="BJU40:BKA40"/>
    <mergeCell ref="BKC40:BKI40"/>
    <mergeCell ref="BKK40:BKQ40"/>
    <mergeCell ref="BKS40:BKY40"/>
    <mergeCell ref="BLA40:BLG40"/>
    <mergeCell ref="BLI40:BLO40"/>
    <mergeCell ref="BHY40:BIE40"/>
    <mergeCell ref="BIG40:BIM40"/>
    <mergeCell ref="BIO40:BIU40"/>
    <mergeCell ref="BIW40:BJC40"/>
    <mergeCell ref="BJE40:BJK40"/>
    <mergeCell ref="BJM40:BJS40"/>
    <mergeCell ref="BGC40:BGI40"/>
    <mergeCell ref="BGK40:BGQ40"/>
    <mergeCell ref="BGS40:BGY40"/>
    <mergeCell ref="BHA40:BHG40"/>
    <mergeCell ref="BHI40:BHO40"/>
    <mergeCell ref="BHQ40:BHW40"/>
    <mergeCell ref="BEG40:BEM40"/>
    <mergeCell ref="BEO40:BEU40"/>
    <mergeCell ref="BEW40:BFC40"/>
    <mergeCell ref="BFE40:BFK40"/>
    <mergeCell ref="BFM40:BFS40"/>
    <mergeCell ref="BFU40:BGA40"/>
    <mergeCell ref="BCK40:BCQ40"/>
    <mergeCell ref="BCS40:BCY40"/>
    <mergeCell ref="BDA40:BDG40"/>
    <mergeCell ref="BDI40:BDO40"/>
    <mergeCell ref="BDQ40:BDW40"/>
    <mergeCell ref="BDY40:BEE40"/>
    <mergeCell ref="BAO40:BAU40"/>
    <mergeCell ref="BAW40:BBC40"/>
    <mergeCell ref="BBE40:BBK40"/>
    <mergeCell ref="BBM40:BBS40"/>
    <mergeCell ref="BBU40:BCA40"/>
    <mergeCell ref="BCC40:BCI40"/>
    <mergeCell ref="AYS40:AYY40"/>
    <mergeCell ref="AZA40:AZG40"/>
    <mergeCell ref="AZI40:AZO40"/>
    <mergeCell ref="AZQ40:AZW40"/>
    <mergeCell ref="AZY40:BAE40"/>
    <mergeCell ref="BAG40:BAM40"/>
    <mergeCell ref="AWW40:AXC40"/>
    <mergeCell ref="AXE40:AXK40"/>
    <mergeCell ref="AXM40:AXS40"/>
    <mergeCell ref="AXU40:AYA40"/>
    <mergeCell ref="AYC40:AYI40"/>
    <mergeCell ref="AYK40:AYQ40"/>
    <mergeCell ref="AVA40:AVG40"/>
    <mergeCell ref="AVI40:AVO40"/>
    <mergeCell ref="AVQ40:AVW40"/>
    <mergeCell ref="AVY40:AWE40"/>
    <mergeCell ref="AWG40:AWM40"/>
    <mergeCell ref="AWO40:AWU40"/>
    <mergeCell ref="ATE40:ATK40"/>
    <mergeCell ref="ATM40:ATS40"/>
    <mergeCell ref="ATU40:AUA40"/>
    <mergeCell ref="AUC40:AUI40"/>
    <mergeCell ref="AUK40:AUQ40"/>
    <mergeCell ref="AUS40:AUY40"/>
    <mergeCell ref="ARI40:ARO40"/>
    <mergeCell ref="ARQ40:ARW40"/>
    <mergeCell ref="ARY40:ASE40"/>
    <mergeCell ref="ASG40:ASM40"/>
    <mergeCell ref="ASO40:ASU40"/>
    <mergeCell ref="ASW40:ATC40"/>
    <mergeCell ref="APM40:APS40"/>
    <mergeCell ref="APU40:AQA40"/>
    <mergeCell ref="AQC40:AQI40"/>
    <mergeCell ref="AQK40:AQQ40"/>
    <mergeCell ref="AQS40:AQY40"/>
    <mergeCell ref="ARA40:ARG40"/>
    <mergeCell ref="ANQ40:ANW40"/>
    <mergeCell ref="ANY40:AOE40"/>
    <mergeCell ref="AOG40:AOM40"/>
    <mergeCell ref="AOO40:AOU40"/>
    <mergeCell ref="AOW40:APC40"/>
    <mergeCell ref="APE40:APK40"/>
    <mergeCell ref="ALU40:AMA40"/>
    <mergeCell ref="AMC40:AMI40"/>
    <mergeCell ref="AMK40:AMQ40"/>
    <mergeCell ref="AMS40:AMY40"/>
    <mergeCell ref="ANA40:ANG40"/>
    <mergeCell ref="ANI40:ANO40"/>
    <mergeCell ref="AJY40:AKE40"/>
    <mergeCell ref="AKG40:AKM40"/>
    <mergeCell ref="AKO40:AKU40"/>
    <mergeCell ref="AKW40:ALC40"/>
    <mergeCell ref="ALE40:ALK40"/>
    <mergeCell ref="ALM40:ALS40"/>
    <mergeCell ref="AIC40:AII40"/>
    <mergeCell ref="AIK40:AIQ40"/>
    <mergeCell ref="AIS40:AIY40"/>
    <mergeCell ref="AJA40:AJG40"/>
    <mergeCell ref="AJI40:AJO40"/>
    <mergeCell ref="AJQ40:AJW40"/>
    <mergeCell ref="AGG40:AGM40"/>
    <mergeCell ref="AGO40:AGU40"/>
    <mergeCell ref="AGW40:AHC40"/>
    <mergeCell ref="AHE40:AHK40"/>
    <mergeCell ref="AHM40:AHS40"/>
    <mergeCell ref="AHU40:AIA40"/>
    <mergeCell ref="AEK40:AEQ40"/>
    <mergeCell ref="AES40:AEY40"/>
    <mergeCell ref="AFA40:AFG40"/>
    <mergeCell ref="AFI40:AFO40"/>
    <mergeCell ref="AFQ40:AFW40"/>
    <mergeCell ref="AFY40:AGE40"/>
    <mergeCell ref="ACO40:ACU40"/>
    <mergeCell ref="ACW40:ADC40"/>
    <mergeCell ref="ADE40:ADK40"/>
    <mergeCell ref="ADM40:ADS40"/>
    <mergeCell ref="ADU40:AEA40"/>
    <mergeCell ref="AEC40:AEI40"/>
    <mergeCell ref="AAS40:AAY40"/>
    <mergeCell ref="ABA40:ABG40"/>
    <mergeCell ref="ABI40:ABO40"/>
    <mergeCell ref="ABQ40:ABW40"/>
    <mergeCell ref="ABY40:ACE40"/>
    <mergeCell ref="ACG40:ACM40"/>
    <mergeCell ref="YW40:ZC40"/>
    <mergeCell ref="ZE40:ZK40"/>
    <mergeCell ref="ZM40:ZS40"/>
    <mergeCell ref="ZU40:AAA40"/>
    <mergeCell ref="AAC40:AAI40"/>
    <mergeCell ref="AAK40:AAQ40"/>
    <mergeCell ref="XA40:XG40"/>
    <mergeCell ref="XI40:XO40"/>
    <mergeCell ref="XQ40:XW40"/>
    <mergeCell ref="XY40:YE40"/>
    <mergeCell ref="YG40:YM40"/>
    <mergeCell ref="YO40:YU40"/>
    <mergeCell ref="VE40:VK40"/>
    <mergeCell ref="VM40:VS40"/>
    <mergeCell ref="VU40:WA40"/>
    <mergeCell ref="WC40:WI40"/>
    <mergeCell ref="WK40:WQ40"/>
    <mergeCell ref="WS40:WY40"/>
    <mergeCell ref="TI40:TO40"/>
    <mergeCell ref="TQ40:TW40"/>
    <mergeCell ref="TY40:UE40"/>
    <mergeCell ref="UG40:UM40"/>
    <mergeCell ref="UO40:UU40"/>
    <mergeCell ref="UW40:VC40"/>
    <mergeCell ref="RM40:RS40"/>
    <mergeCell ref="RU40:SA40"/>
    <mergeCell ref="SC40:SI40"/>
    <mergeCell ref="SK40:SQ40"/>
    <mergeCell ref="SS40:SY40"/>
    <mergeCell ref="TA40:TG40"/>
    <mergeCell ref="PQ40:PW40"/>
    <mergeCell ref="PY40:QE40"/>
    <mergeCell ref="QG40:QM40"/>
    <mergeCell ref="QO40:QU40"/>
    <mergeCell ref="QW40:RC40"/>
    <mergeCell ref="RE40:RK40"/>
    <mergeCell ref="NU40:OA40"/>
    <mergeCell ref="OC40:OI40"/>
    <mergeCell ref="OK40:OQ40"/>
    <mergeCell ref="OS40:OY40"/>
    <mergeCell ref="PA40:PG40"/>
    <mergeCell ref="PI40:PO40"/>
    <mergeCell ref="FM40:FS40"/>
    <mergeCell ref="FU40:GA40"/>
    <mergeCell ref="GC40:GI40"/>
    <mergeCell ref="CS40:CY40"/>
    <mergeCell ref="DA40:DG40"/>
    <mergeCell ref="DI40:DO40"/>
    <mergeCell ref="DQ40:DW40"/>
    <mergeCell ref="DY40:EE40"/>
    <mergeCell ref="EG40:EM40"/>
    <mergeCell ref="LY40:ME40"/>
    <mergeCell ref="MG40:MM40"/>
    <mergeCell ref="MO40:MU40"/>
    <mergeCell ref="MW40:NC40"/>
    <mergeCell ref="NE40:NK40"/>
    <mergeCell ref="NM40:NS40"/>
    <mergeCell ref="KC40:KI40"/>
    <mergeCell ref="KK40:KQ40"/>
    <mergeCell ref="KS40:KY40"/>
    <mergeCell ref="LA40:LG40"/>
    <mergeCell ref="LI40:LO40"/>
    <mergeCell ref="LQ40:LW40"/>
    <mergeCell ref="IG40:IM40"/>
    <mergeCell ref="IO40:IU40"/>
    <mergeCell ref="IW40:JC40"/>
    <mergeCell ref="JE40:JK40"/>
    <mergeCell ref="JM40:JS40"/>
    <mergeCell ref="JU40:KA40"/>
    <mergeCell ref="XDY38:XEF38"/>
    <mergeCell ref="XEG38:XEN38"/>
    <mergeCell ref="XEO38:XEV38"/>
    <mergeCell ref="XEW38:XFD38"/>
    <mergeCell ref="A40:G40"/>
    <mergeCell ref="I40:O40"/>
    <mergeCell ref="Q40:W40"/>
    <mergeCell ref="Y40:AE40"/>
    <mergeCell ref="AG40:AM40"/>
    <mergeCell ref="AO40:AU40"/>
    <mergeCell ref="XCC38:XCJ38"/>
    <mergeCell ref="XCK38:XCR38"/>
    <mergeCell ref="XCS38:XCZ38"/>
    <mergeCell ref="XDA38:XDH38"/>
    <mergeCell ref="XDI38:XDP38"/>
    <mergeCell ref="XDQ38:XDX38"/>
    <mergeCell ref="XAG38:XAN38"/>
    <mergeCell ref="XAO38:XAV38"/>
    <mergeCell ref="XAW38:XBD38"/>
    <mergeCell ref="XBE38:XBL38"/>
    <mergeCell ref="XBM38:XBT38"/>
    <mergeCell ref="XBU38:XCB38"/>
    <mergeCell ref="WYK38:WYR38"/>
    <mergeCell ref="WYS38:WYZ38"/>
    <mergeCell ref="WZA38:WZH38"/>
    <mergeCell ref="WZI38:WZP38"/>
    <mergeCell ref="GK40:GQ40"/>
    <mergeCell ref="GS40:GY40"/>
    <mergeCell ref="HA40:HG40"/>
    <mergeCell ref="HI40:HO40"/>
    <mergeCell ref="HQ40:HW40"/>
    <mergeCell ref="HY40:IE40"/>
    <mergeCell ref="WZQ38:WZX38"/>
    <mergeCell ref="WZY38:XAF38"/>
    <mergeCell ref="WWO38:WWV38"/>
    <mergeCell ref="WWW38:WXD38"/>
    <mergeCell ref="WXE38:WXL38"/>
    <mergeCell ref="WXM38:WXT38"/>
    <mergeCell ref="WXU38:WYB38"/>
    <mergeCell ref="WYC38:WYJ38"/>
    <mergeCell ref="WUS38:WUZ38"/>
    <mergeCell ref="WVA38:WVH38"/>
    <mergeCell ref="WVI38:WVP38"/>
    <mergeCell ref="WVQ38:WVX38"/>
    <mergeCell ref="WVY38:WWF38"/>
    <mergeCell ref="WWG38:WWN38"/>
    <mergeCell ref="WSW38:WTD38"/>
    <mergeCell ref="WTE38:WTL38"/>
    <mergeCell ref="WTM38:WTT38"/>
    <mergeCell ref="WTU38:WUB38"/>
    <mergeCell ref="WUC38:WUJ38"/>
    <mergeCell ref="WUK38:WUR38"/>
    <mergeCell ref="WRA38:WRH38"/>
    <mergeCell ref="WRI38:WRP38"/>
    <mergeCell ref="WRQ38:WRX38"/>
    <mergeCell ref="WRY38:WSF38"/>
    <mergeCell ref="WSG38:WSN38"/>
    <mergeCell ref="WSO38:WSV38"/>
    <mergeCell ref="WPE38:WPL38"/>
    <mergeCell ref="WPM38:WPT38"/>
    <mergeCell ref="WPU38:WQB38"/>
    <mergeCell ref="WQC38:WQJ38"/>
    <mergeCell ref="WQK38:WQR38"/>
    <mergeCell ref="WQS38:WQZ38"/>
    <mergeCell ref="WNI38:WNP38"/>
    <mergeCell ref="WNQ38:WNX38"/>
    <mergeCell ref="WNY38:WOF38"/>
    <mergeCell ref="WOG38:WON38"/>
    <mergeCell ref="WOO38:WOV38"/>
    <mergeCell ref="WOW38:WPD38"/>
    <mergeCell ref="WLM38:WLT38"/>
    <mergeCell ref="WLU38:WMB38"/>
    <mergeCell ref="WMC38:WMJ38"/>
    <mergeCell ref="WMK38:WMR38"/>
    <mergeCell ref="WMS38:WMZ38"/>
    <mergeCell ref="WNA38:WNH38"/>
    <mergeCell ref="WJQ38:WJX38"/>
    <mergeCell ref="WJY38:WKF38"/>
    <mergeCell ref="WKG38:WKN38"/>
    <mergeCell ref="WKO38:WKV38"/>
    <mergeCell ref="WKW38:WLD38"/>
    <mergeCell ref="WLE38:WLL38"/>
    <mergeCell ref="WHU38:WIB38"/>
    <mergeCell ref="WIC38:WIJ38"/>
    <mergeCell ref="WIK38:WIR38"/>
    <mergeCell ref="WIS38:WIZ38"/>
    <mergeCell ref="WJA38:WJH38"/>
    <mergeCell ref="WJI38:WJP38"/>
    <mergeCell ref="WFY38:WGF38"/>
    <mergeCell ref="WGG38:WGN38"/>
    <mergeCell ref="WGO38:WGV38"/>
    <mergeCell ref="WGW38:WHD38"/>
    <mergeCell ref="WHE38:WHL38"/>
    <mergeCell ref="WHM38:WHT38"/>
    <mergeCell ref="WEC38:WEJ38"/>
    <mergeCell ref="WEK38:WER38"/>
    <mergeCell ref="WES38:WEZ38"/>
    <mergeCell ref="WFA38:WFH38"/>
    <mergeCell ref="WFI38:WFP38"/>
    <mergeCell ref="WFQ38:WFX38"/>
    <mergeCell ref="WCG38:WCN38"/>
    <mergeCell ref="WCO38:WCV38"/>
    <mergeCell ref="WCW38:WDD38"/>
    <mergeCell ref="WDE38:WDL38"/>
    <mergeCell ref="WDM38:WDT38"/>
    <mergeCell ref="WDU38:WEB38"/>
    <mergeCell ref="WAK38:WAR38"/>
    <mergeCell ref="WAS38:WAZ38"/>
    <mergeCell ref="WBA38:WBH38"/>
    <mergeCell ref="WBI38:WBP38"/>
    <mergeCell ref="WBQ38:WBX38"/>
    <mergeCell ref="WBY38:WCF38"/>
    <mergeCell ref="VYO38:VYV38"/>
    <mergeCell ref="VYW38:VZD38"/>
    <mergeCell ref="VZE38:VZL38"/>
    <mergeCell ref="VZM38:VZT38"/>
    <mergeCell ref="VZU38:WAB38"/>
    <mergeCell ref="WAC38:WAJ38"/>
    <mergeCell ref="VWS38:VWZ38"/>
    <mergeCell ref="VXA38:VXH38"/>
    <mergeCell ref="VXI38:VXP38"/>
    <mergeCell ref="VXQ38:VXX38"/>
    <mergeCell ref="VXY38:VYF38"/>
    <mergeCell ref="VYG38:VYN38"/>
    <mergeCell ref="VUW38:VVD38"/>
    <mergeCell ref="VVE38:VVL38"/>
    <mergeCell ref="VVM38:VVT38"/>
    <mergeCell ref="VVU38:VWB38"/>
    <mergeCell ref="VWC38:VWJ38"/>
    <mergeCell ref="VWK38:VWR38"/>
    <mergeCell ref="VTA38:VTH38"/>
    <mergeCell ref="VTI38:VTP38"/>
    <mergeCell ref="VTQ38:VTX38"/>
    <mergeCell ref="VTY38:VUF38"/>
    <mergeCell ref="VUG38:VUN38"/>
    <mergeCell ref="VUO38:VUV38"/>
    <mergeCell ref="VRE38:VRL38"/>
    <mergeCell ref="VRM38:VRT38"/>
    <mergeCell ref="VRU38:VSB38"/>
    <mergeCell ref="VSC38:VSJ38"/>
    <mergeCell ref="VSK38:VSR38"/>
    <mergeCell ref="VSS38:VSZ38"/>
    <mergeCell ref="VPI38:VPP38"/>
    <mergeCell ref="VPQ38:VPX38"/>
    <mergeCell ref="VPY38:VQF38"/>
    <mergeCell ref="VQG38:VQN38"/>
    <mergeCell ref="VQO38:VQV38"/>
    <mergeCell ref="VQW38:VRD38"/>
    <mergeCell ref="VNM38:VNT38"/>
    <mergeCell ref="VNU38:VOB38"/>
    <mergeCell ref="VOC38:VOJ38"/>
    <mergeCell ref="VOK38:VOR38"/>
    <mergeCell ref="VOS38:VOZ38"/>
    <mergeCell ref="VPA38:VPH38"/>
    <mergeCell ref="VLQ38:VLX38"/>
    <mergeCell ref="VLY38:VMF38"/>
    <mergeCell ref="VMG38:VMN38"/>
    <mergeCell ref="VMO38:VMV38"/>
    <mergeCell ref="VMW38:VND38"/>
    <mergeCell ref="VNE38:VNL38"/>
    <mergeCell ref="VJU38:VKB38"/>
    <mergeCell ref="VKC38:VKJ38"/>
    <mergeCell ref="VKK38:VKR38"/>
    <mergeCell ref="VKS38:VKZ38"/>
    <mergeCell ref="VLA38:VLH38"/>
    <mergeCell ref="VLI38:VLP38"/>
    <mergeCell ref="VHY38:VIF38"/>
    <mergeCell ref="VIG38:VIN38"/>
    <mergeCell ref="VIO38:VIV38"/>
    <mergeCell ref="VIW38:VJD38"/>
    <mergeCell ref="VJE38:VJL38"/>
    <mergeCell ref="VJM38:VJT38"/>
    <mergeCell ref="VGC38:VGJ38"/>
    <mergeCell ref="VGK38:VGR38"/>
    <mergeCell ref="VGS38:VGZ38"/>
    <mergeCell ref="VHA38:VHH38"/>
    <mergeCell ref="VHI38:VHP38"/>
    <mergeCell ref="VHQ38:VHX38"/>
    <mergeCell ref="VEG38:VEN38"/>
    <mergeCell ref="VEO38:VEV38"/>
    <mergeCell ref="VEW38:VFD38"/>
    <mergeCell ref="VFE38:VFL38"/>
    <mergeCell ref="VFM38:VFT38"/>
    <mergeCell ref="VFU38:VGB38"/>
    <mergeCell ref="VCK38:VCR38"/>
    <mergeCell ref="VCS38:VCZ38"/>
    <mergeCell ref="VDA38:VDH38"/>
    <mergeCell ref="VDI38:VDP38"/>
    <mergeCell ref="VDQ38:VDX38"/>
    <mergeCell ref="VDY38:VEF38"/>
    <mergeCell ref="VAO38:VAV38"/>
    <mergeCell ref="VAW38:VBD38"/>
    <mergeCell ref="VBE38:VBL38"/>
    <mergeCell ref="VBM38:VBT38"/>
    <mergeCell ref="VBU38:VCB38"/>
    <mergeCell ref="VCC38:VCJ38"/>
    <mergeCell ref="UYS38:UYZ38"/>
    <mergeCell ref="UZA38:UZH38"/>
    <mergeCell ref="UZI38:UZP38"/>
    <mergeCell ref="UZQ38:UZX38"/>
    <mergeCell ref="UZY38:VAF38"/>
    <mergeCell ref="VAG38:VAN38"/>
    <mergeCell ref="UWW38:UXD38"/>
    <mergeCell ref="UXE38:UXL38"/>
    <mergeCell ref="UXM38:UXT38"/>
    <mergeCell ref="UXU38:UYB38"/>
    <mergeCell ref="UYC38:UYJ38"/>
    <mergeCell ref="UYK38:UYR38"/>
    <mergeCell ref="UVA38:UVH38"/>
    <mergeCell ref="UVI38:UVP38"/>
    <mergeCell ref="UVQ38:UVX38"/>
    <mergeCell ref="UVY38:UWF38"/>
    <mergeCell ref="UWG38:UWN38"/>
    <mergeCell ref="UWO38:UWV38"/>
    <mergeCell ref="UTE38:UTL38"/>
    <mergeCell ref="UTM38:UTT38"/>
    <mergeCell ref="UTU38:UUB38"/>
    <mergeCell ref="UUC38:UUJ38"/>
    <mergeCell ref="UUK38:UUR38"/>
    <mergeCell ref="UUS38:UUZ38"/>
    <mergeCell ref="URI38:URP38"/>
    <mergeCell ref="URQ38:URX38"/>
    <mergeCell ref="URY38:USF38"/>
    <mergeCell ref="USG38:USN38"/>
    <mergeCell ref="USO38:USV38"/>
    <mergeCell ref="USW38:UTD38"/>
    <mergeCell ref="UPM38:UPT38"/>
    <mergeCell ref="UPU38:UQB38"/>
    <mergeCell ref="UQC38:UQJ38"/>
    <mergeCell ref="UQK38:UQR38"/>
    <mergeCell ref="UQS38:UQZ38"/>
    <mergeCell ref="URA38:URH38"/>
    <mergeCell ref="UNQ38:UNX38"/>
    <mergeCell ref="UNY38:UOF38"/>
    <mergeCell ref="UOG38:UON38"/>
    <mergeCell ref="UOO38:UOV38"/>
    <mergeCell ref="UOW38:UPD38"/>
    <mergeCell ref="UPE38:UPL38"/>
    <mergeCell ref="ULU38:UMB38"/>
    <mergeCell ref="UMC38:UMJ38"/>
    <mergeCell ref="UMK38:UMR38"/>
    <mergeCell ref="UMS38:UMZ38"/>
    <mergeCell ref="UNA38:UNH38"/>
    <mergeCell ref="UNI38:UNP38"/>
    <mergeCell ref="UJY38:UKF38"/>
    <mergeCell ref="UKG38:UKN38"/>
    <mergeCell ref="UKO38:UKV38"/>
    <mergeCell ref="UKW38:ULD38"/>
    <mergeCell ref="ULE38:ULL38"/>
    <mergeCell ref="ULM38:ULT38"/>
    <mergeCell ref="UIC38:UIJ38"/>
    <mergeCell ref="UIK38:UIR38"/>
    <mergeCell ref="UIS38:UIZ38"/>
    <mergeCell ref="UJA38:UJH38"/>
    <mergeCell ref="UJI38:UJP38"/>
    <mergeCell ref="UJQ38:UJX38"/>
    <mergeCell ref="UGG38:UGN38"/>
    <mergeCell ref="UGO38:UGV38"/>
    <mergeCell ref="UGW38:UHD38"/>
    <mergeCell ref="UHE38:UHL38"/>
    <mergeCell ref="UHM38:UHT38"/>
    <mergeCell ref="UHU38:UIB38"/>
    <mergeCell ref="UEK38:UER38"/>
    <mergeCell ref="UES38:UEZ38"/>
    <mergeCell ref="UFA38:UFH38"/>
    <mergeCell ref="UFI38:UFP38"/>
    <mergeCell ref="UFQ38:UFX38"/>
    <mergeCell ref="UFY38:UGF38"/>
    <mergeCell ref="UCO38:UCV38"/>
    <mergeCell ref="UCW38:UDD38"/>
    <mergeCell ref="UDE38:UDL38"/>
    <mergeCell ref="UDM38:UDT38"/>
    <mergeCell ref="UDU38:UEB38"/>
    <mergeCell ref="UEC38:UEJ38"/>
    <mergeCell ref="UAS38:UAZ38"/>
    <mergeCell ref="UBA38:UBH38"/>
    <mergeCell ref="UBI38:UBP38"/>
    <mergeCell ref="UBQ38:UBX38"/>
    <mergeCell ref="UBY38:UCF38"/>
    <mergeCell ref="UCG38:UCN38"/>
    <mergeCell ref="TYW38:TZD38"/>
    <mergeCell ref="TZE38:TZL38"/>
    <mergeCell ref="TZM38:TZT38"/>
    <mergeCell ref="TZU38:UAB38"/>
    <mergeCell ref="UAC38:UAJ38"/>
    <mergeCell ref="UAK38:UAR38"/>
    <mergeCell ref="TXA38:TXH38"/>
    <mergeCell ref="TXI38:TXP38"/>
    <mergeCell ref="TXQ38:TXX38"/>
    <mergeCell ref="TXY38:TYF38"/>
    <mergeCell ref="TYG38:TYN38"/>
    <mergeCell ref="TYO38:TYV38"/>
    <mergeCell ref="TVE38:TVL38"/>
    <mergeCell ref="TVM38:TVT38"/>
    <mergeCell ref="TVU38:TWB38"/>
    <mergeCell ref="TWC38:TWJ38"/>
    <mergeCell ref="TWK38:TWR38"/>
    <mergeCell ref="TWS38:TWZ38"/>
    <mergeCell ref="TTI38:TTP38"/>
    <mergeCell ref="TTQ38:TTX38"/>
    <mergeCell ref="TTY38:TUF38"/>
    <mergeCell ref="TUG38:TUN38"/>
    <mergeCell ref="TUO38:TUV38"/>
    <mergeCell ref="TUW38:TVD38"/>
    <mergeCell ref="TRM38:TRT38"/>
    <mergeCell ref="TRU38:TSB38"/>
    <mergeCell ref="TSC38:TSJ38"/>
    <mergeCell ref="TSK38:TSR38"/>
    <mergeCell ref="TSS38:TSZ38"/>
    <mergeCell ref="TTA38:TTH38"/>
    <mergeCell ref="TPQ38:TPX38"/>
    <mergeCell ref="TPY38:TQF38"/>
    <mergeCell ref="TQG38:TQN38"/>
    <mergeCell ref="TQO38:TQV38"/>
    <mergeCell ref="TQW38:TRD38"/>
    <mergeCell ref="TRE38:TRL38"/>
    <mergeCell ref="TNU38:TOB38"/>
    <mergeCell ref="TOC38:TOJ38"/>
    <mergeCell ref="TOK38:TOR38"/>
    <mergeCell ref="TOS38:TOZ38"/>
    <mergeCell ref="TPA38:TPH38"/>
    <mergeCell ref="TPI38:TPP38"/>
    <mergeCell ref="TLY38:TMF38"/>
    <mergeCell ref="TMG38:TMN38"/>
    <mergeCell ref="TMO38:TMV38"/>
    <mergeCell ref="TMW38:TND38"/>
    <mergeCell ref="TNE38:TNL38"/>
    <mergeCell ref="TNM38:TNT38"/>
    <mergeCell ref="TKC38:TKJ38"/>
    <mergeCell ref="TKK38:TKR38"/>
    <mergeCell ref="TKS38:TKZ38"/>
    <mergeCell ref="TLA38:TLH38"/>
    <mergeCell ref="TLI38:TLP38"/>
    <mergeCell ref="TLQ38:TLX38"/>
    <mergeCell ref="TIG38:TIN38"/>
    <mergeCell ref="TIO38:TIV38"/>
    <mergeCell ref="TIW38:TJD38"/>
    <mergeCell ref="TJE38:TJL38"/>
    <mergeCell ref="TJM38:TJT38"/>
    <mergeCell ref="TJU38:TKB38"/>
    <mergeCell ref="TGK38:TGR38"/>
    <mergeCell ref="TGS38:TGZ38"/>
    <mergeCell ref="THA38:THH38"/>
    <mergeCell ref="THI38:THP38"/>
    <mergeCell ref="THQ38:THX38"/>
    <mergeCell ref="THY38:TIF38"/>
    <mergeCell ref="TEO38:TEV38"/>
    <mergeCell ref="TEW38:TFD38"/>
    <mergeCell ref="TFE38:TFL38"/>
    <mergeCell ref="TFM38:TFT38"/>
    <mergeCell ref="TFU38:TGB38"/>
    <mergeCell ref="TGC38:TGJ38"/>
    <mergeCell ref="TCS38:TCZ38"/>
    <mergeCell ref="TDA38:TDH38"/>
    <mergeCell ref="TDI38:TDP38"/>
    <mergeCell ref="TDQ38:TDX38"/>
    <mergeCell ref="TDY38:TEF38"/>
    <mergeCell ref="TEG38:TEN38"/>
    <mergeCell ref="TAW38:TBD38"/>
    <mergeCell ref="TBE38:TBL38"/>
    <mergeCell ref="TBM38:TBT38"/>
    <mergeCell ref="TBU38:TCB38"/>
    <mergeCell ref="TCC38:TCJ38"/>
    <mergeCell ref="TCK38:TCR38"/>
    <mergeCell ref="SZA38:SZH38"/>
    <mergeCell ref="SZI38:SZP38"/>
    <mergeCell ref="SZQ38:SZX38"/>
    <mergeCell ref="SZY38:TAF38"/>
    <mergeCell ref="TAG38:TAN38"/>
    <mergeCell ref="TAO38:TAV38"/>
    <mergeCell ref="SXE38:SXL38"/>
    <mergeCell ref="SXM38:SXT38"/>
    <mergeCell ref="SXU38:SYB38"/>
    <mergeCell ref="SYC38:SYJ38"/>
    <mergeCell ref="SYK38:SYR38"/>
    <mergeCell ref="SYS38:SYZ38"/>
    <mergeCell ref="SVI38:SVP38"/>
    <mergeCell ref="SVQ38:SVX38"/>
    <mergeCell ref="SVY38:SWF38"/>
    <mergeCell ref="SWG38:SWN38"/>
    <mergeCell ref="SWO38:SWV38"/>
    <mergeCell ref="SWW38:SXD38"/>
    <mergeCell ref="STM38:STT38"/>
    <mergeCell ref="STU38:SUB38"/>
    <mergeCell ref="SUC38:SUJ38"/>
    <mergeCell ref="SUK38:SUR38"/>
    <mergeCell ref="SUS38:SUZ38"/>
    <mergeCell ref="SVA38:SVH38"/>
    <mergeCell ref="SRQ38:SRX38"/>
    <mergeCell ref="SRY38:SSF38"/>
    <mergeCell ref="SSG38:SSN38"/>
    <mergeCell ref="SSO38:SSV38"/>
    <mergeCell ref="SSW38:STD38"/>
    <mergeCell ref="STE38:STL38"/>
    <mergeCell ref="SPU38:SQB38"/>
    <mergeCell ref="SQC38:SQJ38"/>
    <mergeCell ref="SQK38:SQR38"/>
    <mergeCell ref="SQS38:SQZ38"/>
    <mergeCell ref="SRA38:SRH38"/>
    <mergeCell ref="SRI38:SRP38"/>
    <mergeCell ref="SNY38:SOF38"/>
    <mergeCell ref="SOG38:SON38"/>
    <mergeCell ref="SOO38:SOV38"/>
    <mergeCell ref="SOW38:SPD38"/>
    <mergeCell ref="SPE38:SPL38"/>
    <mergeCell ref="SPM38:SPT38"/>
    <mergeCell ref="SMC38:SMJ38"/>
    <mergeCell ref="SMK38:SMR38"/>
    <mergeCell ref="SMS38:SMZ38"/>
    <mergeCell ref="SNA38:SNH38"/>
    <mergeCell ref="SNI38:SNP38"/>
    <mergeCell ref="SNQ38:SNX38"/>
    <mergeCell ref="SKG38:SKN38"/>
    <mergeCell ref="SKO38:SKV38"/>
    <mergeCell ref="SKW38:SLD38"/>
    <mergeCell ref="SLE38:SLL38"/>
    <mergeCell ref="SLM38:SLT38"/>
    <mergeCell ref="SLU38:SMB38"/>
    <mergeCell ref="SIK38:SIR38"/>
    <mergeCell ref="SIS38:SIZ38"/>
    <mergeCell ref="SJA38:SJH38"/>
    <mergeCell ref="SJI38:SJP38"/>
    <mergeCell ref="SJQ38:SJX38"/>
    <mergeCell ref="SJY38:SKF38"/>
    <mergeCell ref="SGO38:SGV38"/>
    <mergeCell ref="SGW38:SHD38"/>
    <mergeCell ref="SHE38:SHL38"/>
    <mergeCell ref="SHM38:SHT38"/>
    <mergeCell ref="SHU38:SIB38"/>
    <mergeCell ref="SIC38:SIJ38"/>
    <mergeCell ref="SES38:SEZ38"/>
    <mergeCell ref="SFA38:SFH38"/>
    <mergeCell ref="SFI38:SFP38"/>
    <mergeCell ref="SFQ38:SFX38"/>
    <mergeCell ref="SFY38:SGF38"/>
    <mergeCell ref="SGG38:SGN38"/>
    <mergeCell ref="SCW38:SDD38"/>
    <mergeCell ref="SDE38:SDL38"/>
    <mergeCell ref="SDM38:SDT38"/>
    <mergeCell ref="SDU38:SEB38"/>
    <mergeCell ref="SEC38:SEJ38"/>
    <mergeCell ref="SEK38:SER38"/>
    <mergeCell ref="SBA38:SBH38"/>
    <mergeCell ref="SBI38:SBP38"/>
    <mergeCell ref="SBQ38:SBX38"/>
    <mergeCell ref="SBY38:SCF38"/>
    <mergeCell ref="SCG38:SCN38"/>
    <mergeCell ref="SCO38:SCV38"/>
    <mergeCell ref="RZE38:RZL38"/>
    <mergeCell ref="RZM38:RZT38"/>
    <mergeCell ref="RZU38:SAB38"/>
    <mergeCell ref="SAC38:SAJ38"/>
    <mergeCell ref="SAK38:SAR38"/>
    <mergeCell ref="SAS38:SAZ38"/>
    <mergeCell ref="RXI38:RXP38"/>
    <mergeCell ref="RXQ38:RXX38"/>
    <mergeCell ref="RXY38:RYF38"/>
    <mergeCell ref="RYG38:RYN38"/>
    <mergeCell ref="RYO38:RYV38"/>
    <mergeCell ref="RYW38:RZD38"/>
    <mergeCell ref="RVM38:RVT38"/>
    <mergeCell ref="RVU38:RWB38"/>
    <mergeCell ref="RWC38:RWJ38"/>
    <mergeCell ref="RWK38:RWR38"/>
    <mergeCell ref="RWS38:RWZ38"/>
    <mergeCell ref="RXA38:RXH38"/>
    <mergeCell ref="RTQ38:RTX38"/>
    <mergeCell ref="RTY38:RUF38"/>
    <mergeCell ref="RUG38:RUN38"/>
    <mergeCell ref="RUO38:RUV38"/>
    <mergeCell ref="RUW38:RVD38"/>
    <mergeCell ref="RVE38:RVL38"/>
    <mergeCell ref="RRU38:RSB38"/>
    <mergeCell ref="RSC38:RSJ38"/>
    <mergeCell ref="RSK38:RSR38"/>
    <mergeCell ref="RSS38:RSZ38"/>
    <mergeCell ref="RTA38:RTH38"/>
    <mergeCell ref="RTI38:RTP38"/>
    <mergeCell ref="RPY38:RQF38"/>
    <mergeCell ref="RQG38:RQN38"/>
    <mergeCell ref="RQO38:RQV38"/>
    <mergeCell ref="RQW38:RRD38"/>
    <mergeCell ref="RRE38:RRL38"/>
    <mergeCell ref="RRM38:RRT38"/>
    <mergeCell ref="ROC38:ROJ38"/>
    <mergeCell ref="ROK38:ROR38"/>
    <mergeCell ref="ROS38:ROZ38"/>
    <mergeCell ref="RPA38:RPH38"/>
    <mergeCell ref="RPI38:RPP38"/>
    <mergeCell ref="RPQ38:RPX38"/>
    <mergeCell ref="RMG38:RMN38"/>
    <mergeCell ref="RMO38:RMV38"/>
    <mergeCell ref="RMW38:RND38"/>
    <mergeCell ref="RNE38:RNL38"/>
    <mergeCell ref="RNM38:RNT38"/>
    <mergeCell ref="RNU38:ROB38"/>
    <mergeCell ref="RKK38:RKR38"/>
    <mergeCell ref="RKS38:RKZ38"/>
    <mergeCell ref="RLA38:RLH38"/>
    <mergeCell ref="RLI38:RLP38"/>
    <mergeCell ref="RLQ38:RLX38"/>
    <mergeCell ref="RLY38:RMF38"/>
    <mergeCell ref="RIO38:RIV38"/>
    <mergeCell ref="RIW38:RJD38"/>
    <mergeCell ref="RJE38:RJL38"/>
    <mergeCell ref="RJM38:RJT38"/>
    <mergeCell ref="RJU38:RKB38"/>
    <mergeCell ref="RKC38:RKJ38"/>
    <mergeCell ref="RGS38:RGZ38"/>
    <mergeCell ref="RHA38:RHH38"/>
    <mergeCell ref="RHI38:RHP38"/>
    <mergeCell ref="RHQ38:RHX38"/>
    <mergeCell ref="RHY38:RIF38"/>
    <mergeCell ref="RIG38:RIN38"/>
    <mergeCell ref="REW38:RFD38"/>
    <mergeCell ref="RFE38:RFL38"/>
    <mergeCell ref="RFM38:RFT38"/>
    <mergeCell ref="RFU38:RGB38"/>
    <mergeCell ref="RGC38:RGJ38"/>
    <mergeCell ref="RGK38:RGR38"/>
    <mergeCell ref="RDA38:RDH38"/>
    <mergeCell ref="RDI38:RDP38"/>
    <mergeCell ref="RDQ38:RDX38"/>
    <mergeCell ref="RDY38:REF38"/>
    <mergeCell ref="REG38:REN38"/>
    <mergeCell ref="REO38:REV38"/>
    <mergeCell ref="RBE38:RBL38"/>
    <mergeCell ref="RBM38:RBT38"/>
    <mergeCell ref="RBU38:RCB38"/>
    <mergeCell ref="RCC38:RCJ38"/>
    <mergeCell ref="RCK38:RCR38"/>
    <mergeCell ref="RCS38:RCZ38"/>
    <mergeCell ref="QZI38:QZP38"/>
    <mergeCell ref="QZQ38:QZX38"/>
    <mergeCell ref="QZY38:RAF38"/>
    <mergeCell ref="RAG38:RAN38"/>
    <mergeCell ref="RAO38:RAV38"/>
    <mergeCell ref="RAW38:RBD38"/>
    <mergeCell ref="QXM38:QXT38"/>
    <mergeCell ref="QXU38:QYB38"/>
    <mergeCell ref="QYC38:QYJ38"/>
    <mergeCell ref="QYK38:QYR38"/>
    <mergeCell ref="QYS38:QYZ38"/>
    <mergeCell ref="QZA38:QZH38"/>
    <mergeCell ref="QVQ38:QVX38"/>
    <mergeCell ref="QVY38:QWF38"/>
    <mergeCell ref="QWG38:QWN38"/>
    <mergeCell ref="QWO38:QWV38"/>
    <mergeCell ref="QWW38:QXD38"/>
    <mergeCell ref="QXE38:QXL38"/>
    <mergeCell ref="QTU38:QUB38"/>
    <mergeCell ref="QUC38:QUJ38"/>
    <mergeCell ref="QUK38:QUR38"/>
    <mergeCell ref="QUS38:QUZ38"/>
    <mergeCell ref="QVA38:QVH38"/>
    <mergeCell ref="QVI38:QVP38"/>
    <mergeCell ref="QRY38:QSF38"/>
    <mergeCell ref="QSG38:QSN38"/>
    <mergeCell ref="QSO38:QSV38"/>
    <mergeCell ref="QSW38:QTD38"/>
    <mergeCell ref="QTE38:QTL38"/>
    <mergeCell ref="QTM38:QTT38"/>
    <mergeCell ref="QQC38:QQJ38"/>
    <mergeCell ref="QQK38:QQR38"/>
    <mergeCell ref="QQS38:QQZ38"/>
    <mergeCell ref="QRA38:QRH38"/>
    <mergeCell ref="QRI38:QRP38"/>
    <mergeCell ref="QRQ38:QRX38"/>
    <mergeCell ref="QOG38:QON38"/>
    <mergeCell ref="QOO38:QOV38"/>
    <mergeCell ref="QOW38:QPD38"/>
    <mergeCell ref="QPE38:QPL38"/>
    <mergeCell ref="QPM38:QPT38"/>
    <mergeCell ref="QPU38:QQB38"/>
    <mergeCell ref="QMK38:QMR38"/>
    <mergeCell ref="QMS38:QMZ38"/>
    <mergeCell ref="QNA38:QNH38"/>
    <mergeCell ref="QNI38:QNP38"/>
    <mergeCell ref="QNQ38:QNX38"/>
    <mergeCell ref="QNY38:QOF38"/>
    <mergeCell ref="QKO38:QKV38"/>
    <mergeCell ref="QKW38:QLD38"/>
    <mergeCell ref="QLE38:QLL38"/>
    <mergeCell ref="QLM38:QLT38"/>
    <mergeCell ref="QLU38:QMB38"/>
    <mergeCell ref="QMC38:QMJ38"/>
    <mergeCell ref="QIS38:QIZ38"/>
    <mergeCell ref="QJA38:QJH38"/>
    <mergeCell ref="QJI38:QJP38"/>
    <mergeCell ref="QJQ38:QJX38"/>
    <mergeCell ref="QJY38:QKF38"/>
    <mergeCell ref="QKG38:QKN38"/>
    <mergeCell ref="QGW38:QHD38"/>
    <mergeCell ref="QHE38:QHL38"/>
    <mergeCell ref="QHM38:QHT38"/>
    <mergeCell ref="QHU38:QIB38"/>
    <mergeCell ref="QIC38:QIJ38"/>
    <mergeCell ref="QIK38:QIR38"/>
    <mergeCell ref="QFA38:QFH38"/>
    <mergeCell ref="QFI38:QFP38"/>
    <mergeCell ref="QFQ38:QFX38"/>
    <mergeCell ref="QFY38:QGF38"/>
    <mergeCell ref="QGG38:QGN38"/>
    <mergeCell ref="QGO38:QGV38"/>
    <mergeCell ref="QDE38:QDL38"/>
    <mergeCell ref="QDM38:QDT38"/>
    <mergeCell ref="QDU38:QEB38"/>
    <mergeCell ref="QEC38:QEJ38"/>
    <mergeCell ref="QEK38:QER38"/>
    <mergeCell ref="QES38:QEZ38"/>
    <mergeCell ref="QBI38:QBP38"/>
    <mergeCell ref="QBQ38:QBX38"/>
    <mergeCell ref="QBY38:QCF38"/>
    <mergeCell ref="QCG38:QCN38"/>
    <mergeCell ref="QCO38:QCV38"/>
    <mergeCell ref="QCW38:QDD38"/>
    <mergeCell ref="PZM38:PZT38"/>
    <mergeCell ref="PZU38:QAB38"/>
    <mergeCell ref="QAC38:QAJ38"/>
    <mergeCell ref="QAK38:QAR38"/>
    <mergeCell ref="QAS38:QAZ38"/>
    <mergeCell ref="QBA38:QBH38"/>
    <mergeCell ref="PXQ38:PXX38"/>
    <mergeCell ref="PXY38:PYF38"/>
    <mergeCell ref="PYG38:PYN38"/>
    <mergeCell ref="PYO38:PYV38"/>
    <mergeCell ref="PYW38:PZD38"/>
    <mergeCell ref="PZE38:PZL38"/>
    <mergeCell ref="PVU38:PWB38"/>
    <mergeCell ref="PWC38:PWJ38"/>
    <mergeCell ref="PWK38:PWR38"/>
    <mergeCell ref="PWS38:PWZ38"/>
    <mergeCell ref="PXA38:PXH38"/>
    <mergeCell ref="PXI38:PXP38"/>
    <mergeCell ref="PTY38:PUF38"/>
    <mergeCell ref="PUG38:PUN38"/>
    <mergeCell ref="PUO38:PUV38"/>
    <mergeCell ref="PUW38:PVD38"/>
    <mergeCell ref="PVE38:PVL38"/>
    <mergeCell ref="PVM38:PVT38"/>
    <mergeCell ref="PSC38:PSJ38"/>
    <mergeCell ref="PSK38:PSR38"/>
    <mergeCell ref="PSS38:PSZ38"/>
    <mergeCell ref="PTA38:PTH38"/>
    <mergeCell ref="PTI38:PTP38"/>
    <mergeCell ref="PTQ38:PTX38"/>
    <mergeCell ref="PQG38:PQN38"/>
    <mergeCell ref="PQO38:PQV38"/>
    <mergeCell ref="PQW38:PRD38"/>
    <mergeCell ref="PRE38:PRL38"/>
    <mergeCell ref="PRM38:PRT38"/>
    <mergeCell ref="PRU38:PSB38"/>
    <mergeCell ref="POK38:POR38"/>
    <mergeCell ref="POS38:POZ38"/>
    <mergeCell ref="PPA38:PPH38"/>
    <mergeCell ref="PPI38:PPP38"/>
    <mergeCell ref="PPQ38:PPX38"/>
    <mergeCell ref="PPY38:PQF38"/>
    <mergeCell ref="PMO38:PMV38"/>
    <mergeCell ref="PMW38:PND38"/>
    <mergeCell ref="PNE38:PNL38"/>
    <mergeCell ref="PNM38:PNT38"/>
    <mergeCell ref="PNU38:POB38"/>
    <mergeCell ref="POC38:POJ38"/>
    <mergeCell ref="PKS38:PKZ38"/>
    <mergeCell ref="PLA38:PLH38"/>
    <mergeCell ref="PLI38:PLP38"/>
    <mergeCell ref="PLQ38:PLX38"/>
    <mergeCell ref="PLY38:PMF38"/>
    <mergeCell ref="PMG38:PMN38"/>
    <mergeCell ref="PIW38:PJD38"/>
    <mergeCell ref="PJE38:PJL38"/>
    <mergeCell ref="PJM38:PJT38"/>
    <mergeCell ref="PJU38:PKB38"/>
    <mergeCell ref="PKC38:PKJ38"/>
    <mergeCell ref="PKK38:PKR38"/>
    <mergeCell ref="PHA38:PHH38"/>
    <mergeCell ref="PHI38:PHP38"/>
    <mergeCell ref="PHQ38:PHX38"/>
    <mergeCell ref="PHY38:PIF38"/>
    <mergeCell ref="PIG38:PIN38"/>
    <mergeCell ref="PIO38:PIV38"/>
    <mergeCell ref="PFE38:PFL38"/>
    <mergeCell ref="PFM38:PFT38"/>
    <mergeCell ref="PFU38:PGB38"/>
    <mergeCell ref="PGC38:PGJ38"/>
    <mergeCell ref="PGK38:PGR38"/>
    <mergeCell ref="PGS38:PGZ38"/>
    <mergeCell ref="PDI38:PDP38"/>
    <mergeCell ref="PDQ38:PDX38"/>
    <mergeCell ref="PDY38:PEF38"/>
    <mergeCell ref="PEG38:PEN38"/>
    <mergeCell ref="PEO38:PEV38"/>
    <mergeCell ref="PEW38:PFD38"/>
    <mergeCell ref="PBM38:PBT38"/>
    <mergeCell ref="PBU38:PCB38"/>
    <mergeCell ref="PCC38:PCJ38"/>
    <mergeCell ref="PCK38:PCR38"/>
    <mergeCell ref="PCS38:PCZ38"/>
    <mergeCell ref="PDA38:PDH38"/>
    <mergeCell ref="OZQ38:OZX38"/>
    <mergeCell ref="OZY38:PAF38"/>
    <mergeCell ref="PAG38:PAN38"/>
    <mergeCell ref="PAO38:PAV38"/>
    <mergeCell ref="PAW38:PBD38"/>
    <mergeCell ref="PBE38:PBL38"/>
    <mergeCell ref="OXU38:OYB38"/>
    <mergeCell ref="OYC38:OYJ38"/>
    <mergeCell ref="OYK38:OYR38"/>
    <mergeCell ref="OYS38:OYZ38"/>
    <mergeCell ref="OZA38:OZH38"/>
    <mergeCell ref="OZI38:OZP38"/>
    <mergeCell ref="OVY38:OWF38"/>
    <mergeCell ref="OWG38:OWN38"/>
    <mergeCell ref="OWO38:OWV38"/>
    <mergeCell ref="OWW38:OXD38"/>
    <mergeCell ref="OXE38:OXL38"/>
    <mergeCell ref="OXM38:OXT38"/>
    <mergeCell ref="OUC38:OUJ38"/>
    <mergeCell ref="OUK38:OUR38"/>
    <mergeCell ref="OUS38:OUZ38"/>
    <mergeCell ref="OVA38:OVH38"/>
    <mergeCell ref="OVI38:OVP38"/>
    <mergeCell ref="OVQ38:OVX38"/>
    <mergeCell ref="OSG38:OSN38"/>
    <mergeCell ref="OSO38:OSV38"/>
    <mergeCell ref="OSW38:OTD38"/>
    <mergeCell ref="OTE38:OTL38"/>
    <mergeCell ref="OTM38:OTT38"/>
    <mergeCell ref="OTU38:OUB38"/>
    <mergeCell ref="OQK38:OQR38"/>
    <mergeCell ref="OQS38:OQZ38"/>
    <mergeCell ref="ORA38:ORH38"/>
    <mergeCell ref="ORI38:ORP38"/>
    <mergeCell ref="ORQ38:ORX38"/>
    <mergeCell ref="ORY38:OSF38"/>
    <mergeCell ref="OOO38:OOV38"/>
    <mergeCell ref="OOW38:OPD38"/>
    <mergeCell ref="OPE38:OPL38"/>
    <mergeCell ref="OPM38:OPT38"/>
    <mergeCell ref="OPU38:OQB38"/>
    <mergeCell ref="OQC38:OQJ38"/>
    <mergeCell ref="OMS38:OMZ38"/>
    <mergeCell ref="ONA38:ONH38"/>
    <mergeCell ref="ONI38:ONP38"/>
    <mergeCell ref="ONQ38:ONX38"/>
    <mergeCell ref="ONY38:OOF38"/>
    <mergeCell ref="OOG38:OON38"/>
    <mergeCell ref="OKW38:OLD38"/>
    <mergeCell ref="OLE38:OLL38"/>
    <mergeCell ref="OLM38:OLT38"/>
    <mergeCell ref="OLU38:OMB38"/>
    <mergeCell ref="OMC38:OMJ38"/>
    <mergeCell ref="OMK38:OMR38"/>
    <mergeCell ref="OJA38:OJH38"/>
    <mergeCell ref="OJI38:OJP38"/>
    <mergeCell ref="OJQ38:OJX38"/>
    <mergeCell ref="OJY38:OKF38"/>
    <mergeCell ref="OKG38:OKN38"/>
    <mergeCell ref="OKO38:OKV38"/>
    <mergeCell ref="OHE38:OHL38"/>
    <mergeCell ref="OHM38:OHT38"/>
    <mergeCell ref="OHU38:OIB38"/>
    <mergeCell ref="OIC38:OIJ38"/>
    <mergeCell ref="OIK38:OIR38"/>
    <mergeCell ref="OIS38:OIZ38"/>
    <mergeCell ref="OFI38:OFP38"/>
    <mergeCell ref="OFQ38:OFX38"/>
    <mergeCell ref="OFY38:OGF38"/>
    <mergeCell ref="OGG38:OGN38"/>
    <mergeCell ref="OGO38:OGV38"/>
    <mergeCell ref="OGW38:OHD38"/>
    <mergeCell ref="ODM38:ODT38"/>
    <mergeCell ref="ODU38:OEB38"/>
    <mergeCell ref="OEC38:OEJ38"/>
    <mergeCell ref="OEK38:OER38"/>
    <mergeCell ref="OES38:OEZ38"/>
    <mergeCell ref="OFA38:OFH38"/>
    <mergeCell ref="OBQ38:OBX38"/>
    <mergeCell ref="OBY38:OCF38"/>
    <mergeCell ref="OCG38:OCN38"/>
    <mergeCell ref="OCO38:OCV38"/>
    <mergeCell ref="OCW38:ODD38"/>
    <mergeCell ref="ODE38:ODL38"/>
    <mergeCell ref="NZU38:OAB38"/>
    <mergeCell ref="OAC38:OAJ38"/>
    <mergeCell ref="OAK38:OAR38"/>
    <mergeCell ref="OAS38:OAZ38"/>
    <mergeCell ref="OBA38:OBH38"/>
    <mergeCell ref="OBI38:OBP38"/>
    <mergeCell ref="NXY38:NYF38"/>
    <mergeCell ref="NYG38:NYN38"/>
    <mergeCell ref="NYO38:NYV38"/>
    <mergeCell ref="NYW38:NZD38"/>
    <mergeCell ref="NZE38:NZL38"/>
    <mergeCell ref="NZM38:NZT38"/>
    <mergeCell ref="NWC38:NWJ38"/>
    <mergeCell ref="NWK38:NWR38"/>
    <mergeCell ref="NWS38:NWZ38"/>
    <mergeCell ref="NXA38:NXH38"/>
    <mergeCell ref="NXI38:NXP38"/>
    <mergeCell ref="NXQ38:NXX38"/>
    <mergeCell ref="NUG38:NUN38"/>
    <mergeCell ref="NUO38:NUV38"/>
    <mergeCell ref="NUW38:NVD38"/>
    <mergeCell ref="NVE38:NVL38"/>
    <mergeCell ref="NVM38:NVT38"/>
    <mergeCell ref="NVU38:NWB38"/>
    <mergeCell ref="NSK38:NSR38"/>
    <mergeCell ref="NSS38:NSZ38"/>
    <mergeCell ref="NTA38:NTH38"/>
    <mergeCell ref="NTI38:NTP38"/>
    <mergeCell ref="NTQ38:NTX38"/>
    <mergeCell ref="NTY38:NUF38"/>
    <mergeCell ref="NQO38:NQV38"/>
    <mergeCell ref="NQW38:NRD38"/>
    <mergeCell ref="NRE38:NRL38"/>
    <mergeCell ref="NRM38:NRT38"/>
    <mergeCell ref="NRU38:NSB38"/>
    <mergeCell ref="NSC38:NSJ38"/>
    <mergeCell ref="NOS38:NOZ38"/>
    <mergeCell ref="NPA38:NPH38"/>
    <mergeCell ref="NPI38:NPP38"/>
    <mergeCell ref="NPQ38:NPX38"/>
    <mergeCell ref="NPY38:NQF38"/>
    <mergeCell ref="NQG38:NQN38"/>
    <mergeCell ref="NMW38:NND38"/>
    <mergeCell ref="NNE38:NNL38"/>
    <mergeCell ref="NNM38:NNT38"/>
    <mergeCell ref="NNU38:NOB38"/>
    <mergeCell ref="NOC38:NOJ38"/>
    <mergeCell ref="NOK38:NOR38"/>
    <mergeCell ref="NLA38:NLH38"/>
    <mergeCell ref="NLI38:NLP38"/>
    <mergeCell ref="NLQ38:NLX38"/>
    <mergeCell ref="NLY38:NMF38"/>
    <mergeCell ref="NMG38:NMN38"/>
    <mergeCell ref="NMO38:NMV38"/>
    <mergeCell ref="NJE38:NJL38"/>
    <mergeCell ref="NJM38:NJT38"/>
    <mergeCell ref="NJU38:NKB38"/>
    <mergeCell ref="NKC38:NKJ38"/>
    <mergeCell ref="NKK38:NKR38"/>
    <mergeCell ref="NKS38:NKZ38"/>
    <mergeCell ref="NHI38:NHP38"/>
    <mergeCell ref="NHQ38:NHX38"/>
    <mergeCell ref="NHY38:NIF38"/>
    <mergeCell ref="NIG38:NIN38"/>
    <mergeCell ref="NIO38:NIV38"/>
    <mergeCell ref="NIW38:NJD38"/>
    <mergeCell ref="NFM38:NFT38"/>
    <mergeCell ref="NFU38:NGB38"/>
    <mergeCell ref="NGC38:NGJ38"/>
    <mergeCell ref="NGK38:NGR38"/>
    <mergeCell ref="NGS38:NGZ38"/>
    <mergeCell ref="NHA38:NHH38"/>
    <mergeCell ref="NDQ38:NDX38"/>
    <mergeCell ref="NDY38:NEF38"/>
    <mergeCell ref="NEG38:NEN38"/>
    <mergeCell ref="NEO38:NEV38"/>
    <mergeCell ref="NEW38:NFD38"/>
    <mergeCell ref="NFE38:NFL38"/>
    <mergeCell ref="NBU38:NCB38"/>
    <mergeCell ref="NCC38:NCJ38"/>
    <mergeCell ref="NCK38:NCR38"/>
    <mergeCell ref="NCS38:NCZ38"/>
    <mergeCell ref="NDA38:NDH38"/>
    <mergeCell ref="NDI38:NDP38"/>
    <mergeCell ref="MZY38:NAF38"/>
    <mergeCell ref="NAG38:NAN38"/>
    <mergeCell ref="NAO38:NAV38"/>
    <mergeCell ref="NAW38:NBD38"/>
    <mergeCell ref="NBE38:NBL38"/>
    <mergeCell ref="NBM38:NBT38"/>
    <mergeCell ref="MYC38:MYJ38"/>
    <mergeCell ref="MYK38:MYR38"/>
    <mergeCell ref="MYS38:MYZ38"/>
    <mergeCell ref="MZA38:MZH38"/>
    <mergeCell ref="MZI38:MZP38"/>
    <mergeCell ref="MZQ38:MZX38"/>
    <mergeCell ref="MWG38:MWN38"/>
    <mergeCell ref="MWO38:MWV38"/>
    <mergeCell ref="MWW38:MXD38"/>
    <mergeCell ref="MXE38:MXL38"/>
    <mergeCell ref="MXM38:MXT38"/>
    <mergeCell ref="MXU38:MYB38"/>
    <mergeCell ref="MUK38:MUR38"/>
    <mergeCell ref="MUS38:MUZ38"/>
    <mergeCell ref="MVA38:MVH38"/>
    <mergeCell ref="MVI38:MVP38"/>
    <mergeCell ref="MVQ38:MVX38"/>
    <mergeCell ref="MVY38:MWF38"/>
    <mergeCell ref="MSO38:MSV38"/>
    <mergeCell ref="MSW38:MTD38"/>
    <mergeCell ref="MTE38:MTL38"/>
    <mergeCell ref="MTM38:MTT38"/>
    <mergeCell ref="MTU38:MUB38"/>
    <mergeCell ref="MUC38:MUJ38"/>
    <mergeCell ref="MQS38:MQZ38"/>
    <mergeCell ref="MRA38:MRH38"/>
    <mergeCell ref="MRI38:MRP38"/>
    <mergeCell ref="MRQ38:MRX38"/>
    <mergeCell ref="MRY38:MSF38"/>
    <mergeCell ref="MSG38:MSN38"/>
    <mergeCell ref="MOW38:MPD38"/>
    <mergeCell ref="MPE38:MPL38"/>
    <mergeCell ref="MPM38:MPT38"/>
    <mergeCell ref="MPU38:MQB38"/>
    <mergeCell ref="MQC38:MQJ38"/>
    <mergeCell ref="MQK38:MQR38"/>
    <mergeCell ref="MNA38:MNH38"/>
    <mergeCell ref="MNI38:MNP38"/>
    <mergeCell ref="MNQ38:MNX38"/>
    <mergeCell ref="MNY38:MOF38"/>
    <mergeCell ref="MOG38:MON38"/>
    <mergeCell ref="MOO38:MOV38"/>
    <mergeCell ref="MLE38:MLL38"/>
    <mergeCell ref="MLM38:MLT38"/>
    <mergeCell ref="MLU38:MMB38"/>
    <mergeCell ref="MMC38:MMJ38"/>
    <mergeCell ref="MMK38:MMR38"/>
    <mergeCell ref="MMS38:MMZ38"/>
    <mergeCell ref="MJI38:MJP38"/>
    <mergeCell ref="MJQ38:MJX38"/>
    <mergeCell ref="MJY38:MKF38"/>
    <mergeCell ref="MKG38:MKN38"/>
    <mergeCell ref="MKO38:MKV38"/>
    <mergeCell ref="MKW38:MLD38"/>
    <mergeCell ref="MHM38:MHT38"/>
    <mergeCell ref="MHU38:MIB38"/>
    <mergeCell ref="MIC38:MIJ38"/>
    <mergeCell ref="MIK38:MIR38"/>
    <mergeCell ref="MIS38:MIZ38"/>
    <mergeCell ref="MJA38:MJH38"/>
    <mergeCell ref="MFQ38:MFX38"/>
    <mergeCell ref="MFY38:MGF38"/>
    <mergeCell ref="MGG38:MGN38"/>
    <mergeCell ref="MGO38:MGV38"/>
    <mergeCell ref="MGW38:MHD38"/>
    <mergeCell ref="MHE38:MHL38"/>
    <mergeCell ref="MDU38:MEB38"/>
    <mergeCell ref="MEC38:MEJ38"/>
    <mergeCell ref="MEK38:MER38"/>
    <mergeCell ref="MES38:MEZ38"/>
    <mergeCell ref="MFA38:MFH38"/>
    <mergeCell ref="MFI38:MFP38"/>
    <mergeCell ref="MBY38:MCF38"/>
    <mergeCell ref="MCG38:MCN38"/>
    <mergeCell ref="MCO38:MCV38"/>
    <mergeCell ref="MCW38:MDD38"/>
    <mergeCell ref="MDE38:MDL38"/>
    <mergeCell ref="MDM38:MDT38"/>
    <mergeCell ref="MAC38:MAJ38"/>
    <mergeCell ref="MAK38:MAR38"/>
    <mergeCell ref="MAS38:MAZ38"/>
    <mergeCell ref="MBA38:MBH38"/>
    <mergeCell ref="MBI38:MBP38"/>
    <mergeCell ref="MBQ38:MBX38"/>
    <mergeCell ref="LYG38:LYN38"/>
    <mergeCell ref="LYO38:LYV38"/>
    <mergeCell ref="LYW38:LZD38"/>
    <mergeCell ref="LZE38:LZL38"/>
    <mergeCell ref="LZM38:LZT38"/>
    <mergeCell ref="LZU38:MAB38"/>
    <mergeCell ref="LWK38:LWR38"/>
    <mergeCell ref="LWS38:LWZ38"/>
    <mergeCell ref="LXA38:LXH38"/>
    <mergeCell ref="LXI38:LXP38"/>
    <mergeCell ref="LXQ38:LXX38"/>
    <mergeCell ref="LXY38:LYF38"/>
    <mergeCell ref="LUO38:LUV38"/>
    <mergeCell ref="LUW38:LVD38"/>
    <mergeCell ref="LVE38:LVL38"/>
    <mergeCell ref="LVM38:LVT38"/>
    <mergeCell ref="LVU38:LWB38"/>
    <mergeCell ref="LWC38:LWJ38"/>
    <mergeCell ref="LSS38:LSZ38"/>
    <mergeCell ref="LTA38:LTH38"/>
    <mergeCell ref="LTI38:LTP38"/>
    <mergeCell ref="LTQ38:LTX38"/>
    <mergeCell ref="LTY38:LUF38"/>
    <mergeCell ref="LUG38:LUN38"/>
    <mergeCell ref="LQW38:LRD38"/>
    <mergeCell ref="LRE38:LRL38"/>
    <mergeCell ref="LRM38:LRT38"/>
    <mergeCell ref="LRU38:LSB38"/>
    <mergeCell ref="LSC38:LSJ38"/>
    <mergeCell ref="LSK38:LSR38"/>
    <mergeCell ref="LPA38:LPH38"/>
    <mergeCell ref="LPI38:LPP38"/>
    <mergeCell ref="LPQ38:LPX38"/>
    <mergeCell ref="LPY38:LQF38"/>
    <mergeCell ref="LQG38:LQN38"/>
    <mergeCell ref="LQO38:LQV38"/>
    <mergeCell ref="LNE38:LNL38"/>
    <mergeCell ref="LNM38:LNT38"/>
    <mergeCell ref="LNU38:LOB38"/>
    <mergeCell ref="LOC38:LOJ38"/>
    <mergeCell ref="LOK38:LOR38"/>
    <mergeCell ref="LOS38:LOZ38"/>
    <mergeCell ref="LLI38:LLP38"/>
    <mergeCell ref="LLQ38:LLX38"/>
    <mergeCell ref="LLY38:LMF38"/>
    <mergeCell ref="LMG38:LMN38"/>
    <mergeCell ref="LMO38:LMV38"/>
    <mergeCell ref="LMW38:LND38"/>
    <mergeCell ref="LJM38:LJT38"/>
    <mergeCell ref="LJU38:LKB38"/>
    <mergeCell ref="LKC38:LKJ38"/>
    <mergeCell ref="LKK38:LKR38"/>
    <mergeCell ref="LKS38:LKZ38"/>
    <mergeCell ref="LLA38:LLH38"/>
    <mergeCell ref="LHQ38:LHX38"/>
    <mergeCell ref="LHY38:LIF38"/>
    <mergeCell ref="LIG38:LIN38"/>
    <mergeCell ref="LIO38:LIV38"/>
    <mergeCell ref="LIW38:LJD38"/>
    <mergeCell ref="LJE38:LJL38"/>
    <mergeCell ref="LFU38:LGB38"/>
    <mergeCell ref="LGC38:LGJ38"/>
    <mergeCell ref="LGK38:LGR38"/>
    <mergeCell ref="LGS38:LGZ38"/>
    <mergeCell ref="LHA38:LHH38"/>
    <mergeCell ref="LHI38:LHP38"/>
    <mergeCell ref="LDY38:LEF38"/>
    <mergeCell ref="LEG38:LEN38"/>
    <mergeCell ref="LEO38:LEV38"/>
    <mergeCell ref="LEW38:LFD38"/>
    <mergeCell ref="LFE38:LFL38"/>
    <mergeCell ref="LFM38:LFT38"/>
    <mergeCell ref="LCC38:LCJ38"/>
    <mergeCell ref="LCK38:LCR38"/>
    <mergeCell ref="LCS38:LCZ38"/>
    <mergeCell ref="LDA38:LDH38"/>
    <mergeCell ref="LDI38:LDP38"/>
    <mergeCell ref="LDQ38:LDX38"/>
    <mergeCell ref="LAG38:LAN38"/>
    <mergeCell ref="LAO38:LAV38"/>
    <mergeCell ref="LAW38:LBD38"/>
    <mergeCell ref="LBE38:LBL38"/>
    <mergeCell ref="LBM38:LBT38"/>
    <mergeCell ref="LBU38:LCB38"/>
    <mergeCell ref="KYK38:KYR38"/>
    <mergeCell ref="KYS38:KYZ38"/>
    <mergeCell ref="KZA38:KZH38"/>
    <mergeCell ref="KZI38:KZP38"/>
    <mergeCell ref="KZQ38:KZX38"/>
    <mergeCell ref="KZY38:LAF38"/>
    <mergeCell ref="KWO38:KWV38"/>
    <mergeCell ref="KWW38:KXD38"/>
    <mergeCell ref="KXE38:KXL38"/>
    <mergeCell ref="KXM38:KXT38"/>
    <mergeCell ref="KXU38:KYB38"/>
    <mergeCell ref="KYC38:KYJ38"/>
    <mergeCell ref="KUS38:KUZ38"/>
    <mergeCell ref="KVA38:KVH38"/>
    <mergeCell ref="KVI38:KVP38"/>
    <mergeCell ref="KVQ38:KVX38"/>
    <mergeCell ref="KVY38:KWF38"/>
    <mergeCell ref="KWG38:KWN38"/>
    <mergeCell ref="KSW38:KTD38"/>
    <mergeCell ref="KTE38:KTL38"/>
    <mergeCell ref="KTM38:KTT38"/>
    <mergeCell ref="KTU38:KUB38"/>
    <mergeCell ref="KUC38:KUJ38"/>
    <mergeCell ref="KUK38:KUR38"/>
    <mergeCell ref="KRA38:KRH38"/>
    <mergeCell ref="KRI38:KRP38"/>
    <mergeCell ref="KRQ38:KRX38"/>
    <mergeCell ref="KRY38:KSF38"/>
    <mergeCell ref="KSG38:KSN38"/>
    <mergeCell ref="KSO38:KSV38"/>
    <mergeCell ref="KPE38:KPL38"/>
    <mergeCell ref="KPM38:KPT38"/>
    <mergeCell ref="KPU38:KQB38"/>
    <mergeCell ref="KQC38:KQJ38"/>
    <mergeCell ref="KQK38:KQR38"/>
    <mergeCell ref="KQS38:KQZ38"/>
    <mergeCell ref="KNI38:KNP38"/>
    <mergeCell ref="KNQ38:KNX38"/>
    <mergeCell ref="KNY38:KOF38"/>
    <mergeCell ref="KOG38:KON38"/>
    <mergeCell ref="KOO38:KOV38"/>
    <mergeCell ref="KOW38:KPD38"/>
    <mergeCell ref="KLM38:KLT38"/>
    <mergeCell ref="KLU38:KMB38"/>
    <mergeCell ref="KMC38:KMJ38"/>
    <mergeCell ref="KMK38:KMR38"/>
    <mergeCell ref="KMS38:KMZ38"/>
    <mergeCell ref="KNA38:KNH38"/>
    <mergeCell ref="KJQ38:KJX38"/>
    <mergeCell ref="KJY38:KKF38"/>
    <mergeCell ref="KKG38:KKN38"/>
    <mergeCell ref="KKO38:KKV38"/>
    <mergeCell ref="KKW38:KLD38"/>
    <mergeCell ref="KLE38:KLL38"/>
    <mergeCell ref="KHU38:KIB38"/>
    <mergeCell ref="KIC38:KIJ38"/>
    <mergeCell ref="KIK38:KIR38"/>
    <mergeCell ref="KIS38:KIZ38"/>
    <mergeCell ref="KJA38:KJH38"/>
    <mergeCell ref="KJI38:KJP38"/>
    <mergeCell ref="KFY38:KGF38"/>
    <mergeCell ref="KGG38:KGN38"/>
    <mergeCell ref="KGO38:KGV38"/>
    <mergeCell ref="KGW38:KHD38"/>
    <mergeCell ref="KHE38:KHL38"/>
    <mergeCell ref="KHM38:KHT38"/>
    <mergeCell ref="KEC38:KEJ38"/>
    <mergeCell ref="KEK38:KER38"/>
    <mergeCell ref="KES38:KEZ38"/>
    <mergeCell ref="KFA38:KFH38"/>
    <mergeCell ref="KFI38:KFP38"/>
    <mergeCell ref="KFQ38:KFX38"/>
    <mergeCell ref="KCG38:KCN38"/>
    <mergeCell ref="KCO38:KCV38"/>
    <mergeCell ref="KCW38:KDD38"/>
    <mergeCell ref="KDE38:KDL38"/>
    <mergeCell ref="KDM38:KDT38"/>
    <mergeCell ref="KDU38:KEB38"/>
    <mergeCell ref="KAK38:KAR38"/>
    <mergeCell ref="KAS38:KAZ38"/>
    <mergeCell ref="KBA38:KBH38"/>
    <mergeCell ref="KBI38:KBP38"/>
    <mergeCell ref="KBQ38:KBX38"/>
    <mergeCell ref="KBY38:KCF38"/>
    <mergeCell ref="JYO38:JYV38"/>
    <mergeCell ref="JYW38:JZD38"/>
    <mergeCell ref="JZE38:JZL38"/>
    <mergeCell ref="JZM38:JZT38"/>
    <mergeCell ref="JZU38:KAB38"/>
    <mergeCell ref="KAC38:KAJ38"/>
    <mergeCell ref="JWS38:JWZ38"/>
    <mergeCell ref="JXA38:JXH38"/>
    <mergeCell ref="JXI38:JXP38"/>
    <mergeCell ref="JXQ38:JXX38"/>
    <mergeCell ref="JXY38:JYF38"/>
    <mergeCell ref="JYG38:JYN38"/>
    <mergeCell ref="JUW38:JVD38"/>
    <mergeCell ref="JVE38:JVL38"/>
    <mergeCell ref="JVM38:JVT38"/>
    <mergeCell ref="JVU38:JWB38"/>
    <mergeCell ref="JWC38:JWJ38"/>
    <mergeCell ref="JWK38:JWR38"/>
    <mergeCell ref="JTA38:JTH38"/>
    <mergeCell ref="JTI38:JTP38"/>
    <mergeCell ref="JTQ38:JTX38"/>
    <mergeCell ref="JTY38:JUF38"/>
    <mergeCell ref="JUG38:JUN38"/>
    <mergeCell ref="JUO38:JUV38"/>
    <mergeCell ref="JRE38:JRL38"/>
    <mergeCell ref="JRM38:JRT38"/>
    <mergeCell ref="JRU38:JSB38"/>
    <mergeCell ref="JSC38:JSJ38"/>
    <mergeCell ref="JSK38:JSR38"/>
    <mergeCell ref="JSS38:JSZ38"/>
    <mergeCell ref="JPI38:JPP38"/>
    <mergeCell ref="JPQ38:JPX38"/>
    <mergeCell ref="JPY38:JQF38"/>
    <mergeCell ref="JQG38:JQN38"/>
    <mergeCell ref="JQO38:JQV38"/>
    <mergeCell ref="JQW38:JRD38"/>
    <mergeCell ref="JNM38:JNT38"/>
    <mergeCell ref="JNU38:JOB38"/>
    <mergeCell ref="JOC38:JOJ38"/>
    <mergeCell ref="JOK38:JOR38"/>
    <mergeCell ref="JOS38:JOZ38"/>
    <mergeCell ref="JPA38:JPH38"/>
    <mergeCell ref="JLQ38:JLX38"/>
    <mergeCell ref="JLY38:JMF38"/>
    <mergeCell ref="JMG38:JMN38"/>
    <mergeCell ref="JMO38:JMV38"/>
    <mergeCell ref="JMW38:JND38"/>
    <mergeCell ref="JNE38:JNL38"/>
    <mergeCell ref="JJU38:JKB38"/>
    <mergeCell ref="JKC38:JKJ38"/>
    <mergeCell ref="JKK38:JKR38"/>
    <mergeCell ref="JKS38:JKZ38"/>
    <mergeCell ref="JLA38:JLH38"/>
    <mergeCell ref="JLI38:JLP38"/>
    <mergeCell ref="JHY38:JIF38"/>
    <mergeCell ref="JIG38:JIN38"/>
    <mergeCell ref="JIO38:JIV38"/>
    <mergeCell ref="JIW38:JJD38"/>
    <mergeCell ref="JJE38:JJL38"/>
    <mergeCell ref="JJM38:JJT38"/>
    <mergeCell ref="JGC38:JGJ38"/>
    <mergeCell ref="JGK38:JGR38"/>
    <mergeCell ref="JGS38:JGZ38"/>
    <mergeCell ref="JHA38:JHH38"/>
    <mergeCell ref="JHI38:JHP38"/>
    <mergeCell ref="JHQ38:JHX38"/>
    <mergeCell ref="JEG38:JEN38"/>
    <mergeCell ref="JEO38:JEV38"/>
    <mergeCell ref="JEW38:JFD38"/>
    <mergeCell ref="JFE38:JFL38"/>
    <mergeCell ref="JFM38:JFT38"/>
    <mergeCell ref="JFU38:JGB38"/>
    <mergeCell ref="JCK38:JCR38"/>
    <mergeCell ref="JCS38:JCZ38"/>
    <mergeCell ref="JDA38:JDH38"/>
    <mergeCell ref="JDI38:JDP38"/>
    <mergeCell ref="JDQ38:JDX38"/>
    <mergeCell ref="JDY38:JEF38"/>
    <mergeCell ref="JAO38:JAV38"/>
    <mergeCell ref="JAW38:JBD38"/>
    <mergeCell ref="JBE38:JBL38"/>
    <mergeCell ref="JBM38:JBT38"/>
    <mergeCell ref="JBU38:JCB38"/>
    <mergeCell ref="JCC38:JCJ38"/>
    <mergeCell ref="IYS38:IYZ38"/>
    <mergeCell ref="IZA38:IZH38"/>
    <mergeCell ref="IZI38:IZP38"/>
    <mergeCell ref="IZQ38:IZX38"/>
    <mergeCell ref="IZY38:JAF38"/>
    <mergeCell ref="JAG38:JAN38"/>
    <mergeCell ref="IWW38:IXD38"/>
    <mergeCell ref="IXE38:IXL38"/>
    <mergeCell ref="IXM38:IXT38"/>
    <mergeCell ref="IXU38:IYB38"/>
    <mergeCell ref="IYC38:IYJ38"/>
    <mergeCell ref="IYK38:IYR38"/>
    <mergeCell ref="IVA38:IVH38"/>
    <mergeCell ref="IVI38:IVP38"/>
    <mergeCell ref="IVQ38:IVX38"/>
    <mergeCell ref="IVY38:IWF38"/>
    <mergeCell ref="IWG38:IWN38"/>
    <mergeCell ref="IWO38:IWV38"/>
    <mergeCell ref="ITE38:ITL38"/>
    <mergeCell ref="ITM38:ITT38"/>
    <mergeCell ref="ITU38:IUB38"/>
    <mergeCell ref="IUC38:IUJ38"/>
    <mergeCell ref="IUK38:IUR38"/>
    <mergeCell ref="IUS38:IUZ38"/>
    <mergeCell ref="IRI38:IRP38"/>
    <mergeCell ref="IRQ38:IRX38"/>
    <mergeCell ref="IRY38:ISF38"/>
    <mergeCell ref="ISG38:ISN38"/>
    <mergeCell ref="ISO38:ISV38"/>
    <mergeCell ref="ISW38:ITD38"/>
    <mergeCell ref="IPM38:IPT38"/>
    <mergeCell ref="IPU38:IQB38"/>
    <mergeCell ref="IQC38:IQJ38"/>
    <mergeCell ref="IQK38:IQR38"/>
    <mergeCell ref="IQS38:IQZ38"/>
    <mergeCell ref="IRA38:IRH38"/>
    <mergeCell ref="INQ38:INX38"/>
    <mergeCell ref="INY38:IOF38"/>
    <mergeCell ref="IOG38:ION38"/>
    <mergeCell ref="IOO38:IOV38"/>
    <mergeCell ref="IOW38:IPD38"/>
    <mergeCell ref="IPE38:IPL38"/>
    <mergeCell ref="ILU38:IMB38"/>
    <mergeCell ref="IMC38:IMJ38"/>
    <mergeCell ref="IMK38:IMR38"/>
    <mergeCell ref="IMS38:IMZ38"/>
    <mergeCell ref="INA38:INH38"/>
    <mergeCell ref="INI38:INP38"/>
    <mergeCell ref="IJY38:IKF38"/>
    <mergeCell ref="IKG38:IKN38"/>
    <mergeCell ref="IKO38:IKV38"/>
    <mergeCell ref="IKW38:ILD38"/>
    <mergeCell ref="ILE38:ILL38"/>
    <mergeCell ref="ILM38:ILT38"/>
    <mergeCell ref="IIC38:IIJ38"/>
    <mergeCell ref="IIK38:IIR38"/>
    <mergeCell ref="IIS38:IIZ38"/>
    <mergeCell ref="IJA38:IJH38"/>
    <mergeCell ref="IJI38:IJP38"/>
    <mergeCell ref="IJQ38:IJX38"/>
    <mergeCell ref="IGG38:IGN38"/>
    <mergeCell ref="IGO38:IGV38"/>
    <mergeCell ref="IGW38:IHD38"/>
    <mergeCell ref="IHE38:IHL38"/>
    <mergeCell ref="IHM38:IHT38"/>
    <mergeCell ref="IHU38:IIB38"/>
    <mergeCell ref="IEK38:IER38"/>
    <mergeCell ref="IES38:IEZ38"/>
    <mergeCell ref="IFA38:IFH38"/>
    <mergeCell ref="IFI38:IFP38"/>
    <mergeCell ref="IFQ38:IFX38"/>
    <mergeCell ref="IFY38:IGF38"/>
    <mergeCell ref="ICO38:ICV38"/>
    <mergeCell ref="ICW38:IDD38"/>
    <mergeCell ref="IDE38:IDL38"/>
    <mergeCell ref="IDM38:IDT38"/>
    <mergeCell ref="IDU38:IEB38"/>
    <mergeCell ref="IEC38:IEJ38"/>
    <mergeCell ref="IAS38:IAZ38"/>
    <mergeCell ref="IBA38:IBH38"/>
    <mergeCell ref="IBI38:IBP38"/>
    <mergeCell ref="IBQ38:IBX38"/>
    <mergeCell ref="IBY38:ICF38"/>
    <mergeCell ref="ICG38:ICN38"/>
    <mergeCell ref="HYW38:HZD38"/>
    <mergeCell ref="HZE38:HZL38"/>
    <mergeCell ref="HZM38:HZT38"/>
    <mergeCell ref="HZU38:IAB38"/>
    <mergeCell ref="IAC38:IAJ38"/>
    <mergeCell ref="IAK38:IAR38"/>
    <mergeCell ref="HXA38:HXH38"/>
    <mergeCell ref="HXI38:HXP38"/>
    <mergeCell ref="HXQ38:HXX38"/>
    <mergeCell ref="HXY38:HYF38"/>
    <mergeCell ref="HYG38:HYN38"/>
    <mergeCell ref="HYO38:HYV38"/>
    <mergeCell ref="HVE38:HVL38"/>
    <mergeCell ref="HVM38:HVT38"/>
    <mergeCell ref="HVU38:HWB38"/>
    <mergeCell ref="HWC38:HWJ38"/>
    <mergeCell ref="HWK38:HWR38"/>
    <mergeCell ref="HWS38:HWZ38"/>
    <mergeCell ref="HTI38:HTP38"/>
    <mergeCell ref="HTQ38:HTX38"/>
    <mergeCell ref="HTY38:HUF38"/>
    <mergeCell ref="HUG38:HUN38"/>
    <mergeCell ref="HUO38:HUV38"/>
    <mergeCell ref="HUW38:HVD38"/>
    <mergeCell ref="HRM38:HRT38"/>
    <mergeCell ref="HRU38:HSB38"/>
    <mergeCell ref="HSC38:HSJ38"/>
    <mergeCell ref="HSK38:HSR38"/>
    <mergeCell ref="HSS38:HSZ38"/>
    <mergeCell ref="HTA38:HTH38"/>
    <mergeCell ref="HPQ38:HPX38"/>
    <mergeCell ref="HPY38:HQF38"/>
    <mergeCell ref="HQG38:HQN38"/>
    <mergeCell ref="HQO38:HQV38"/>
    <mergeCell ref="HQW38:HRD38"/>
    <mergeCell ref="HRE38:HRL38"/>
    <mergeCell ref="HNU38:HOB38"/>
    <mergeCell ref="HOC38:HOJ38"/>
    <mergeCell ref="HOK38:HOR38"/>
    <mergeCell ref="HOS38:HOZ38"/>
    <mergeCell ref="HPA38:HPH38"/>
    <mergeCell ref="HPI38:HPP38"/>
    <mergeCell ref="HLY38:HMF38"/>
    <mergeCell ref="HMG38:HMN38"/>
    <mergeCell ref="HMO38:HMV38"/>
    <mergeCell ref="HMW38:HND38"/>
    <mergeCell ref="HNE38:HNL38"/>
    <mergeCell ref="HNM38:HNT38"/>
    <mergeCell ref="HKC38:HKJ38"/>
    <mergeCell ref="HKK38:HKR38"/>
    <mergeCell ref="HKS38:HKZ38"/>
    <mergeCell ref="HLA38:HLH38"/>
    <mergeCell ref="HLI38:HLP38"/>
    <mergeCell ref="HLQ38:HLX38"/>
    <mergeCell ref="HIG38:HIN38"/>
    <mergeCell ref="HIO38:HIV38"/>
    <mergeCell ref="HIW38:HJD38"/>
    <mergeCell ref="HJE38:HJL38"/>
    <mergeCell ref="HJM38:HJT38"/>
    <mergeCell ref="HJU38:HKB38"/>
    <mergeCell ref="HGK38:HGR38"/>
    <mergeCell ref="HGS38:HGZ38"/>
    <mergeCell ref="HHA38:HHH38"/>
    <mergeCell ref="HHI38:HHP38"/>
    <mergeCell ref="HHQ38:HHX38"/>
    <mergeCell ref="HHY38:HIF38"/>
    <mergeCell ref="HEO38:HEV38"/>
    <mergeCell ref="HEW38:HFD38"/>
    <mergeCell ref="HFE38:HFL38"/>
    <mergeCell ref="HFM38:HFT38"/>
    <mergeCell ref="HFU38:HGB38"/>
    <mergeCell ref="HGC38:HGJ38"/>
    <mergeCell ref="HCS38:HCZ38"/>
    <mergeCell ref="HDA38:HDH38"/>
    <mergeCell ref="HDI38:HDP38"/>
    <mergeCell ref="HDQ38:HDX38"/>
    <mergeCell ref="HDY38:HEF38"/>
    <mergeCell ref="HEG38:HEN38"/>
    <mergeCell ref="HAW38:HBD38"/>
    <mergeCell ref="HBE38:HBL38"/>
    <mergeCell ref="HBM38:HBT38"/>
    <mergeCell ref="HBU38:HCB38"/>
    <mergeCell ref="HCC38:HCJ38"/>
    <mergeCell ref="HCK38:HCR38"/>
    <mergeCell ref="GZA38:GZH38"/>
    <mergeCell ref="GZI38:GZP38"/>
    <mergeCell ref="GZQ38:GZX38"/>
    <mergeCell ref="GZY38:HAF38"/>
    <mergeCell ref="HAG38:HAN38"/>
    <mergeCell ref="HAO38:HAV38"/>
    <mergeCell ref="GXE38:GXL38"/>
    <mergeCell ref="GXM38:GXT38"/>
    <mergeCell ref="GXU38:GYB38"/>
    <mergeCell ref="GYC38:GYJ38"/>
    <mergeCell ref="GYK38:GYR38"/>
    <mergeCell ref="GYS38:GYZ38"/>
    <mergeCell ref="GVI38:GVP38"/>
    <mergeCell ref="GVQ38:GVX38"/>
    <mergeCell ref="GVY38:GWF38"/>
    <mergeCell ref="GWG38:GWN38"/>
    <mergeCell ref="GWO38:GWV38"/>
    <mergeCell ref="GWW38:GXD38"/>
    <mergeCell ref="GTM38:GTT38"/>
    <mergeCell ref="GTU38:GUB38"/>
    <mergeCell ref="GUC38:GUJ38"/>
    <mergeCell ref="GUK38:GUR38"/>
    <mergeCell ref="GUS38:GUZ38"/>
    <mergeCell ref="GVA38:GVH38"/>
    <mergeCell ref="GRQ38:GRX38"/>
    <mergeCell ref="GRY38:GSF38"/>
    <mergeCell ref="GSG38:GSN38"/>
    <mergeCell ref="GSO38:GSV38"/>
    <mergeCell ref="GSW38:GTD38"/>
    <mergeCell ref="GTE38:GTL38"/>
    <mergeCell ref="GPU38:GQB38"/>
    <mergeCell ref="GQC38:GQJ38"/>
    <mergeCell ref="GQK38:GQR38"/>
    <mergeCell ref="GQS38:GQZ38"/>
    <mergeCell ref="GRA38:GRH38"/>
    <mergeCell ref="GRI38:GRP38"/>
    <mergeCell ref="GNY38:GOF38"/>
    <mergeCell ref="GOG38:GON38"/>
    <mergeCell ref="GOO38:GOV38"/>
    <mergeCell ref="GOW38:GPD38"/>
    <mergeCell ref="GPE38:GPL38"/>
    <mergeCell ref="GPM38:GPT38"/>
    <mergeCell ref="GMC38:GMJ38"/>
    <mergeCell ref="GMK38:GMR38"/>
    <mergeCell ref="GMS38:GMZ38"/>
    <mergeCell ref="GNA38:GNH38"/>
    <mergeCell ref="GNI38:GNP38"/>
    <mergeCell ref="GNQ38:GNX38"/>
    <mergeCell ref="GKG38:GKN38"/>
    <mergeCell ref="GKO38:GKV38"/>
    <mergeCell ref="GKW38:GLD38"/>
    <mergeCell ref="GLE38:GLL38"/>
    <mergeCell ref="GLM38:GLT38"/>
    <mergeCell ref="GLU38:GMB38"/>
    <mergeCell ref="GIK38:GIR38"/>
    <mergeCell ref="GIS38:GIZ38"/>
    <mergeCell ref="GJA38:GJH38"/>
    <mergeCell ref="GJI38:GJP38"/>
    <mergeCell ref="GJQ38:GJX38"/>
    <mergeCell ref="GJY38:GKF38"/>
    <mergeCell ref="GGO38:GGV38"/>
    <mergeCell ref="GGW38:GHD38"/>
    <mergeCell ref="GHE38:GHL38"/>
    <mergeCell ref="GHM38:GHT38"/>
    <mergeCell ref="GHU38:GIB38"/>
    <mergeCell ref="GIC38:GIJ38"/>
    <mergeCell ref="GES38:GEZ38"/>
    <mergeCell ref="GFA38:GFH38"/>
    <mergeCell ref="GFI38:GFP38"/>
    <mergeCell ref="GFQ38:GFX38"/>
    <mergeCell ref="GFY38:GGF38"/>
    <mergeCell ref="GGG38:GGN38"/>
    <mergeCell ref="GCW38:GDD38"/>
    <mergeCell ref="GDE38:GDL38"/>
    <mergeCell ref="GDM38:GDT38"/>
    <mergeCell ref="GDU38:GEB38"/>
    <mergeCell ref="GEC38:GEJ38"/>
    <mergeCell ref="GEK38:GER38"/>
    <mergeCell ref="GBA38:GBH38"/>
    <mergeCell ref="GBI38:GBP38"/>
    <mergeCell ref="GBQ38:GBX38"/>
    <mergeCell ref="GBY38:GCF38"/>
    <mergeCell ref="GCG38:GCN38"/>
    <mergeCell ref="GCO38:GCV38"/>
    <mergeCell ref="FZE38:FZL38"/>
    <mergeCell ref="FZM38:FZT38"/>
    <mergeCell ref="FZU38:GAB38"/>
    <mergeCell ref="GAC38:GAJ38"/>
    <mergeCell ref="GAK38:GAR38"/>
    <mergeCell ref="GAS38:GAZ38"/>
    <mergeCell ref="FXI38:FXP38"/>
    <mergeCell ref="FXQ38:FXX38"/>
    <mergeCell ref="FXY38:FYF38"/>
    <mergeCell ref="FYG38:FYN38"/>
    <mergeCell ref="FYO38:FYV38"/>
    <mergeCell ref="FYW38:FZD38"/>
    <mergeCell ref="FVM38:FVT38"/>
    <mergeCell ref="FVU38:FWB38"/>
    <mergeCell ref="FWC38:FWJ38"/>
    <mergeCell ref="FWK38:FWR38"/>
    <mergeCell ref="FWS38:FWZ38"/>
    <mergeCell ref="FXA38:FXH38"/>
    <mergeCell ref="FTQ38:FTX38"/>
    <mergeCell ref="FTY38:FUF38"/>
    <mergeCell ref="FUG38:FUN38"/>
    <mergeCell ref="FUO38:FUV38"/>
    <mergeCell ref="FUW38:FVD38"/>
    <mergeCell ref="FVE38:FVL38"/>
    <mergeCell ref="FRU38:FSB38"/>
    <mergeCell ref="FSC38:FSJ38"/>
    <mergeCell ref="FSK38:FSR38"/>
    <mergeCell ref="FSS38:FSZ38"/>
    <mergeCell ref="FTA38:FTH38"/>
    <mergeCell ref="FTI38:FTP38"/>
    <mergeCell ref="FPY38:FQF38"/>
    <mergeCell ref="FQG38:FQN38"/>
    <mergeCell ref="FQO38:FQV38"/>
    <mergeCell ref="FQW38:FRD38"/>
    <mergeCell ref="FRE38:FRL38"/>
    <mergeCell ref="FRM38:FRT38"/>
    <mergeCell ref="FOC38:FOJ38"/>
    <mergeCell ref="FOK38:FOR38"/>
    <mergeCell ref="FOS38:FOZ38"/>
    <mergeCell ref="FPA38:FPH38"/>
    <mergeCell ref="FPI38:FPP38"/>
    <mergeCell ref="FPQ38:FPX38"/>
    <mergeCell ref="FMG38:FMN38"/>
    <mergeCell ref="FMO38:FMV38"/>
    <mergeCell ref="FMW38:FND38"/>
    <mergeCell ref="FNE38:FNL38"/>
    <mergeCell ref="FNM38:FNT38"/>
    <mergeCell ref="FNU38:FOB38"/>
    <mergeCell ref="FKK38:FKR38"/>
    <mergeCell ref="FKS38:FKZ38"/>
    <mergeCell ref="FLA38:FLH38"/>
    <mergeCell ref="FLI38:FLP38"/>
    <mergeCell ref="FLQ38:FLX38"/>
    <mergeCell ref="FLY38:FMF38"/>
    <mergeCell ref="FIO38:FIV38"/>
    <mergeCell ref="FIW38:FJD38"/>
    <mergeCell ref="FJE38:FJL38"/>
    <mergeCell ref="FJM38:FJT38"/>
    <mergeCell ref="FJU38:FKB38"/>
    <mergeCell ref="FKC38:FKJ38"/>
    <mergeCell ref="FGS38:FGZ38"/>
    <mergeCell ref="FHA38:FHH38"/>
    <mergeCell ref="FHI38:FHP38"/>
    <mergeCell ref="FHQ38:FHX38"/>
    <mergeCell ref="FHY38:FIF38"/>
    <mergeCell ref="FIG38:FIN38"/>
    <mergeCell ref="FEW38:FFD38"/>
    <mergeCell ref="FFE38:FFL38"/>
    <mergeCell ref="FFM38:FFT38"/>
    <mergeCell ref="FFU38:FGB38"/>
    <mergeCell ref="FGC38:FGJ38"/>
    <mergeCell ref="FGK38:FGR38"/>
    <mergeCell ref="FDA38:FDH38"/>
    <mergeCell ref="FDI38:FDP38"/>
    <mergeCell ref="FDQ38:FDX38"/>
    <mergeCell ref="FDY38:FEF38"/>
    <mergeCell ref="FEG38:FEN38"/>
    <mergeCell ref="FEO38:FEV38"/>
    <mergeCell ref="FBE38:FBL38"/>
    <mergeCell ref="FBM38:FBT38"/>
    <mergeCell ref="FBU38:FCB38"/>
    <mergeCell ref="FCC38:FCJ38"/>
    <mergeCell ref="FCK38:FCR38"/>
    <mergeCell ref="FCS38:FCZ38"/>
    <mergeCell ref="EZI38:EZP38"/>
    <mergeCell ref="EZQ38:EZX38"/>
    <mergeCell ref="EZY38:FAF38"/>
    <mergeCell ref="FAG38:FAN38"/>
    <mergeCell ref="FAO38:FAV38"/>
    <mergeCell ref="FAW38:FBD38"/>
    <mergeCell ref="EXM38:EXT38"/>
    <mergeCell ref="EXU38:EYB38"/>
    <mergeCell ref="EYC38:EYJ38"/>
    <mergeCell ref="EYK38:EYR38"/>
    <mergeCell ref="EYS38:EYZ38"/>
    <mergeCell ref="EZA38:EZH38"/>
    <mergeCell ref="EVQ38:EVX38"/>
    <mergeCell ref="EVY38:EWF38"/>
    <mergeCell ref="EWG38:EWN38"/>
    <mergeCell ref="EWO38:EWV38"/>
    <mergeCell ref="EWW38:EXD38"/>
    <mergeCell ref="EXE38:EXL38"/>
    <mergeCell ref="ETU38:EUB38"/>
    <mergeCell ref="EUC38:EUJ38"/>
    <mergeCell ref="EUK38:EUR38"/>
    <mergeCell ref="EUS38:EUZ38"/>
    <mergeCell ref="EVA38:EVH38"/>
    <mergeCell ref="EVI38:EVP38"/>
    <mergeCell ref="ERY38:ESF38"/>
    <mergeCell ref="ESG38:ESN38"/>
    <mergeCell ref="ESO38:ESV38"/>
    <mergeCell ref="ESW38:ETD38"/>
    <mergeCell ref="ETE38:ETL38"/>
    <mergeCell ref="ETM38:ETT38"/>
    <mergeCell ref="EQC38:EQJ38"/>
    <mergeCell ref="EQK38:EQR38"/>
    <mergeCell ref="EQS38:EQZ38"/>
    <mergeCell ref="ERA38:ERH38"/>
    <mergeCell ref="ERI38:ERP38"/>
    <mergeCell ref="ERQ38:ERX38"/>
    <mergeCell ref="EOG38:EON38"/>
    <mergeCell ref="EOO38:EOV38"/>
    <mergeCell ref="EOW38:EPD38"/>
    <mergeCell ref="EPE38:EPL38"/>
    <mergeCell ref="EPM38:EPT38"/>
    <mergeCell ref="EPU38:EQB38"/>
    <mergeCell ref="EMK38:EMR38"/>
    <mergeCell ref="EMS38:EMZ38"/>
    <mergeCell ref="ENA38:ENH38"/>
    <mergeCell ref="ENI38:ENP38"/>
    <mergeCell ref="ENQ38:ENX38"/>
    <mergeCell ref="ENY38:EOF38"/>
    <mergeCell ref="EKO38:EKV38"/>
    <mergeCell ref="EKW38:ELD38"/>
    <mergeCell ref="ELE38:ELL38"/>
    <mergeCell ref="ELM38:ELT38"/>
    <mergeCell ref="ELU38:EMB38"/>
    <mergeCell ref="EMC38:EMJ38"/>
    <mergeCell ref="EIS38:EIZ38"/>
    <mergeCell ref="EJA38:EJH38"/>
    <mergeCell ref="EJI38:EJP38"/>
    <mergeCell ref="EJQ38:EJX38"/>
    <mergeCell ref="EJY38:EKF38"/>
    <mergeCell ref="EKG38:EKN38"/>
    <mergeCell ref="EGW38:EHD38"/>
    <mergeCell ref="EHE38:EHL38"/>
    <mergeCell ref="EHM38:EHT38"/>
    <mergeCell ref="EHU38:EIB38"/>
    <mergeCell ref="EIC38:EIJ38"/>
    <mergeCell ref="EIK38:EIR38"/>
    <mergeCell ref="EFA38:EFH38"/>
    <mergeCell ref="EFI38:EFP38"/>
    <mergeCell ref="EFQ38:EFX38"/>
    <mergeCell ref="EFY38:EGF38"/>
    <mergeCell ref="EGG38:EGN38"/>
    <mergeCell ref="EGO38:EGV38"/>
    <mergeCell ref="EDE38:EDL38"/>
    <mergeCell ref="EDM38:EDT38"/>
    <mergeCell ref="EDU38:EEB38"/>
    <mergeCell ref="EEC38:EEJ38"/>
    <mergeCell ref="EEK38:EER38"/>
    <mergeCell ref="EES38:EEZ38"/>
    <mergeCell ref="EBI38:EBP38"/>
    <mergeCell ref="EBQ38:EBX38"/>
    <mergeCell ref="EBY38:ECF38"/>
    <mergeCell ref="ECG38:ECN38"/>
    <mergeCell ref="ECO38:ECV38"/>
    <mergeCell ref="ECW38:EDD38"/>
    <mergeCell ref="DZM38:DZT38"/>
    <mergeCell ref="DZU38:EAB38"/>
    <mergeCell ref="EAC38:EAJ38"/>
    <mergeCell ref="EAK38:EAR38"/>
    <mergeCell ref="EAS38:EAZ38"/>
    <mergeCell ref="EBA38:EBH38"/>
    <mergeCell ref="DXQ38:DXX38"/>
    <mergeCell ref="DXY38:DYF38"/>
    <mergeCell ref="DYG38:DYN38"/>
    <mergeCell ref="DYO38:DYV38"/>
    <mergeCell ref="DYW38:DZD38"/>
    <mergeCell ref="DZE38:DZL38"/>
    <mergeCell ref="DVU38:DWB38"/>
    <mergeCell ref="DWC38:DWJ38"/>
    <mergeCell ref="DWK38:DWR38"/>
    <mergeCell ref="DWS38:DWZ38"/>
    <mergeCell ref="DXA38:DXH38"/>
    <mergeCell ref="DXI38:DXP38"/>
    <mergeCell ref="DTY38:DUF38"/>
    <mergeCell ref="DUG38:DUN38"/>
    <mergeCell ref="DUO38:DUV38"/>
    <mergeCell ref="DUW38:DVD38"/>
    <mergeCell ref="DVE38:DVL38"/>
    <mergeCell ref="DVM38:DVT38"/>
    <mergeCell ref="DSC38:DSJ38"/>
    <mergeCell ref="DSK38:DSR38"/>
    <mergeCell ref="DSS38:DSZ38"/>
    <mergeCell ref="DTA38:DTH38"/>
    <mergeCell ref="DTI38:DTP38"/>
    <mergeCell ref="DTQ38:DTX38"/>
    <mergeCell ref="DQG38:DQN38"/>
    <mergeCell ref="DQO38:DQV38"/>
    <mergeCell ref="DQW38:DRD38"/>
    <mergeCell ref="DRE38:DRL38"/>
    <mergeCell ref="DRM38:DRT38"/>
    <mergeCell ref="DRU38:DSB38"/>
    <mergeCell ref="DOK38:DOR38"/>
    <mergeCell ref="DOS38:DOZ38"/>
    <mergeCell ref="DPA38:DPH38"/>
    <mergeCell ref="DPI38:DPP38"/>
    <mergeCell ref="DPQ38:DPX38"/>
    <mergeCell ref="DPY38:DQF38"/>
    <mergeCell ref="DMO38:DMV38"/>
    <mergeCell ref="DMW38:DND38"/>
    <mergeCell ref="DNE38:DNL38"/>
    <mergeCell ref="DNM38:DNT38"/>
    <mergeCell ref="DNU38:DOB38"/>
    <mergeCell ref="DOC38:DOJ38"/>
    <mergeCell ref="DKS38:DKZ38"/>
    <mergeCell ref="DLA38:DLH38"/>
    <mergeCell ref="DLI38:DLP38"/>
    <mergeCell ref="DLQ38:DLX38"/>
    <mergeCell ref="DLY38:DMF38"/>
    <mergeCell ref="DMG38:DMN38"/>
    <mergeCell ref="DIW38:DJD38"/>
    <mergeCell ref="DJE38:DJL38"/>
    <mergeCell ref="DJM38:DJT38"/>
    <mergeCell ref="DJU38:DKB38"/>
    <mergeCell ref="DKC38:DKJ38"/>
    <mergeCell ref="DKK38:DKR38"/>
    <mergeCell ref="DHA38:DHH38"/>
    <mergeCell ref="DHI38:DHP38"/>
    <mergeCell ref="DHQ38:DHX38"/>
    <mergeCell ref="DHY38:DIF38"/>
    <mergeCell ref="DIG38:DIN38"/>
    <mergeCell ref="DIO38:DIV38"/>
    <mergeCell ref="DFE38:DFL38"/>
    <mergeCell ref="DFM38:DFT38"/>
    <mergeCell ref="DFU38:DGB38"/>
    <mergeCell ref="DGC38:DGJ38"/>
    <mergeCell ref="DGK38:DGR38"/>
    <mergeCell ref="DGS38:DGZ38"/>
    <mergeCell ref="DDI38:DDP38"/>
    <mergeCell ref="DDQ38:DDX38"/>
    <mergeCell ref="DDY38:DEF38"/>
    <mergeCell ref="DEG38:DEN38"/>
    <mergeCell ref="DEO38:DEV38"/>
    <mergeCell ref="DEW38:DFD38"/>
    <mergeCell ref="DBM38:DBT38"/>
    <mergeCell ref="DBU38:DCB38"/>
    <mergeCell ref="DCC38:DCJ38"/>
    <mergeCell ref="DCK38:DCR38"/>
    <mergeCell ref="DCS38:DCZ38"/>
    <mergeCell ref="DDA38:DDH38"/>
    <mergeCell ref="CZQ38:CZX38"/>
    <mergeCell ref="CZY38:DAF38"/>
    <mergeCell ref="DAG38:DAN38"/>
    <mergeCell ref="DAO38:DAV38"/>
    <mergeCell ref="DAW38:DBD38"/>
    <mergeCell ref="DBE38:DBL38"/>
    <mergeCell ref="CXU38:CYB38"/>
    <mergeCell ref="CYC38:CYJ38"/>
    <mergeCell ref="CYK38:CYR38"/>
    <mergeCell ref="CYS38:CYZ38"/>
    <mergeCell ref="CZA38:CZH38"/>
    <mergeCell ref="CZI38:CZP38"/>
    <mergeCell ref="CVY38:CWF38"/>
    <mergeCell ref="CWG38:CWN38"/>
    <mergeCell ref="CWO38:CWV38"/>
    <mergeCell ref="CWW38:CXD38"/>
    <mergeCell ref="CXE38:CXL38"/>
    <mergeCell ref="CXM38:CXT38"/>
    <mergeCell ref="CUC38:CUJ38"/>
    <mergeCell ref="CUK38:CUR38"/>
    <mergeCell ref="CUS38:CUZ38"/>
    <mergeCell ref="CVA38:CVH38"/>
    <mergeCell ref="CVI38:CVP38"/>
    <mergeCell ref="CVQ38:CVX38"/>
    <mergeCell ref="CSG38:CSN38"/>
    <mergeCell ref="CSO38:CSV38"/>
    <mergeCell ref="CSW38:CTD38"/>
    <mergeCell ref="CTE38:CTL38"/>
    <mergeCell ref="CTM38:CTT38"/>
    <mergeCell ref="CTU38:CUB38"/>
    <mergeCell ref="CQK38:CQR38"/>
    <mergeCell ref="CQS38:CQZ38"/>
    <mergeCell ref="CRA38:CRH38"/>
    <mergeCell ref="CRI38:CRP38"/>
    <mergeCell ref="CRQ38:CRX38"/>
    <mergeCell ref="CRY38:CSF38"/>
    <mergeCell ref="COO38:COV38"/>
    <mergeCell ref="COW38:CPD38"/>
    <mergeCell ref="CPE38:CPL38"/>
    <mergeCell ref="CPM38:CPT38"/>
    <mergeCell ref="CPU38:CQB38"/>
    <mergeCell ref="CQC38:CQJ38"/>
    <mergeCell ref="CMS38:CMZ38"/>
    <mergeCell ref="CNA38:CNH38"/>
    <mergeCell ref="CNI38:CNP38"/>
    <mergeCell ref="CNQ38:CNX38"/>
    <mergeCell ref="CNY38:COF38"/>
    <mergeCell ref="COG38:CON38"/>
    <mergeCell ref="CKW38:CLD38"/>
    <mergeCell ref="CLE38:CLL38"/>
    <mergeCell ref="CLM38:CLT38"/>
    <mergeCell ref="CLU38:CMB38"/>
    <mergeCell ref="CMC38:CMJ38"/>
    <mergeCell ref="CMK38:CMR38"/>
    <mergeCell ref="CJA38:CJH38"/>
    <mergeCell ref="CJI38:CJP38"/>
    <mergeCell ref="CJQ38:CJX38"/>
    <mergeCell ref="CJY38:CKF38"/>
    <mergeCell ref="CKG38:CKN38"/>
    <mergeCell ref="CKO38:CKV38"/>
    <mergeCell ref="CHE38:CHL38"/>
    <mergeCell ref="CHM38:CHT38"/>
    <mergeCell ref="CHU38:CIB38"/>
    <mergeCell ref="CIC38:CIJ38"/>
    <mergeCell ref="CIK38:CIR38"/>
    <mergeCell ref="CIS38:CIZ38"/>
    <mergeCell ref="CFI38:CFP38"/>
    <mergeCell ref="CFQ38:CFX38"/>
    <mergeCell ref="CFY38:CGF38"/>
    <mergeCell ref="CGG38:CGN38"/>
    <mergeCell ref="CGO38:CGV38"/>
    <mergeCell ref="CGW38:CHD38"/>
    <mergeCell ref="CDM38:CDT38"/>
    <mergeCell ref="CDU38:CEB38"/>
    <mergeCell ref="CEC38:CEJ38"/>
    <mergeCell ref="CEK38:CER38"/>
    <mergeCell ref="CES38:CEZ38"/>
    <mergeCell ref="CFA38:CFH38"/>
    <mergeCell ref="CBQ38:CBX38"/>
    <mergeCell ref="CBY38:CCF38"/>
    <mergeCell ref="CCG38:CCN38"/>
    <mergeCell ref="CCO38:CCV38"/>
    <mergeCell ref="CCW38:CDD38"/>
    <mergeCell ref="CDE38:CDL38"/>
    <mergeCell ref="BZU38:CAB38"/>
    <mergeCell ref="CAC38:CAJ38"/>
    <mergeCell ref="CAK38:CAR38"/>
    <mergeCell ref="CAS38:CAZ38"/>
    <mergeCell ref="CBA38:CBH38"/>
    <mergeCell ref="CBI38:CBP38"/>
    <mergeCell ref="BXY38:BYF38"/>
    <mergeCell ref="BYG38:BYN38"/>
    <mergeCell ref="BYO38:BYV38"/>
    <mergeCell ref="BYW38:BZD38"/>
    <mergeCell ref="BZE38:BZL38"/>
    <mergeCell ref="BZM38:BZT38"/>
    <mergeCell ref="BWC38:BWJ38"/>
    <mergeCell ref="BWK38:BWR38"/>
    <mergeCell ref="BWS38:BWZ38"/>
    <mergeCell ref="BXA38:BXH38"/>
    <mergeCell ref="BXI38:BXP38"/>
    <mergeCell ref="BXQ38:BXX38"/>
    <mergeCell ref="BUG38:BUN38"/>
    <mergeCell ref="BUO38:BUV38"/>
    <mergeCell ref="BUW38:BVD38"/>
    <mergeCell ref="BVE38:BVL38"/>
    <mergeCell ref="BVM38:BVT38"/>
    <mergeCell ref="BVU38:BWB38"/>
    <mergeCell ref="BSK38:BSR38"/>
    <mergeCell ref="BSS38:BSZ38"/>
    <mergeCell ref="BTA38:BTH38"/>
    <mergeCell ref="BTI38:BTP38"/>
    <mergeCell ref="BTQ38:BTX38"/>
    <mergeCell ref="BTY38:BUF38"/>
    <mergeCell ref="BQO38:BQV38"/>
    <mergeCell ref="BQW38:BRD38"/>
    <mergeCell ref="BRE38:BRL38"/>
    <mergeCell ref="BRM38:BRT38"/>
    <mergeCell ref="BRU38:BSB38"/>
    <mergeCell ref="BSC38:BSJ38"/>
    <mergeCell ref="BOS38:BOZ38"/>
    <mergeCell ref="BPA38:BPH38"/>
    <mergeCell ref="BPI38:BPP38"/>
    <mergeCell ref="BPQ38:BPX38"/>
    <mergeCell ref="BPY38:BQF38"/>
    <mergeCell ref="BQG38:BQN38"/>
    <mergeCell ref="BMW38:BND38"/>
    <mergeCell ref="BNE38:BNL38"/>
    <mergeCell ref="BNM38:BNT38"/>
    <mergeCell ref="BNU38:BOB38"/>
    <mergeCell ref="BOC38:BOJ38"/>
    <mergeCell ref="BOK38:BOR38"/>
    <mergeCell ref="BLA38:BLH38"/>
    <mergeCell ref="BLI38:BLP38"/>
    <mergeCell ref="BLQ38:BLX38"/>
    <mergeCell ref="BLY38:BMF38"/>
    <mergeCell ref="BMG38:BMN38"/>
    <mergeCell ref="BMO38:BMV38"/>
    <mergeCell ref="BJE38:BJL38"/>
    <mergeCell ref="BJM38:BJT38"/>
    <mergeCell ref="BJU38:BKB38"/>
    <mergeCell ref="BKC38:BKJ38"/>
    <mergeCell ref="BKK38:BKR38"/>
    <mergeCell ref="BKS38:BKZ38"/>
    <mergeCell ref="BHI38:BHP38"/>
    <mergeCell ref="BHQ38:BHX38"/>
    <mergeCell ref="BHY38:BIF38"/>
    <mergeCell ref="BIG38:BIN38"/>
    <mergeCell ref="BIO38:BIV38"/>
    <mergeCell ref="BIW38:BJD38"/>
    <mergeCell ref="BFM38:BFT38"/>
    <mergeCell ref="BFU38:BGB38"/>
    <mergeCell ref="BGC38:BGJ38"/>
    <mergeCell ref="BGK38:BGR38"/>
    <mergeCell ref="BGS38:BGZ38"/>
    <mergeCell ref="BHA38:BHH38"/>
    <mergeCell ref="BDQ38:BDX38"/>
    <mergeCell ref="BDY38:BEF38"/>
    <mergeCell ref="BEG38:BEN38"/>
    <mergeCell ref="BEO38:BEV38"/>
    <mergeCell ref="BEW38:BFD38"/>
    <mergeCell ref="BFE38:BFL38"/>
    <mergeCell ref="BBU38:BCB38"/>
    <mergeCell ref="BCC38:BCJ38"/>
    <mergeCell ref="BCK38:BCR38"/>
    <mergeCell ref="BCS38:BCZ38"/>
    <mergeCell ref="BDA38:BDH38"/>
    <mergeCell ref="BDI38:BDP38"/>
    <mergeCell ref="AZY38:BAF38"/>
    <mergeCell ref="BAG38:BAN38"/>
    <mergeCell ref="BAO38:BAV38"/>
    <mergeCell ref="BAW38:BBD38"/>
    <mergeCell ref="BBE38:BBL38"/>
    <mergeCell ref="BBM38:BBT38"/>
    <mergeCell ref="AYC38:AYJ38"/>
    <mergeCell ref="AYK38:AYR38"/>
    <mergeCell ref="AYS38:AYZ38"/>
    <mergeCell ref="AZA38:AZH38"/>
    <mergeCell ref="AZI38:AZP38"/>
    <mergeCell ref="AZQ38:AZX38"/>
    <mergeCell ref="AWG38:AWN38"/>
    <mergeCell ref="AWO38:AWV38"/>
    <mergeCell ref="AWW38:AXD38"/>
    <mergeCell ref="AXE38:AXL38"/>
    <mergeCell ref="AXM38:AXT38"/>
    <mergeCell ref="AXU38:AYB38"/>
    <mergeCell ref="AUK38:AUR38"/>
    <mergeCell ref="AUS38:AUZ38"/>
    <mergeCell ref="AVA38:AVH38"/>
    <mergeCell ref="AVI38:AVP38"/>
    <mergeCell ref="AVQ38:AVX38"/>
    <mergeCell ref="AVY38:AWF38"/>
    <mergeCell ref="ASO38:ASV38"/>
    <mergeCell ref="ASW38:ATD38"/>
    <mergeCell ref="ATE38:ATL38"/>
    <mergeCell ref="ATM38:ATT38"/>
    <mergeCell ref="ATU38:AUB38"/>
    <mergeCell ref="AUC38:AUJ38"/>
    <mergeCell ref="ARQ38:ARX38"/>
    <mergeCell ref="ARY38:ASF38"/>
    <mergeCell ref="ASG38:ASN38"/>
    <mergeCell ref="D51:D52"/>
    <mergeCell ref="E51:G51"/>
    <mergeCell ref="A45:B45"/>
    <mergeCell ref="A46:B46"/>
    <mergeCell ref="A48:B48"/>
    <mergeCell ref="A51:A52"/>
    <mergeCell ref="B51:B52"/>
    <mergeCell ref="C51:C52"/>
    <mergeCell ref="A43:B44"/>
    <mergeCell ref="C43:C44"/>
    <mergeCell ref="D43:D44"/>
    <mergeCell ref="E43:E44"/>
    <mergeCell ref="F43:H43"/>
    <mergeCell ref="A38:H38"/>
    <mergeCell ref="AW40:BC40"/>
    <mergeCell ref="BE40:BK40"/>
    <mergeCell ref="BM40:BS40"/>
    <mergeCell ref="BU40:CA40"/>
    <mergeCell ref="CC40:CI40"/>
    <mergeCell ref="CK40:CQ40"/>
    <mergeCell ref="EO40:EU40"/>
    <mergeCell ref="EW40:FC40"/>
    <mergeCell ref="FE40:FK40"/>
    <mergeCell ref="A47:B47"/>
    <mergeCell ref="A30:K30"/>
    <mergeCell ref="A31:L31"/>
    <mergeCell ref="A32:K32"/>
    <mergeCell ref="A33:A34"/>
    <mergeCell ref="B33:B34"/>
    <mergeCell ref="C33:C34"/>
    <mergeCell ref="D33:D34"/>
    <mergeCell ref="E33:G33"/>
    <mergeCell ref="A19:G19"/>
    <mergeCell ref="B20:E20"/>
    <mergeCell ref="A22:L22"/>
    <mergeCell ref="A24:L24"/>
    <mergeCell ref="A26:G26"/>
    <mergeCell ref="A27:K27"/>
    <mergeCell ref="F4:H9"/>
    <mergeCell ref="E10:H10"/>
    <mergeCell ref="E11:H11"/>
    <mergeCell ref="E12:H12"/>
    <mergeCell ref="E13:H13"/>
    <mergeCell ref="D16:L16"/>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topLeftCell="A20" zoomScale="60" zoomScaleNormal="60" zoomScaleSheetLayoutView="70" workbookViewId="0">
      <selection activeCell="D44" sqref="D44"/>
    </sheetView>
  </sheetViews>
  <sheetFormatPr defaultRowHeight="13.8" x14ac:dyDescent="0.3"/>
  <cols>
    <col min="1" max="1" width="46.109375" style="355" customWidth="1"/>
    <col min="2" max="2" width="11.6640625" style="355" customWidth="1"/>
    <col min="3" max="3" width="15.6640625" style="356" customWidth="1"/>
    <col min="4" max="4" width="17.44140625" style="356" customWidth="1"/>
    <col min="5" max="5" width="18.88671875" style="356" customWidth="1"/>
    <col min="6" max="6" width="14.6640625" style="356" customWidth="1"/>
    <col min="7" max="7" width="14" style="356" customWidth="1"/>
    <col min="8" max="8" width="11" style="356" customWidth="1"/>
    <col min="9" max="9" width="11" style="357" customWidth="1"/>
    <col min="10" max="10" width="11.109375" style="356" customWidth="1"/>
    <col min="11" max="12" width="13.33203125" style="356" customWidth="1"/>
    <col min="13" max="13" width="13.88671875" style="356" customWidth="1"/>
    <col min="14" max="17" width="9.109375" style="356" customWidth="1"/>
    <col min="18" max="256" width="8.88671875" style="356"/>
    <col min="257" max="257" width="46.109375" style="356" customWidth="1"/>
    <col min="258" max="258" width="30.6640625" style="356" customWidth="1"/>
    <col min="259" max="259" width="20.88671875" style="356" customWidth="1"/>
    <col min="260" max="261" width="20.44140625" style="356" customWidth="1"/>
    <col min="262" max="262" width="14.6640625" style="356" customWidth="1"/>
    <col min="263" max="263" width="14" style="356" customWidth="1"/>
    <col min="264" max="264" width="32.88671875" style="356" customWidth="1"/>
    <col min="265" max="265" width="11" style="356" customWidth="1"/>
    <col min="266" max="266" width="11.109375" style="356" customWidth="1"/>
    <col min="267" max="268" width="13.33203125" style="356" customWidth="1"/>
    <col min="269" max="269" width="13.88671875" style="356" customWidth="1"/>
    <col min="270" max="273" width="9.109375" style="356" customWidth="1"/>
    <col min="274" max="512" width="8.88671875" style="356"/>
    <col min="513" max="513" width="46.109375" style="356" customWidth="1"/>
    <col min="514" max="514" width="30.6640625" style="356" customWidth="1"/>
    <col min="515" max="515" width="20.88671875" style="356" customWidth="1"/>
    <col min="516" max="517" width="20.44140625" style="356" customWidth="1"/>
    <col min="518" max="518" width="14.6640625" style="356" customWidth="1"/>
    <col min="519" max="519" width="14" style="356" customWidth="1"/>
    <col min="520" max="520" width="32.88671875" style="356" customWidth="1"/>
    <col min="521" max="521" width="11" style="356" customWidth="1"/>
    <col min="522" max="522" width="11.109375" style="356" customWidth="1"/>
    <col min="523" max="524" width="13.33203125" style="356" customWidth="1"/>
    <col min="525" max="525" width="13.88671875" style="356" customWidth="1"/>
    <col min="526" max="529" width="9.109375" style="356" customWidth="1"/>
    <col min="530" max="768" width="8.88671875" style="356"/>
    <col min="769" max="769" width="46.109375" style="356" customWidth="1"/>
    <col min="770" max="770" width="30.6640625" style="356" customWidth="1"/>
    <col min="771" max="771" width="20.88671875" style="356" customWidth="1"/>
    <col min="772" max="773" width="20.44140625" style="356" customWidth="1"/>
    <col min="774" max="774" width="14.6640625" style="356" customWidth="1"/>
    <col min="775" max="775" width="14" style="356" customWidth="1"/>
    <col min="776" max="776" width="32.88671875" style="356" customWidth="1"/>
    <col min="777" max="777" width="11" style="356" customWidth="1"/>
    <col min="778" max="778" width="11.109375" style="356" customWidth="1"/>
    <col min="779" max="780" width="13.33203125" style="356" customWidth="1"/>
    <col min="781" max="781" width="13.88671875" style="356" customWidth="1"/>
    <col min="782" max="785" width="9.109375" style="356" customWidth="1"/>
    <col min="786" max="1024" width="8.88671875" style="356"/>
    <col min="1025" max="1025" width="46.109375" style="356" customWidth="1"/>
    <col min="1026" max="1026" width="30.6640625" style="356" customWidth="1"/>
    <col min="1027" max="1027" width="20.88671875" style="356" customWidth="1"/>
    <col min="1028" max="1029" width="20.44140625" style="356" customWidth="1"/>
    <col min="1030" max="1030" width="14.6640625" style="356" customWidth="1"/>
    <col min="1031" max="1031" width="14" style="356" customWidth="1"/>
    <col min="1032" max="1032" width="32.88671875" style="356" customWidth="1"/>
    <col min="1033" max="1033" width="11" style="356" customWidth="1"/>
    <col min="1034" max="1034" width="11.109375" style="356" customWidth="1"/>
    <col min="1035" max="1036" width="13.33203125" style="356" customWidth="1"/>
    <col min="1037" max="1037" width="13.88671875" style="356" customWidth="1"/>
    <col min="1038" max="1041" width="9.109375" style="356" customWidth="1"/>
    <col min="1042" max="1280" width="8.88671875" style="356"/>
    <col min="1281" max="1281" width="46.109375" style="356" customWidth="1"/>
    <col min="1282" max="1282" width="30.6640625" style="356" customWidth="1"/>
    <col min="1283" max="1283" width="20.88671875" style="356" customWidth="1"/>
    <col min="1284" max="1285" width="20.44140625" style="356" customWidth="1"/>
    <col min="1286" max="1286" width="14.6640625" style="356" customWidth="1"/>
    <col min="1287" max="1287" width="14" style="356" customWidth="1"/>
    <col min="1288" max="1288" width="32.88671875" style="356" customWidth="1"/>
    <col min="1289" max="1289" width="11" style="356" customWidth="1"/>
    <col min="1290" max="1290" width="11.109375" style="356" customWidth="1"/>
    <col min="1291" max="1292" width="13.33203125" style="356" customWidth="1"/>
    <col min="1293" max="1293" width="13.88671875" style="356" customWidth="1"/>
    <col min="1294" max="1297" width="9.109375" style="356" customWidth="1"/>
    <col min="1298" max="1536" width="8.88671875" style="356"/>
    <col min="1537" max="1537" width="46.109375" style="356" customWidth="1"/>
    <col min="1538" max="1538" width="30.6640625" style="356" customWidth="1"/>
    <col min="1539" max="1539" width="20.88671875" style="356" customWidth="1"/>
    <col min="1540" max="1541" width="20.44140625" style="356" customWidth="1"/>
    <col min="1542" max="1542" width="14.6640625" style="356" customWidth="1"/>
    <col min="1543" max="1543" width="14" style="356" customWidth="1"/>
    <col min="1544" max="1544" width="32.88671875" style="356" customWidth="1"/>
    <col min="1545" max="1545" width="11" style="356" customWidth="1"/>
    <col min="1546" max="1546" width="11.109375" style="356" customWidth="1"/>
    <col min="1547" max="1548" width="13.33203125" style="356" customWidth="1"/>
    <col min="1549" max="1549" width="13.88671875" style="356" customWidth="1"/>
    <col min="1550" max="1553" width="9.109375" style="356" customWidth="1"/>
    <col min="1554" max="1792" width="8.88671875" style="356"/>
    <col min="1793" max="1793" width="46.109375" style="356" customWidth="1"/>
    <col min="1794" max="1794" width="30.6640625" style="356" customWidth="1"/>
    <col min="1795" max="1795" width="20.88671875" style="356" customWidth="1"/>
    <col min="1796" max="1797" width="20.44140625" style="356" customWidth="1"/>
    <col min="1798" max="1798" width="14.6640625" style="356" customWidth="1"/>
    <col min="1799" max="1799" width="14" style="356" customWidth="1"/>
    <col min="1800" max="1800" width="32.88671875" style="356" customWidth="1"/>
    <col min="1801" max="1801" width="11" style="356" customWidth="1"/>
    <col min="1802" max="1802" width="11.109375" style="356" customWidth="1"/>
    <col min="1803" max="1804" width="13.33203125" style="356" customWidth="1"/>
    <col min="1805" max="1805" width="13.88671875" style="356" customWidth="1"/>
    <col min="1806" max="1809" width="9.109375" style="356" customWidth="1"/>
    <col min="1810" max="2048" width="8.88671875" style="356"/>
    <col min="2049" max="2049" width="46.109375" style="356" customWidth="1"/>
    <col min="2050" max="2050" width="30.6640625" style="356" customWidth="1"/>
    <col min="2051" max="2051" width="20.88671875" style="356" customWidth="1"/>
    <col min="2052" max="2053" width="20.44140625" style="356" customWidth="1"/>
    <col min="2054" max="2054" width="14.6640625" style="356" customWidth="1"/>
    <col min="2055" max="2055" width="14" style="356" customWidth="1"/>
    <col min="2056" max="2056" width="32.88671875" style="356" customWidth="1"/>
    <col min="2057" max="2057" width="11" style="356" customWidth="1"/>
    <col min="2058" max="2058" width="11.109375" style="356" customWidth="1"/>
    <col min="2059" max="2060" width="13.33203125" style="356" customWidth="1"/>
    <col min="2061" max="2061" width="13.88671875" style="356" customWidth="1"/>
    <col min="2062" max="2065" width="9.109375" style="356" customWidth="1"/>
    <col min="2066" max="2304" width="8.88671875" style="356"/>
    <col min="2305" max="2305" width="46.109375" style="356" customWidth="1"/>
    <col min="2306" max="2306" width="30.6640625" style="356" customWidth="1"/>
    <col min="2307" max="2307" width="20.88671875" style="356" customWidth="1"/>
    <col min="2308" max="2309" width="20.44140625" style="356" customWidth="1"/>
    <col min="2310" max="2310" width="14.6640625" style="356" customWidth="1"/>
    <col min="2311" max="2311" width="14" style="356" customWidth="1"/>
    <col min="2312" max="2312" width="32.88671875" style="356" customWidth="1"/>
    <col min="2313" max="2313" width="11" style="356" customWidth="1"/>
    <col min="2314" max="2314" width="11.109375" style="356" customWidth="1"/>
    <col min="2315" max="2316" width="13.33203125" style="356" customWidth="1"/>
    <col min="2317" max="2317" width="13.88671875" style="356" customWidth="1"/>
    <col min="2318" max="2321" width="9.109375" style="356" customWidth="1"/>
    <col min="2322" max="2560" width="8.88671875" style="356"/>
    <col min="2561" max="2561" width="46.109375" style="356" customWidth="1"/>
    <col min="2562" max="2562" width="30.6640625" style="356" customWidth="1"/>
    <col min="2563" max="2563" width="20.88671875" style="356" customWidth="1"/>
    <col min="2564" max="2565" width="20.44140625" style="356" customWidth="1"/>
    <col min="2566" max="2566" width="14.6640625" style="356" customWidth="1"/>
    <col min="2567" max="2567" width="14" style="356" customWidth="1"/>
    <col min="2568" max="2568" width="32.88671875" style="356" customWidth="1"/>
    <col min="2569" max="2569" width="11" style="356" customWidth="1"/>
    <col min="2570" max="2570" width="11.109375" style="356" customWidth="1"/>
    <col min="2571" max="2572" width="13.33203125" style="356" customWidth="1"/>
    <col min="2573" max="2573" width="13.88671875" style="356" customWidth="1"/>
    <col min="2574" max="2577" width="9.109375" style="356" customWidth="1"/>
    <col min="2578" max="2816" width="8.88671875" style="356"/>
    <col min="2817" max="2817" width="46.109375" style="356" customWidth="1"/>
    <col min="2818" max="2818" width="30.6640625" style="356" customWidth="1"/>
    <col min="2819" max="2819" width="20.88671875" style="356" customWidth="1"/>
    <col min="2820" max="2821" width="20.44140625" style="356" customWidth="1"/>
    <col min="2822" max="2822" width="14.6640625" style="356" customWidth="1"/>
    <col min="2823" max="2823" width="14" style="356" customWidth="1"/>
    <col min="2824" max="2824" width="32.88671875" style="356" customWidth="1"/>
    <col min="2825" max="2825" width="11" style="356" customWidth="1"/>
    <col min="2826" max="2826" width="11.109375" style="356" customWidth="1"/>
    <col min="2827" max="2828" width="13.33203125" style="356" customWidth="1"/>
    <col min="2829" max="2829" width="13.88671875" style="356" customWidth="1"/>
    <col min="2830" max="2833" width="9.109375" style="356" customWidth="1"/>
    <col min="2834" max="3072" width="8.88671875" style="356"/>
    <col min="3073" max="3073" width="46.109375" style="356" customWidth="1"/>
    <col min="3074" max="3074" width="30.6640625" style="356" customWidth="1"/>
    <col min="3075" max="3075" width="20.88671875" style="356" customWidth="1"/>
    <col min="3076" max="3077" width="20.44140625" style="356" customWidth="1"/>
    <col min="3078" max="3078" width="14.6640625" style="356" customWidth="1"/>
    <col min="3079" max="3079" width="14" style="356" customWidth="1"/>
    <col min="3080" max="3080" width="32.88671875" style="356" customWidth="1"/>
    <col min="3081" max="3081" width="11" style="356" customWidth="1"/>
    <col min="3082" max="3082" width="11.109375" style="356" customWidth="1"/>
    <col min="3083" max="3084" width="13.33203125" style="356" customWidth="1"/>
    <col min="3085" max="3085" width="13.88671875" style="356" customWidth="1"/>
    <col min="3086" max="3089" width="9.109375" style="356" customWidth="1"/>
    <col min="3090" max="3328" width="8.88671875" style="356"/>
    <col min="3329" max="3329" width="46.109375" style="356" customWidth="1"/>
    <col min="3330" max="3330" width="30.6640625" style="356" customWidth="1"/>
    <col min="3331" max="3331" width="20.88671875" style="356" customWidth="1"/>
    <col min="3332" max="3333" width="20.44140625" style="356" customWidth="1"/>
    <col min="3334" max="3334" width="14.6640625" style="356" customWidth="1"/>
    <col min="3335" max="3335" width="14" style="356" customWidth="1"/>
    <col min="3336" max="3336" width="32.88671875" style="356" customWidth="1"/>
    <col min="3337" max="3337" width="11" style="356" customWidth="1"/>
    <col min="3338" max="3338" width="11.109375" style="356" customWidth="1"/>
    <col min="3339" max="3340" width="13.33203125" style="356" customWidth="1"/>
    <col min="3341" max="3341" width="13.88671875" style="356" customWidth="1"/>
    <col min="3342" max="3345" width="9.109375" style="356" customWidth="1"/>
    <col min="3346" max="3584" width="8.88671875" style="356"/>
    <col min="3585" max="3585" width="46.109375" style="356" customWidth="1"/>
    <col min="3586" max="3586" width="30.6640625" style="356" customWidth="1"/>
    <col min="3587" max="3587" width="20.88671875" style="356" customWidth="1"/>
    <col min="3588" max="3589" width="20.44140625" style="356" customWidth="1"/>
    <col min="3590" max="3590" width="14.6640625" style="356" customWidth="1"/>
    <col min="3591" max="3591" width="14" style="356" customWidth="1"/>
    <col min="3592" max="3592" width="32.88671875" style="356" customWidth="1"/>
    <col min="3593" max="3593" width="11" style="356" customWidth="1"/>
    <col min="3594" max="3594" width="11.109375" style="356" customWidth="1"/>
    <col min="3595" max="3596" width="13.33203125" style="356" customWidth="1"/>
    <col min="3597" max="3597" width="13.88671875" style="356" customWidth="1"/>
    <col min="3598" max="3601" width="9.109375" style="356" customWidth="1"/>
    <col min="3602" max="3840" width="8.88671875" style="356"/>
    <col min="3841" max="3841" width="46.109375" style="356" customWidth="1"/>
    <col min="3842" max="3842" width="30.6640625" style="356" customWidth="1"/>
    <col min="3843" max="3843" width="20.88671875" style="356" customWidth="1"/>
    <col min="3844" max="3845" width="20.44140625" style="356" customWidth="1"/>
    <col min="3846" max="3846" width="14.6640625" style="356" customWidth="1"/>
    <col min="3847" max="3847" width="14" style="356" customWidth="1"/>
    <col min="3848" max="3848" width="32.88671875" style="356" customWidth="1"/>
    <col min="3849" max="3849" width="11" style="356" customWidth="1"/>
    <col min="3850" max="3850" width="11.109375" style="356" customWidth="1"/>
    <col min="3851" max="3852" width="13.33203125" style="356" customWidth="1"/>
    <col min="3853" max="3853" width="13.88671875" style="356" customWidth="1"/>
    <col min="3854" max="3857" width="9.109375" style="356" customWidth="1"/>
    <col min="3858" max="4096" width="8.88671875" style="356"/>
    <col min="4097" max="4097" width="46.109375" style="356" customWidth="1"/>
    <col min="4098" max="4098" width="30.6640625" style="356" customWidth="1"/>
    <col min="4099" max="4099" width="20.88671875" style="356" customWidth="1"/>
    <col min="4100" max="4101" width="20.44140625" style="356" customWidth="1"/>
    <col min="4102" max="4102" width="14.6640625" style="356" customWidth="1"/>
    <col min="4103" max="4103" width="14" style="356" customWidth="1"/>
    <col min="4104" max="4104" width="32.88671875" style="356" customWidth="1"/>
    <col min="4105" max="4105" width="11" style="356" customWidth="1"/>
    <col min="4106" max="4106" width="11.109375" style="356" customWidth="1"/>
    <col min="4107" max="4108" width="13.33203125" style="356" customWidth="1"/>
    <col min="4109" max="4109" width="13.88671875" style="356" customWidth="1"/>
    <col min="4110" max="4113" width="9.109375" style="356" customWidth="1"/>
    <col min="4114" max="4352" width="8.88671875" style="356"/>
    <col min="4353" max="4353" width="46.109375" style="356" customWidth="1"/>
    <col min="4354" max="4354" width="30.6640625" style="356" customWidth="1"/>
    <col min="4355" max="4355" width="20.88671875" style="356" customWidth="1"/>
    <col min="4356" max="4357" width="20.44140625" style="356" customWidth="1"/>
    <col min="4358" max="4358" width="14.6640625" style="356" customWidth="1"/>
    <col min="4359" max="4359" width="14" style="356" customWidth="1"/>
    <col min="4360" max="4360" width="32.88671875" style="356" customWidth="1"/>
    <col min="4361" max="4361" width="11" style="356" customWidth="1"/>
    <col min="4362" max="4362" width="11.109375" style="356" customWidth="1"/>
    <col min="4363" max="4364" width="13.33203125" style="356" customWidth="1"/>
    <col min="4365" max="4365" width="13.88671875" style="356" customWidth="1"/>
    <col min="4366" max="4369" width="9.109375" style="356" customWidth="1"/>
    <col min="4370" max="4608" width="8.88671875" style="356"/>
    <col min="4609" max="4609" width="46.109375" style="356" customWidth="1"/>
    <col min="4610" max="4610" width="30.6640625" style="356" customWidth="1"/>
    <col min="4611" max="4611" width="20.88671875" style="356" customWidth="1"/>
    <col min="4612" max="4613" width="20.44140625" style="356" customWidth="1"/>
    <col min="4614" max="4614" width="14.6640625" style="356" customWidth="1"/>
    <col min="4615" max="4615" width="14" style="356" customWidth="1"/>
    <col min="4616" max="4616" width="32.88671875" style="356" customWidth="1"/>
    <col min="4617" max="4617" width="11" style="356" customWidth="1"/>
    <col min="4618" max="4618" width="11.109375" style="356" customWidth="1"/>
    <col min="4619" max="4620" width="13.33203125" style="356" customWidth="1"/>
    <col min="4621" max="4621" width="13.88671875" style="356" customWidth="1"/>
    <col min="4622" max="4625" width="9.109375" style="356" customWidth="1"/>
    <col min="4626" max="4864" width="8.88671875" style="356"/>
    <col min="4865" max="4865" width="46.109375" style="356" customWidth="1"/>
    <col min="4866" max="4866" width="30.6640625" style="356" customWidth="1"/>
    <col min="4867" max="4867" width="20.88671875" style="356" customWidth="1"/>
    <col min="4868" max="4869" width="20.44140625" style="356" customWidth="1"/>
    <col min="4870" max="4870" width="14.6640625" style="356" customWidth="1"/>
    <col min="4871" max="4871" width="14" style="356" customWidth="1"/>
    <col min="4872" max="4872" width="32.88671875" style="356" customWidth="1"/>
    <col min="4873" max="4873" width="11" style="356" customWidth="1"/>
    <col min="4874" max="4874" width="11.109375" style="356" customWidth="1"/>
    <col min="4875" max="4876" width="13.33203125" style="356" customWidth="1"/>
    <col min="4877" max="4877" width="13.88671875" style="356" customWidth="1"/>
    <col min="4878" max="4881" width="9.109375" style="356" customWidth="1"/>
    <col min="4882" max="5120" width="8.88671875" style="356"/>
    <col min="5121" max="5121" width="46.109375" style="356" customWidth="1"/>
    <col min="5122" max="5122" width="30.6640625" style="356" customWidth="1"/>
    <col min="5123" max="5123" width="20.88671875" style="356" customWidth="1"/>
    <col min="5124" max="5125" width="20.44140625" style="356" customWidth="1"/>
    <col min="5126" max="5126" width="14.6640625" style="356" customWidth="1"/>
    <col min="5127" max="5127" width="14" style="356" customWidth="1"/>
    <col min="5128" max="5128" width="32.88671875" style="356" customWidth="1"/>
    <col min="5129" max="5129" width="11" style="356" customWidth="1"/>
    <col min="5130" max="5130" width="11.109375" style="356" customWidth="1"/>
    <col min="5131" max="5132" width="13.33203125" style="356" customWidth="1"/>
    <col min="5133" max="5133" width="13.88671875" style="356" customWidth="1"/>
    <col min="5134" max="5137" width="9.109375" style="356" customWidth="1"/>
    <col min="5138" max="5376" width="8.88671875" style="356"/>
    <col min="5377" max="5377" width="46.109375" style="356" customWidth="1"/>
    <col min="5378" max="5378" width="30.6640625" style="356" customWidth="1"/>
    <col min="5379" max="5379" width="20.88671875" style="356" customWidth="1"/>
    <col min="5380" max="5381" width="20.44140625" style="356" customWidth="1"/>
    <col min="5382" max="5382" width="14.6640625" style="356" customWidth="1"/>
    <col min="5383" max="5383" width="14" style="356" customWidth="1"/>
    <col min="5384" max="5384" width="32.88671875" style="356" customWidth="1"/>
    <col min="5385" max="5385" width="11" style="356" customWidth="1"/>
    <col min="5386" max="5386" width="11.109375" style="356" customWidth="1"/>
    <col min="5387" max="5388" width="13.33203125" style="356" customWidth="1"/>
    <col min="5389" max="5389" width="13.88671875" style="356" customWidth="1"/>
    <col min="5390" max="5393" width="9.109375" style="356" customWidth="1"/>
    <col min="5394" max="5632" width="8.88671875" style="356"/>
    <col min="5633" max="5633" width="46.109375" style="356" customWidth="1"/>
    <col min="5634" max="5634" width="30.6640625" style="356" customWidth="1"/>
    <col min="5635" max="5635" width="20.88671875" style="356" customWidth="1"/>
    <col min="5636" max="5637" width="20.44140625" style="356" customWidth="1"/>
    <col min="5638" max="5638" width="14.6640625" style="356" customWidth="1"/>
    <col min="5639" max="5639" width="14" style="356" customWidth="1"/>
    <col min="5640" max="5640" width="32.88671875" style="356" customWidth="1"/>
    <col min="5641" max="5641" width="11" style="356" customWidth="1"/>
    <col min="5642" max="5642" width="11.109375" style="356" customWidth="1"/>
    <col min="5643" max="5644" width="13.33203125" style="356" customWidth="1"/>
    <col min="5645" max="5645" width="13.88671875" style="356" customWidth="1"/>
    <col min="5646" max="5649" width="9.109375" style="356" customWidth="1"/>
    <col min="5650" max="5888" width="8.88671875" style="356"/>
    <col min="5889" max="5889" width="46.109375" style="356" customWidth="1"/>
    <col min="5890" max="5890" width="30.6640625" style="356" customWidth="1"/>
    <col min="5891" max="5891" width="20.88671875" style="356" customWidth="1"/>
    <col min="5892" max="5893" width="20.44140625" style="356" customWidth="1"/>
    <col min="5894" max="5894" width="14.6640625" style="356" customWidth="1"/>
    <col min="5895" max="5895" width="14" style="356" customWidth="1"/>
    <col min="5896" max="5896" width="32.88671875" style="356" customWidth="1"/>
    <col min="5897" max="5897" width="11" style="356" customWidth="1"/>
    <col min="5898" max="5898" width="11.109375" style="356" customWidth="1"/>
    <col min="5899" max="5900" width="13.33203125" style="356" customWidth="1"/>
    <col min="5901" max="5901" width="13.88671875" style="356" customWidth="1"/>
    <col min="5902" max="5905" width="9.109375" style="356" customWidth="1"/>
    <col min="5906" max="6144" width="8.88671875" style="356"/>
    <col min="6145" max="6145" width="46.109375" style="356" customWidth="1"/>
    <col min="6146" max="6146" width="30.6640625" style="356" customWidth="1"/>
    <col min="6147" max="6147" width="20.88671875" style="356" customWidth="1"/>
    <col min="6148" max="6149" width="20.44140625" style="356" customWidth="1"/>
    <col min="6150" max="6150" width="14.6640625" style="356" customWidth="1"/>
    <col min="6151" max="6151" width="14" style="356" customWidth="1"/>
    <col min="6152" max="6152" width="32.88671875" style="356" customWidth="1"/>
    <col min="6153" max="6153" width="11" style="356" customWidth="1"/>
    <col min="6154" max="6154" width="11.109375" style="356" customWidth="1"/>
    <col min="6155" max="6156" width="13.33203125" style="356" customWidth="1"/>
    <col min="6157" max="6157" width="13.88671875" style="356" customWidth="1"/>
    <col min="6158" max="6161" width="9.109375" style="356" customWidth="1"/>
    <col min="6162" max="6400" width="8.88671875" style="356"/>
    <col min="6401" max="6401" width="46.109375" style="356" customWidth="1"/>
    <col min="6402" max="6402" width="30.6640625" style="356" customWidth="1"/>
    <col min="6403" max="6403" width="20.88671875" style="356" customWidth="1"/>
    <col min="6404" max="6405" width="20.44140625" style="356" customWidth="1"/>
    <col min="6406" max="6406" width="14.6640625" style="356" customWidth="1"/>
    <col min="6407" max="6407" width="14" style="356" customWidth="1"/>
    <col min="6408" max="6408" width="32.88671875" style="356" customWidth="1"/>
    <col min="6409" max="6409" width="11" style="356" customWidth="1"/>
    <col min="6410" max="6410" width="11.109375" style="356" customWidth="1"/>
    <col min="6411" max="6412" width="13.33203125" style="356" customWidth="1"/>
    <col min="6413" max="6413" width="13.88671875" style="356" customWidth="1"/>
    <col min="6414" max="6417" width="9.109375" style="356" customWidth="1"/>
    <col min="6418" max="6656" width="8.88671875" style="356"/>
    <col min="6657" max="6657" width="46.109375" style="356" customWidth="1"/>
    <col min="6658" max="6658" width="30.6640625" style="356" customWidth="1"/>
    <col min="6659" max="6659" width="20.88671875" style="356" customWidth="1"/>
    <col min="6660" max="6661" width="20.44140625" style="356" customWidth="1"/>
    <col min="6662" max="6662" width="14.6640625" style="356" customWidth="1"/>
    <col min="6663" max="6663" width="14" style="356" customWidth="1"/>
    <col min="6664" max="6664" width="32.88671875" style="356" customWidth="1"/>
    <col min="6665" max="6665" width="11" style="356" customWidth="1"/>
    <col min="6666" max="6666" width="11.109375" style="356" customWidth="1"/>
    <col min="6667" max="6668" width="13.33203125" style="356" customWidth="1"/>
    <col min="6669" max="6669" width="13.88671875" style="356" customWidth="1"/>
    <col min="6670" max="6673" width="9.109375" style="356" customWidth="1"/>
    <col min="6674" max="6912" width="8.88671875" style="356"/>
    <col min="6913" max="6913" width="46.109375" style="356" customWidth="1"/>
    <col min="6914" max="6914" width="30.6640625" style="356" customWidth="1"/>
    <col min="6915" max="6915" width="20.88671875" style="356" customWidth="1"/>
    <col min="6916" max="6917" width="20.44140625" style="356" customWidth="1"/>
    <col min="6918" max="6918" width="14.6640625" style="356" customWidth="1"/>
    <col min="6919" max="6919" width="14" style="356" customWidth="1"/>
    <col min="6920" max="6920" width="32.88671875" style="356" customWidth="1"/>
    <col min="6921" max="6921" width="11" style="356" customWidth="1"/>
    <col min="6922" max="6922" width="11.109375" style="356" customWidth="1"/>
    <col min="6923" max="6924" width="13.33203125" style="356" customWidth="1"/>
    <col min="6925" max="6925" width="13.88671875" style="356" customWidth="1"/>
    <col min="6926" max="6929" width="9.109375" style="356" customWidth="1"/>
    <col min="6930" max="7168" width="8.88671875" style="356"/>
    <col min="7169" max="7169" width="46.109375" style="356" customWidth="1"/>
    <col min="7170" max="7170" width="30.6640625" style="356" customWidth="1"/>
    <col min="7171" max="7171" width="20.88671875" style="356" customWidth="1"/>
    <col min="7172" max="7173" width="20.44140625" style="356" customWidth="1"/>
    <col min="7174" max="7174" width="14.6640625" style="356" customWidth="1"/>
    <col min="7175" max="7175" width="14" style="356" customWidth="1"/>
    <col min="7176" max="7176" width="32.88671875" style="356" customWidth="1"/>
    <col min="7177" max="7177" width="11" style="356" customWidth="1"/>
    <col min="7178" max="7178" width="11.109375" style="356" customWidth="1"/>
    <col min="7179" max="7180" width="13.33203125" style="356" customWidth="1"/>
    <col min="7181" max="7181" width="13.88671875" style="356" customWidth="1"/>
    <col min="7182" max="7185" width="9.109375" style="356" customWidth="1"/>
    <col min="7186" max="7424" width="8.88671875" style="356"/>
    <col min="7425" max="7425" width="46.109375" style="356" customWidth="1"/>
    <col min="7426" max="7426" width="30.6640625" style="356" customWidth="1"/>
    <col min="7427" max="7427" width="20.88671875" style="356" customWidth="1"/>
    <col min="7428" max="7429" width="20.44140625" style="356" customWidth="1"/>
    <col min="7430" max="7430" width="14.6640625" style="356" customWidth="1"/>
    <col min="7431" max="7431" width="14" style="356" customWidth="1"/>
    <col min="7432" max="7432" width="32.88671875" style="356" customWidth="1"/>
    <col min="7433" max="7433" width="11" style="356" customWidth="1"/>
    <col min="7434" max="7434" width="11.109375" style="356" customWidth="1"/>
    <col min="7435" max="7436" width="13.33203125" style="356" customWidth="1"/>
    <col min="7437" max="7437" width="13.88671875" style="356" customWidth="1"/>
    <col min="7438" max="7441" width="9.109375" style="356" customWidth="1"/>
    <col min="7442" max="7680" width="8.88671875" style="356"/>
    <col min="7681" max="7681" width="46.109375" style="356" customWidth="1"/>
    <col min="7682" max="7682" width="30.6640625" style="356" customWidth="1"/>
    <col min="7683" max="7683" width="20.88671875" style="356" customWidth="1"/>
    <col min="7684" max="7685" width="20.44140625" style="356" customWidth="1"/>
    <col min="7686" max="7686" width="14.6640625" style="356" customWidth="1"/>
    <col min="7687" max="7687" width="14" style="356" customWidth="1"/>
    <col min="7688" max="7688" width="32.88671875" style="356" customWidth="1"/>
    <col min="7689" max="7689" width="11" style="356" customWidth="1"/>
    <col min="7690" max="7690" width="11.109375" style="356" customWidth="1"/>
    <col min="7691" max="7692" width="13.33203125" style="356" customWidth="1"/>
    <col min="7693" max="7693" width="13.88671875" style="356" customWidth="1"/>
    <col min="7694" max="7697" width="9.109375" style="356" customWidth="1"/>
    <col min="7698" max="7936" width="8.88671875" style="356"/>
    <col min="7937" max="7937" width="46.109375" style="356" customWidth="1"/>
    <col min="7938" max="7938" width="30.6640625" style="356" customWidth="1"/>
    <col min="7939" max="7939" width="20.88671875" style="356" customWidth="1"/>
    <col min="7940" max="7941" width="20.44140625" style="356" customWidth="1"/>
    <col min="7942" max="7942" width="14.6640625" style="356" customWidth="1"/>
    <col min="7943" max="7943" width="14" style="356" customWidth="1"/>
    <col min="7944" max="7944" width="32.88671875" style="356" customWidth="1"/>
    <col min="7945" max="7945" width="11" style="356" customWidth="1"/>
    <col min="7946" max="7946" width="11.109375" style="356" customWidth="1"/>
    <col min="7947" max="7948" width="13.33203125" style="356" customWidth="1"/>
    <col min="7949" max="7949" width="13.88671875" style="356" customWidth="1"/>
    <col min="7950" max="7953" width="9.109375" style="356" customWidth="1"/>
    <col min="7954" max="8192" width="8.88671875" style="356"/>
    <col min="8193" max="8193" width="46.109375" style="356" customWidth="1"/>
    <col min="8194" max="8194" width="30.6640625" style="356" customWidth="1"/>
    <col min="8195" max="8195" width="20.88671875" style="356" customWidth="1"/>
    <col min="8196" max="8197" width="20.44140625" style="356" customWidth="1"/>
    <col min="8198" max="8198" width="14.6640625" style="356" customWidth="1"/>
    <col min="8199" max="8199" width="14" style="356" customWidth="1"/>
    <col min="8200" max="8200" width="32.88671875" style="356" customWidth="1"/>
    <col min="8201" max="8201" width="11" style="356" customWidth="1"/>
    <col min="8202" max="8202" width="11.109375" style="356" customWidth="1"/>
    <col min="8203" max="8204" width="13.33203125" style="356" customWidth="1"/>
    <col min="8205" max="8205" width="13.88671875" style="356" customWidth="1"/>
    <col min="8206" max="8209" width="9.109375" style="356" customWidth="1"/>
    <col min="8210" max="8448" width="8.88671875" style="356"/>
    <col min="8449" max="8449" width="46.109375" style="356" customWidth="1"/>
    <col min="8450" max="8450" width="30.6640625" style="356" customWidth="1"/>
    <col min="8451" max="8451" width="20.88671875" style="356" customWidth="1"/>
    <col min="8452" max="8453" width="20.44140625" style="356" customWidth="1"/>
    <col min="8454" max="8454" width="14.6640625" style="356" customWidth="1"/>
    <col min="8455" max="8455" width="14" style="356" customWidth="1"/>
    <col min="8456" max="8456" width="32.88671875" style="356" customWidth="1"/>
    <col min="8457" max="8457" width="11" style="356" customWidth="1"/>
    <col min="8458" max="8458" width="11.109375" style="356" customWidth="1"/>
    <col min="8459" max="8460" width="13.33203125" style="356" customWidth="1"/>
    <col min="8461" max="8461" width="13.88671875" style="356" customWidth="1"/>
    <col min="8462" max="8465" width="9.109375" style="356" customWidth="1"/>
    <col min="8466" max="8704" width="8.88671875" style="356"/>
    <col min="8705" max="8705" width="46.109375" style="356" customWidth="1"/>
    <col min="8706" max="8706" width="30.6640625" style="356" customWidth="1"/>
    <col min="8707" max="8707" width="20.88671875" style="356" customWidth="1"/>
    <col min="8708" max="8709" width="20.44140625" style="356" customWidth="1"/>
    <col min="8710" max="8710" width="14.6640625" style="356" customWidth="1"/>
    <col min="8711" max="8711" width="14" style="356" customWidth="1"/>
    <col min="8712" max="8712" width="32.88671875" style="356" customWidth="1"/>
    <col min="8713" max="8713" width="11" style="356" customWidth="1"/>
    <col min="8714" max="8714" width="11.109375" style="356" customWidth="1"/>
    <col min="8715" max="8716" width="13.33203125" style="356" customWidth="1"/>
    <col min="8717" max="8717" width="13.88671875" style="356" customWidth="1"/>
    <col min="8718" max="8721" width="9.109375" style="356" customWidth="1"/>
    <col min="8722" max="8960" width="8.88671875" style="356"/>
    <col min="8961" max="8961" width="46.109375" style="356" customWidth="1"/>
    <col min="8962" max="8962" width="30.6640625" style="356" customWidth="1"/>
    <col min="8963" max="8963" width="20.88671875" style="356" customWidth="1"/>
    <col min="8964" max="8965" width="20.44140625" style="356" customWidth="1"/>
    <col min="8966" max="8966" width="14.6640625" style="356" customWidth="1"/>
    <col min="8967" max="8967" width="14" style="356" customWidth="1"/>
    <col min="8968" max="8968" width="32.88671875" style="356" customWidth="1"/>
    <col min="8969" max="8969" width="11" style="356" customWidth="1"/>
    <col min="8970" max="8970" width="11.109375" style="356" customWidth="1"/>
    <col min="8971" max="8972" width="13.33203125" style="356" customWidth="1"/>
    <col min="8973" max="8973" width="13.88671875" style="356" customWidth="1"/>
    <col min="8974" max="8977" width="9.109375" style="356" customWidth="1"/>
    <col min="8978" max="9216" width="8.88671875" style="356"/>
    <col min="9217" max="9217" width="46.109375" style="356" customWidth="1"/>
    <col min="9218" max="9218" width="30.6640625" style="356" customWidth="1"/>
    <col min="9219" max="9219" width="20.88671875" style="356" customWidth="1"/>
    <col min="9220" max="9221" width="20.44140625" style="356" customWidth="1"/>
    <col min="9222" max="9222" width="14.6640625" style="356" customWidth="1"/>
    <col min="9223" max="9223" width="14" style="356" customWidth="1"/>
    <col min="9224" max="9224" width="32.88671875" style="356" customWidth="1"/>
    <col min="9225" max="9225" width="11" style="356" customWidth="1"/>
    <col min="9226" max="9226" width="11.109375" style="356" customWidth="1"/>
    <col min="9227" max="9228" width="13.33203125" style="356" customWidth="1"/>
    <col min="9229" max="9229" width="13.88671875" style="356" customWidth="1"/>
    <col min="9230" max="9233" width="9.109375" style="356" customWidth="1"/>
    <col min="9234" max="9472" width="8.88671875" style="356"/>
    <col min="9473" max="9473" width="46.109375" style="356" customWidth="1"/>
    <col min="9474" max="9474" width="30.6640625" style="356" customWidth="1"/>
    <col min="9475" max="9475" width="20.88671875" style="356" customWidth="1"/>
    <col min="9476" max="9477" width="20.44140625" style="356" customWidth="1"/>
    <col min="9478" max="9478" width="14.6640625" style="356" customWidth="1"/>
    <col min="9479" max="9479" width="14" style="356" customWidth="1"/>
    <col min="9480" max="9480" width="32.88671875" style="356" customWidth="1"/>
    <col min="9481" max="9481" width="11" style="356" customWidth="1"/>
    <col min="9482" max="9482" width="11.109375" style="356" customWidth="1"/>
    <col min="9483" max="9484" width="13.33203125" style="356" customWidth="1"/>
    <col min="9485" max="9485" width="13.88671875" style="356" customWidth="1"/>
    <col min="9486" max="9489" width="9.109375" style="356" customWidth="1"/>
    <col min="9490" max="9728" width="8.88671875" style="356"/>
    <col min="9729" max="9729" width="46.109375" style="356" customWidth="1"/>
    <col min="9730" max="9730" width="30.6640625" style="356" customWidth="1"/>
    <col min="9731" max="9731" width="20.88671875" style="356" customWidth="1"/>
    <col min="9732" max="9733" width="20.44140625" style="356" customWidth="1"/>
    <col min="9734" max="9734" width="14.6640625" style="356" customWidth="1"/>
    <col min="9735" max="9735" width="14" style="356" customWidth="1"/>
    <col min="9736" max="9736" width="32.88671875" style="356" customWidth="1"/>
    <col min="9737" max="9737" width="11" style="356" customWidth="1"/>
    <col min="9738" max="9738" width="11.109375" style="356" customWidth="1"/>
    <col min="9739" max="9740" width="13.33203125" style="356" customWidth="1"/>
    <col min="9741" max="9741" width="13.88671875" style="356" customWidth="1"/>
    <col min="9742" max="9745" width="9.109375" style="356" customWidth="1"/>
    <col min="9746" max="9984" width="8.88671875" style="356"/>
    <col min="9985" max="9985" width="46.109375" style="356" customWidth="1"/>
    <col min="9986" max="9986" width="30.6640625" style="356" customWidth="1"/>
    <col min="9987" max="9987" width="20.88671875" style="356" customWidth="1"/>
    <col min="9988" max="9989" width="20.44140625" style="356" customWidth="1"/>
    <col min="9990" max="9990" width="14.6640625" style="356" customWidth="1"/>
    <col min="9991" max="9991" width="14" style="356" customWidth="1"/>
    <col min="9992" max="9992" width="32.88671875" style="356" customWidth="1"/>
    <col min="9993" max="9993" width="11" style="356" customWidth="1"/>
    <col min="9994" max="9994" width="11.109375" style="356" customWidth="1"/>
    <col min="9995" max="9996" width="13.33203125" style="356" customWidth="1"/>
    <col min="9997" max="9997" width="13.88671875" style="356" customWidth="1"/>
    <col min="9998" max="10001" width="9.109375" style="356" customWidth="1"/>
    <col min="10002" max="10240" width="8.88671875" style="356"/>
    <col min="10241" max="10241" width="46.109375" style="356" customWidth="1"/>
    <col min="10242" max="10242" width="30.6640625" style="356" customWidth="1"/>
    <col min="10243" max="10243" width="20.88671875" style="356" customWidth="1"/>
    <col min="10244" max="10245" width="20.44140625" style="356" customWidth="1"/>
    <col min="10246" max="10246" width="14.6640625" style="356" customWidth="1"/>
    <col min="10247" max="10247" width="14" style="356" customWidth="1"/>
    <col min="10248" max="10248" width="32.88671875" style="356" customWidth="1"/>
    <col min="10249" max="10249" width="11" style="356" customWidth="1"/>
    <col min="10250" max="10250" width="11.109375" style="356" customWidth="1"/>
    <col min="10251" max="10252" width="13.33203125" style="356" customWidth="1"/>
    <col min="10253" max="10253" width="13.88671875" style="356" customWidth="1"/>
    <col min="10254" max="10257" width="9.109375" style="356" customWidth="1"/>
    <col min="10258" max="10496" width="8.88671875" style="356"/>
    <col min="10497" max="10497" width="46.109375" style="356" customWidth="1"/>
    <col min="10498" max="10498" width="30.6640625" style="356" customWidth="1"/>
    <col min="10499" max="10499" width="20.88671875" style="356" customWidth="1"/>
    <col min="10500" max="10501" width="20.44140625" style="356" customWidth="1"/>
    <col min="10502" max="10502" width="14.6640625" style="356" customWidth="1"/>
    <col min="10503" max="10503" width="14" style="356" customWidth="1"/>
    <col min="10504" max="10504" width="32.88671875" style="356" customWidth="1"/>
    <col min="10505" max="10505" width="11" style="356" customWidth="1"/>
    <col min="10506" max="10506" width="11.109375" style="356" customWidth="1"/>
    <col min="10507" max="10508" width="13.33203125" style="356" customWidth="1"/>
    <col min="10509" max="10509" width="13.88671875" style="356" customWidth="1"/>
    <col min="10510" max="10513" width="9.109375" style="356" customWidth="1"/>
    <col min="10514" max="10752" width="8.88671875" style="356"/>
    <col min="10753" max="10753" width="46.109375" style="356" customWidth="1"/>
    <col min="10754" max="10754" width="30.6640625" style="356" customWidth="1"/>
    <col min="10755" max="10755" width="20.88671875" style="356" customWidth="1"/>
    <col min="10756" max="10757" width="20.44140625" style="356" customWidth="1"/>
    <col min="10758" max="10758" width="14.6640625" style="356" customWidth="1"/>
    <col min="10759" max="10759" width="14" style="356" customWidth="1"/>
    <col min="10760" max="10760" width="32.88671875" style="356" customWidth="1"/>
    <col min="10761" max="10761" width="11" style="356" customWidth="1"/>
    <col min="10762" max="10762" width="11.109375" style="356" customWidth="1"/>
    <col min="10763" max="10764" width="13.33203125" style="356" customWidth="1"/>
    <col min="10765" max="10765" width="13.88671875" style="356" customWidth="1"/>
    <col min="10766" max="10769" width="9.109375" style="356" customWidth="1"/>
    <col min="10770" max="11008" width="8.88671875" style="356"/>
    <col min="11009" max="11009" width="46.109375" style="356" customWidth="1"/>
    <col min="11010" max="11010" width="30.6640625" style="356" customWidth="1"/>
    <col min="11011" max="11011" width="20.88671875" style="356" customWidth="1"/>
    <col min="11012" max="11013" width="20.44140625" style="356" customWidth="1"/>
    <col min="11014" max="11014" width="14.6640625" style="356" customWidth="1"/>
    <col min="11015" max="11015" width="14" style="356" customWidth="1"/>
    <col min="11016" max="11016" width="32.88671875" style="356" customWidth="1"/>
    <col min="11017" max="11017" width="11" style="356" customWidth="1"/>
    <col min="11018" max="11018" width="11.109375" style="356" customWidth="1"/>
    <col min="11019" max="11020" width="13.33203125" style="356" customWidth="1"/>
    <col min="11021" max="11021" width="13.88671875" style="356" customWidth="1"/>
    <col min="11022" max="11025" width="9.109375" style="356" customWidth="1"/>
    <col min="11026" max="11264" width="8.88671875" style="356"/>
    <col min="11265" max="11265" width="46.109375" style="356" customWidth="1"/>
    <col min="11266" max="11266" width="30.6640625" style="356" customWidth="1"/>
    <col min="11267" max="11267" width="20.88671875" style="356" customWidth="1"/>
    <col min="11268" max="11269" width="20.44140625" style="356" customWidth="1"/>
    <col min="11270" max="11270" width="14.6640625" style="356" customWidth="1"/>
    <col min="11271" max="11271" width="14" style="356" customWidth="1"/>
    <col min="11272" max="11272" width="32.88671875" style="356" customWidth="1"/>
    <col min="11273" max="11273" width="11" style="356" customWidth="1"/>
    <col min="11274" max="11274" width="11.109375" style="356" customWidth="1"/>
    <col min="11275" max="11276" width="13.33203125" style="356" customWidth="1"/>
    <col min="11277" max="11277" width="13.88671875" style="356" customWidth="1"/>
    <col min="11278" max="11281" width="9.109375" style="356" customWidth="1"/>
    <col min="11282" max="11520" width="8.88671875" style="356"/>
    <col min="11521" max="11521" width="46.109375" style="356" customWidth="1"/>
    <col min="11522" max="11522" width="30.6640625" style="356" customWidth="1"/>
    <col min="11523" max="11523" width="20.88671875" style="356" customWidth="1"/>
    <col min="11524" max="11525" width="20.44140625" style="356" customWidth="1"/>
    <col min="11526" max="11526" width="14.6640625" style="356" customWidth="1"/>
    <col min="11527" max="11527" width="14" style="356" customWidth="1"/>
    <col min="11528" max="11528" width="32.88671875" style="356" customWidth="1"/>
    <col min="11529" max="11529" width="11" style="356" customWidth="1"/>
    <col min="11530" max="11530" width="11.109375" style="356" customWidth="1"/>
    <col min="11531" max="11532" width="13.33203125" style="356" customWidth="1"/>
    <col min="11533" max="11533" width="13.88671875" style="356" customWidth="1"/>
    <col min="11534" max="11537" width="9.109375" style="356" customWidth="1"/>
    <col min="11538" max="11776" width="8.88671875" style="356"/>
    <col min="11777" max="11777" width="46.109375" style="356" customWidth="1"/>
    <col min="11778" max="11778" width="30.6640625" style="356" customWidth="1"/>
    <col min="11779" max="11779" width="20.88671875" style="356" customWidth="1"/>
    <col min="11780" max="11781" width="20.44140625" style="356" customWidth="1"/>
    <col min="11782" max="11782" width="14.6640625" style="356" customWidth="1"/>
    <col min="11783" max="11783" width="14" style="356" customWidth="1"/>
    <col min="11784" max="11784" width="32.88671875" style="356" customWidth="1"/>
    <col min="11785" max="11785" width="11" style="356" customWidth="1"/>
    <col min="11786" max="11786" width="11.109375" style="356" customWidth="1"/>
    <col min="11787" max="11788" width="13.33203125" style="356" customWidth="1"/>
    <col min="11789" max="11789" width="13.88671875" style="356" customWidth="1"/>
    <col min="11790" max="11793" width="9.109375" style="356" customWidth="1"/>
    <col min="11794" max="12032" width="8.88671875" style="356"/>
    <col min="12033" max="12033" width="46.109375" style="356" customWidth="1"/>
    <col min="12034" max="12034" width="30.6640625" style="356" customWidth="1"/>
    <col min="12035" max="12035" width="20.88671875" style="356" customWidth="1"/>
    <col min="12036" max="12037" width="20.44140625" style="356" customWidth="1"/>
    <col min="12038" max="12038" width="14.6640625" style="356" customWidth="1"/>
    <col min="12039" max="12039" width="14" style="356" customWidth="1"/>
    <col min="12040" max="12040" width="32.88671875" style="356" customWidth="1"/>
    <col min="12041" max="12041" width="11" style="356" customWidth="1"/>
    <col min="12042" max="12042" width="11.109375" style="356" customWidth="1"/>
    <col min="12043" max="12044" width="13.33203125" style="356" customWidth="1"/>
    <col min="12045" max="12045" width="13.88671875" style="356" customWidth="1"/>
    <col min="12046" max="12049" width="9.109375" style="356" customWidth="1"/>
    <col min="12050" max="12288" width="8.88671875" style="356"/>
    <col min="12289" max="12289" width="46.109375" style="356" customWidth="1"/>
    <col min="12290" max="12290" width="30.6640625" style="356" customWidth="1"/>
    <col min="12291" max="12291" width="20.88671875" style="356" customWidth="1"/>
    <col min="12292" max="12293" width="20.44140625" style="356" customWidth="1"/>
    <col min="12294" max="12294" width="14.6640625" style="356" customWidth="1"/>
    <col min="12295" max="12295" width="14" style="356" customWidth="1"/>
    <col min="12296" max="12296" width="32.88671875" style="356" customWidth="1"/>
    <col min="12297" max="12297" width="11" style="356" customWidth="1"/>
    <col min="12298" max="12298" width="11.109375" style="356" customWidth="1"/>
    <col min="12299" max="12300" width="13.33203125" style="356" customWidth="1"/>
    <col min="12301" max="12301" width="13.88671875" style="356" customWidth="1"/>
    <col min="12302" max="12305" width="9.109375" style="356" customWidth="1"/>
    <col min="12306" max="12544" width="8.88671875" style="356"/>
    <col min="12545" max="12545" width="46.109375" style="356" customWidth="1"/>
    <col min="12546" max="12546" width="30.6640625" style="356" customWidth="1"/>
    <col min="12547" max="12547" width="20.88671875" style="356" customWidth="1"/>
    <col min="12548" max="12549" width="20.44140625" style="356" customWidth="1"/>
    <col min="12550" max="12550" width="14.6640625" style="356" customWidth="1"/>
    <col min="12551" max="12551" width="14" style="356" customWidth="1"/>
    <col min="12552" max="12552" width="32.88671875" style="356" customWidth="1"/>
    <col min="12553" max="12553" width="11" style="356" customWidth="1"/>
    <col min="12554" max="12554" width="11.109375" style="356" customWidth="1"/>
    <col min="12555" max="12556" width="13.33203125" style="356" customWidth="1"/>
    <col min="12557" max="12557" width="13.88671875" style="356" customWidth="1"/>
    <col min="12558" max="12561" width="9.109375" style="356" customWidth="1"/>
    <col min="12562" max="12800" width="8.88671875" style="356"/>
    <col min="12801" max="12801" width="46.109375" style="356" customWidth="1"/>
    <col min="12802" max="12802" width="30.6640625" style="356" customWidth="1"/>
    <col min="12803" max="12803" width="20.88671875" style="356" customWidth="1"/>
    <col min="12804" max="12805" width="20.44140625" style="356" customWidth="1"/>
    <col min="12806" max="12806" width="14.6640625" style="356" customWidth="1"/>
    <col min="12807" max="12807" width="14" style="356" customWidth="1"/>
    <col min="12808" max="12808" width="32.88671875" style="356" customWidth="1"/>
    <col min="12809" max="12809" width="11" style="356" customWidth="1"/>
    <col min="12810" max="12810" width="11.109375" style="356" customWidth="1"/>
    <col min="12811" max="12812" width="13.33203125" style="356" customWidth="1"/>
    <col min="12813" max="12813" width="13.88671875" style="356" customWidth="1"/>
    <col min="12814" max="12817" width="9.109375" style="356" customWidth="1"/>
    <col min="12818" max="13056" width="8.88671875" style="356"/>
    <col min="13057" max="13057" width="46.109375" style="356" customWidth="1"/>
    <col min="13058" max="13058" width="30.6640625" style="356" customWidth="1"/>
    <col min="13059" max="13059" width="20.88671875" style="356" customWidth="1"/>
    <col min="13060" max="13061" width="20.44140625" style="356" customWidth="1"/>
    <col min="13062" max="13062" width="14.6640625" style="356" customWidth="1"/>
    <col min="13063" max="13063" width="14" style="356" customWidth="1"/>
    <col min="13064" max="13064" width="32.88671875" style="356" customWidth="1"/>
    <col min="13065" max="13065" width="11" style="356" customWidth="1"/>
    <col min="13066" max="13066" width="11.109375" style="356" customWidth="1"/>
    <col min="13067" max="13068" width="13.33203125" style="356" customWidth="1"/>
    <col min="13069" max="13069" width="13.88671875" style="356" customWidth="1"/>
    <col min="13070" max="13073" width="9.109375" style="356" customWidth="1"/>
    <col min="13074" max="13312" width="8.88671875" style="356"/>
    <col min="13313" max="13313" width="46.109375" style="356" customWidth="1"/>
    <col min="13314" max="13314" width="30.6640625" style="356" customWidth="1"/>
    <col min="13315" max="13315" width="20.88671875" style="356" customWidth="1"/>
    <col min="13316" max="13317" width="20.44140625" style="356" customWidth="1"/>
    <col min="13318" max="13318" width="14.6640625" style="356" customWidth="1"/>
    <col min="13319" max="13319" width="14" style="356" customWidth="1"/>
    <col min="13320" max="13320" width="32.88671875" style="356" customWidth="1"/>
    <col min="13321" max="13321" width="11" style="356" customWidth="1"/>
    <col min="13322" max="13322" width="11.109375" style="356" customWidth="1"/>
    <col min="13323" max="13324" width="13.33203125" style="356" customWidth="1"/>
    <col min="13325" max="13325" width="13.88671875" style="356" customWidth="1"/>
    <col min="13326" max="13329" width="9.109375" style="356" customWidth="1"/>
    <col min="13330" max="13568" width="8.88671875" style="356"/>
    <col min="13569" max="13569" width="46.109375" style="356" customWidth="1"/>
    <col min="13570" max="13570" width="30.6640625" style="356" customWidth="1"/>
    <col min="13571" max="13571" width="20.88671875" style="356" customWidth="1"/>
    <col min="13572" max="13573" width="20.44140625" style="356" customWidth="1"/>
    <col min="13574" max="13574" width="14.6640625" style="356" customWidth="1"/>
    <col min="13575" max="13575" width="14" style="356" customWidth="1"/>
    <col min="13576" max="13576" width="32.88671875" style="356" customWidth="1"/>
    <col min="13577" max="13577" width="11" style="356" customWidth="1"/>
    <col min="13578" max="13578" width="11.109375" style="356" customWidth="1"/>
    <col min="13579" max="13580" width="13.33203125" style="356" customWidth="1"/>
    <col min="13581" max="13581" width="13.88671875" style="356" customWidth="1"/>
    <col min="13582" max="13585" width="9.109375" style="356" customWidth="1"/>
    <col min="13586" max="13824" width="8.88671875" style="356"/>
    <col min="13825" max="13825" width="46.109375" style="356" customWidth="1"/>
    <col min="13826" max="13826" width="30.6640625" style="356" customWidth="1"/>
    <col min="13827" max="13827" width="20.88671875" style="356" customWidth="1"/>
    <col min="13828" max="13829" width="20.44140625" style="356" customWidth="1"/>
    <col min="13830" max="13830" width="14.6640625" style="356" customWidth="1"/>
    <col min="13831" max="13831" width="14" style="356" customWidth="1"/>
    <col min="13832" max="13832" width="32.88671875" style="356" customWidth="1"/>
    <col min="13833" max="13833" width="11" style="356" customWidth="1"/>
    <col min="13834" max="13834" width="11.109375" style="356" customWidth="1"/>
    <col min="13835" max="13836" width="13.33203125" style="356" customWidth="1"/>
    <col min="13837" max="13837" width="13.88671875" style="356" customWidth="1"/>
    <col min="13838" max="13841" width="9.109375" style="356" customWidth="1"/>
    <col min="13842" max="14080" width="8.88671875" style="356"/>
    <col min="14081" max="14081" width="46.109375" style="356" customWidth="1"/>
    <col min="14082" max="14082" width="30.6640625" style="356" customWidth="1"/>
    <col min="14083" max="14083" width="20.88671875" style="356" customWidth="1"/>
    <col min="14084" max="14085" width="20.44140625" style="356" customWidth="1"/>
    <col min="14086" max="14086" width="14.6640625" style="356" customWidth="1"/>
    <col min="14087" max="14087" width="14" style="356" customWidth="1"/>
    <col min="14088" max="14088" width="32.88671875" style="356" customWidth="1"/>
    <col min="14089" max="14089" width="11" style="356" customWidth="1"/>
    <col min="14090" max="14090" width="11.109375" style="356" customWidth="1"/>
    <col min="14091" max="14092" width="13.33203125" style="356" customWidth="1"/>
    <col min="14093" max="14093" width="13.88671875" style="356" customWidth="1"/>
    <col min="14094" max="14097" width="9.109375" style="356" customWidth="1"/>
    <col min="14098" max="14336" width="8.88671875" style="356"/>
    <col min="14337" max="14337" width="46.109375" style="356" customWidth="1"/>
    <col min="14338" max="14338" width="30.6640625" style="356" customWidth="1"/>
    <col min="14339" max="14339" width="20.88671875" style="356" customWidth="1"/>
    <col min="14340" max="14341" width="20.44140625" style="356" customWidth="1"/>
    <col min="14342" max="14342" width="14.6640625" style="356" customWidth="1"/>
    <col min="14343" max="14343" width="14" style="356" customWidth="1"/>
    <col min="14344" max="14344" width="32.88671875" style="356" customWidth="1"/>
    <col min="14345" max="14345" width="11" style="356" customWidth="1"/>
    <col min="14346" max="14346" width="11.109375" style="356" customWidth="1"/>
    <col min="14347" max="14348" width="13.33203125" style="356" customWidth="1"/>
    <col min="14349" max="14349" width="13.88671875" style="356" customWidth="1"/>
    <col min="14350" max="14353" width="9.109375" style="356" customWidth="1"/>
    <col min="14354" max="14592" width="8.88671875" style="356"/>
    <col min="14593" max="14593" width="46.109375" style="356" customWidth="1"/>
    <col min="14594" max="14594" width="30.6640625" style="356" customWidth="1"/>
    <col min="14595" max="14595" width="20.88671875" style="356" customWidth="1"/>
    <col min="14596" max="14597" width="20.44140625" style="356" customWidth="1"/>
    <col min="14598" max="14598" width="14.6640625" style="356" customWidth="1"/>
    <col min="14599" max="14599" width="14" style="356" customWidth="1"/>
    <col min="14600" max="14600" width="32.88671875" style="356" customWidth="1"/>
    <col min="14601" max="14601" width="11" style="356" customWidth="1"/>
    <col min="14602" max="14602" width="11.109375" style="356" customWidth="1"/>
    <col min="14603" max="14604" width="13.33203125" style="356" customWidth="1"/>
    <col min="14605" max="14605" width="13.88671875" style="356" customWidth="1"/>
    <col min="14606" max="14609" width="9.109375" style="356" customWidth="1"/>
    <col min="14610" max="14848" width="8.88671875" style="356"/>
    <col min="14849" max="14849" width="46.109375" style="356" customWidth="1"/>
    <col min="14850" max="14850" width="30.6640625" style="356" customWidth="1"/>
    <col min="14851" max="14851" width="20.88671875" style="356" customWidth="1"/>
    <col min="14852" max="14853" width="20.44140625" style="356" customWidth="1"/>
    <col min="14854" max="14854" width="14.6640625" style="356" customWidth="1"/>
    <col min="14855" max="14855" width="14" style="356" customWidth="1"/>
    <col min="14856" max="14856" width="32.88671875" style="356" customWidth="1"/>
    <col min="14857" max="14857" width="11" style="356" customWidth="1"/>
    <col min="14858" max="14858" width="11.109375" style="356" customWidth="1"/>
    <col min="14859" max="14860" width="13.33203125" style="356" customWidth="1"/>
    <col min="14861" max="14861" width="13.88671875" style="356" customWidth="1"/>
    <col min="14862" max="14865" width="9.109375" style="356" customWidth="1"/>
    <col min="14866" max="15104" width="8.88671875" style="356"/>
    <col min="15105" max="15105" width="46.109375" style="356" customWidth="1"/>
    <col min="15106" max="15106" width="30.6640625" style="356" customWidth="1"/>
    <col min="15107" max="15107" width="20.88671875" style="356" customWidth="1"/>
    <col min="15108" max="15109" width="20.44140625" style="356" customWidth="1"/>
    <col min="15110" max="15110" width="14.6640625" style="356" customWidth="1"/>
    <col min="15111" max="15111" width="14" style="356" customWidth="1"/>
    <col min="15112" max="15112" width="32.88671875" style="356" customWidth="1"/>
    <col min="15113" max="15113" width="11" style="356" customWidth="1"/>
    <col min="15114" max="15114" width="11.109375" style="356" customWidth="1"/>
    <col min="15115" max="15116" width="13.33203125" style="356" customWidth="1"/>
    <col min="15117" max="15117" width="13.88671875" style="356" customWidth="1"/>
    <col min="15118" max="15121" width="9.109375" style="356" customWidth="1"/>
    <col min="15122" max="15360" width="8.88671875" style="356"/>
    <col min="15361" max="15361" width="46.109375" style="356" customWidth="1"/>
    <col min="15362" max="15362" width="30.6640625" style="356" customWidth="1"/>
    <col min="15363" max="15363" width="20.88671875" style="356" customWidth="1"/>
    <col min="15364" max="15365" width="20.44140625" style="356" customWidth="1"/>
    <col min="15366" max="15366" width="14.6640625" style="356" customWidth="1"/>
    <col min="15367" max="15367" width="14" style="356" customWidth="1"/>
    <col min="15368" max="15368" width="32.88671875" style="356" customWidth="1"/>
    <col min="15369" max="15369" width="11" style="356" customWidth="1"/>
    <col min="15370" max="15370" width="11.109375" style="356" customWidth="1"/>
    <col min="15371" max="15372" width="13.33203125" style="356" customWidth="1"/>
    <col min="15373" max="15373" width="13.88671875" style="356" customWidth="1"/>
    <col min="15374" max="15377" width="9.109375" style="356" customWidth="1"/>
    <col min="15378" max="15616" width="8.88671875" style="356"/>
    <col min="15617" max="15617" width="46.109375" style="356" customWidth="1"/>
    <col min="15618" max="15618" width="30.6640625" style="356" customWidth="1"/>
    <col min="15619" max="15619" width="20.88671875" style="356" customWidth="1"/>
    <col min="15620" max="15621" width="20.44140625" style="356" customWidth="1"/>
    <col min="15622" max="15622" width="14.6640625" style="356" customWidth="1"/>
    <col min="15623" max="15623" width="14" style="356" customWidth="1"/>
    <col min="15624" max="15624" width="32.88671875" style="356" customWidth="1"/>
    <col min="15625" max="15625" width="11" style="356" customWidth="1"/>
    <col min="15626" max="15626" width="11.109375" style="356" customWidth="1"/>
    <col min="15627" max="15628" width="13.33203125" style="356" customWidth="1"/>
    <col min="15629" max="15629" width="13.88671875" style="356" customWidth="1"/>
    <col min="15630" max="15633" width="9.109375" style="356" customWidth="1"/>
    <col min="15634" max="15872" width="8.88671875" style="356"/>
    <col min="15873" max="15873" width="46.109375" style="356" customWidth="1"/>
    <col min="15874" max="15874" width="30.6640625" style="356" customWidth="1"/>
    <col min="15875" max="15875" width="20.88671875" style="356" customWidth="1"/>
    <col min="15876" max="15877" width="20.44140625" style="356" customWidth="1"/>
    <col min="15878" max="15878" width="14.6640625" style="356" customWidth="1"/>
    <col min="15879" max="15879" width="14" style="356" customWidth="1"/>
    <col min="15880" max="15880" width="32.88671875" style="356" customWidth="1"/>
    <col min="15881" max="15881" width="11" style="356" customWidth="1"/>
    <col min="15882" max="15882" width="11.109375" style="356" customWidth="1"/>
    <col min="15883" max="15884" width="13.33203125" style="356" customWidth="1"/>
    <col min="15885" max="15885" width="13.88671875" style="356" customWidth="1"/>
    <col min="15886" max="15889" width="9.109375" style="356" customWidth="1"/>
    <col min="15890" max="16128" width="8.88671875" style="356"/>
    <col min="16129" max="16129" width="46.109375" style="356" customWidth="1"/>
    <col min="16130" max="16130" width="30.6640625" style="356" customWidth="1"/>
    <col min="16131" max="16131" width="20.88671875" style="356" customWidth="1"/>
    <col min="16132" max="16133" width="20.44140625" style="356" customWidth="1"/>
    <col min="16134" max="16134" width="14.6640625" style="356" customWidth="1"/>
    <col min="16135" max="16135" width="14" style="356" customWidth="1"/>
    <col min="16136" max="16136" width="32.88671875" style="356" customWidth="1"/>
    <col min="16137" max="16137" width="11" style="356" customWidth="1"/>
    <col min="16138" max="16138" width="11.109375" style="356" customWidth="1"/>
    <col min="16139" max="16140" width="13.33203125" style="356" customWidth="1"/>
    <col min="16141" max="16141" width="13.88671875" style="356" customWidth="1"/>
    <col min="16142" max="16145" width="9.109375" style="356" customWidth="1"/>
    <col min="16146" max="16384" width="8.88671875" style="356"/>
  </cols>
  <sheetData>
    <row r="1" spans="1:13" ht="27" customHeight="1" x14ac:dyDescent="0.3">
      <c r="E1" s="868" t="s">
        <v>49</v>
      </c>
      <c r="F1" s="869"/>
      <c r="G1" s="869"/>
    </row>
    <row r="2" spans="1:13" ht="15" customHeight="1" x14ac:dyDescent="0.3">
      <c r="C2" s="358"/>
      <c r="D2" s="359"/>
      <c r="E2" s="869"/>
      <c r="F2" s="869"/>
      <c r="G2" s="869"/>
      <c r="H2" s="359"/>
    </row>
    <row r="3" spans="1:13" s="362" customFormat="1" ht="19.2" customHeight="1" x14ac:dyDescent="0.35">
      <c r="A3" s="360"/>
      <c r="B3" s="360"/>
      <c r="C3" s="359"/>
      <c r="D3" s="359"/>
      <c r="E3" s="869"/>
      <c r="F3" s="869"/>
      <c r="G3" s="869"/>
      <c r="H3" s="359"/>
      <c r="I3" s="361"/>
      <c r="J3" s="361"/>
      <c r="K3" s="361"/>
      <c r="L3" s="361"/>
    </row>
    <row r="4" spans="1:13" s="362" customFormat="1" ht="39.6" customHeight="1" x14ac:dyDescent="0.35">
      <c r="A4" s="453"/>
      <c r="B4" s="360"/>
      <c r="C4" s="359"/>
      <c r="D4" s="359"/>
      <c r="E4" s="869"/>
      <c r="F4" s="869"/>
      <c r="G4" s="869"/>
      <c r="H4" s="359"/>
      <c r="I4" s="358"/>
      <c r="J4" s="358"/>
      <c r="K4" s="868"/>
      <c r="L4" s="869"/>
      <c r="M4" s="869"/>
    </row>
    <row r="5" spans="1:13" s="362" customFormat="1" ht="39" customHeight="1" x14ac:dyDescent="0.4">
      <c r="A5" s="363"/>
      <c r="B5" s="363"/>
      <c r="C5" s="359"/>
      <c r="D5" s="359"/>
      <c r="E5" s="869"/>
      <c r="F5" s="869"/>
      <c r="G5" s="869"/>
      <c r="H5" s="359"/>
      <c r="I5" s="361"/>
      <c r="J5" s="361"/>
      <c r="K5" s="869"/>
      <c r="L5" s="869"/>
      <c r="M5" s="869"/>
    </row>
    <row r="6" spans="1:13" s="362" customFormat="1" ht="18.600000000000001" customHeight="1" x14ac:dyDescent="0.4">
      <c r="A6" s="363"/>
      <c r="B6" s="363"/>
      <c r="C6" s="361"/>
      <c r="D6" s="871" t="s">
        <v>136</v>
      </c>
      <c r="E6" s="871"/>
      <c r="F6" s="871"/>
      <c r="G6" s="871"/>
      <c r="H6" s="361"/>
      <c r="I6" s="361"/>
      <c r="J6" s="361"/>
      <c r="K6" s="869"/>
      <c r="L6" s="869"/>
      <c r="M6" s="869"/>
    </row>
    <row r="7" spans="1:13" s="362" customFormat="1" ht="18" customHeight="1" x14ac:dyDescent="0.4">
      <c r="A7" s="363"/>
      <c r="B7" s="363"/>
      <c r="C7" s="358"/>
      <c r="D7" s="871" t="s">
        <v>249</v>
      </c>
      <c r="E7" s="871"/>
      <c r="F7" s="871"/>
      <c r="G7" s="871"/>
      <c r="H7" s="358"/>
      <c r="I7" s="358"/>
      <c r="J7" s="358"/>
      <c r="K7" s="869"/>
      <c r="L7" s="869"/>
      <c r="M7" s="869"/>
    </row>
    <row r="8" spans="1:13" s="364" customFormat="1" ht="22.2" customHeight="1" x14ac:dyDescent="0.4">
      <c r="A8" s="363"/>
      <c r="B8" s="363"/>
      <c r="C8" s="361"/>
      <c r="D8" s="871" t="s">
        <v>137</v>
      </c>
      <c r="E8" s="871"/>
      <c r="F8" s="871"/>
      <c r="G8" s="871"/>
      <c r="H8" s="361"/>
      <c r="I8" s="361"/>
      <c r="J8" s="361"/>
      <c r="K8" s="869"/>
      <c r="L8" s="869"/>
      <c r="M8" s="869"/>
    </row>
    <row r="9" spans="1:13" s="364" customFormat="1" ht="19.2" customHeight="1" x14ac:dyDescent="0.4">
      <c r="A9" s="363"/>
      <c r="B9" s="363"/>
      <c r="C9" s="361"/>
      <c r="D9" s="871" t="s">
        <v>138</v>
      </c>
      <c r="E9" s="871"/>
      <c r="F9" s="871"/>
      <c r="G9" s="871"/>
      <c r="H9" s="361"/>
      <c r="I9" s="361"/>
      <c r="J9" s="361"/>
      <c r="K9" s="361"/>
      <c r="L9" s="361"/>
    </row>
    <row r="10" spans="1:13" s="364" customFormat="1" ht="18" customHeight="1" x14ac:dyDescent="0.4">
      <c r="A10" s="363"/>
      <c r="B10" s="363"/>
      <c r="C10" s="872"/>
      <c r="D10" s="872"/>
      <c r="E10" s="872"/>
      <c r="F10" s="872"/>
      <c r="G10" s="872"/>
      <c r="H10" s="872"/>
      <c r="I10" s="361"/>
      <c r="J10" s="361"/>
      <c r="K10" s="361"/>
      <c r="L10" s="361"/>
    </row>
    <row r="12" spans="1:13" s="365" customFormat="1" ht="15.6" x14ac:dyDescent="0.3">
      <c r="F12" s="366"/>
    </row>
    <row r="13" spans="1:13" s="367" customFormat="1" ht="15.6" x14ac:dyDescent="0.3">
      <c r="C13" s="368" t="s">
        <v>0</v>
      </c>
      <c r="D13" s="368"/>
      <c r="E13" s="368"/>
      <c r="F13" s="368"/>
      <c r="G13" s="368"/>
      <c r="H13" s="368"/>
      <c r="I13" s="369"/>
    </row>
    <row r="14" spans="1:13" s="367" customFormat="1" ht="15.6" x14ac:dyDescent="0.3">
      <c r="B14" s="370" t="s">
        <v>127</v>
      </c>
      <c r="C14" s="370"/>
      <c r="D14" s="370"/>
      <c r="E14" s="370"/>
      <c r="F14" s="371"/>
      <c r="G14" s="371"/>
      <c r="H14" s="371"/>
      <c r="I14" s="369"/>
    </row>
    <row r="15" spans="1:13" s="367" customFormat="1" ht="15.6" x14ac:dyDescent="0.3">
      <c r="B15" s="873" t="s">
        <v>1</v>
      </c>
      <c r="C15" s="873"/>
      <c r="D15" s="873"/>
      <c r="E15" s="873"/>
      <c r="F15" s="372"/>
      <c r="G15" s="372"/>
      <c r="H15" s="372"/>
      <c r="I15" s="369"/>
    </row>
    <row r="16" spans="1:13" s="367" customFormat="1" ht="15" customHeight="1" x14ac:dyDescent="0.3">
      <c r="B16" s="368"/>
      <c r="C16" s="65" t="s">
        <v>232</v>
      </c>
      <c r="D16" s="373"/>
      <c r="E16" s="368"/>
      <c r="F16" s="368"/>
      <c r="G16" s="368"/>
      <c r="H16" s="368"/>
      <c r="I16" s="369"/>
    </row>
    <row r="17" spans="1:13" s="367" customFormat="1" ht="15" customHeight="1" x14ac:dyDescent="0.3">
      <c r="B17" s="368"/>
      <c r="C17" s="65"/>
      <c r="D17" s="373"/>
      <c r="E17" s="368"/>
      <c r="F17" s="368"/>
      <c r="G17" s="368"/>
      <c r="H17" s="368"/>
      <c r="I17" s="369"/>
    </row>
    <row r="18" spans="1:13" s="367" customFormat="1" ht="31.2" customHeight="1" x14ac:dyDescent="0.3">
      <c r="A18" s="874" t="s">
        <v>128</v>
      </c>
      <c r="B18" s="874"/>
      <c r="C18" s="874"/>
      <c r="D18" s="874"/>
      <c r="E18" s="874"/>
      <c r="F18" s="874"/>
      <c r="G18" s="874"/>
      <c r="H18" s="374"/>
      <c r="I18" s="369"/>
      <c r="J18" s="375"/>
      <c r="K18" s="375"/>
      <c r="L18" s="375"/>
      <c r="M18" s="375"/>
    </row>
    <row r="19" spans="1:13" s="376" customFormat="1" ht="51.75" customHeight="1" x14ac:dyDescent="0.3">
      <c r="A19" s="376" t="s">
        <v>242</v>
      </c>
      <c r="B19" s="361"/>
      <c r="C19" s="361"/>
      <c r="D19" s="361"/>
      <c r="E19" s="361"/>
      <c r="F19" s="361"/>
      <c r="G19" s="377"/>
      <c r="H19" s="377"/>
      <c r="I19" s="378"/>
      <c r="J19" s="377"/>
      <c r="K19" s="377"/>
      <c r="L19" s="377"/>
      <c r="M19" s="377"/>
    </row>
    <row r="20" spans="1:13" s="376" customFormat="1" ht="238.2" customHeight="1" x14ac:dyDescent="0.3">
      <c r="A20" s="870" t="s">
        <v>244</v>
      </c>
      <c r="B20" s="870"/>
      <c r="C20" s="870"/>
      <c r="D20" s="870"/>
      <c r="E20" s="870"/>
      <c r="F20" s="870"/>
      <c r="G20" s="870"/>
      <c r="H20" s="426"/>
      <c r="I20" s="379"/>
      <c r="J20" s="380"/>
      <c r="K20" s="380"/>
      <c r="L20" s="380"/>
    </row>
    <row r="21" spans="1:13" s="381" customFormat="1" ht="21" customHeight="1" x14ac:dyDescent="0.3">
      <c r="A21" s="365" t="s">
        <v>63</v>
      </c>
    </row>
    <row r="22" spans="1:13" s="381" customFormat="1" ht="22.95" customHeight="1" x14ac:dyDescent="0.3">
      <c r="A22" s="875" t="s">
        <v>123</v>
      </c>
      <c r="B22" s="875"/>
      <c r="C22" s="875"/>
      <c r="D22" s="875"/>
      <c r="E22" s="875"/>
      <c r="F22" s="875"/>
      <c r="G22" s="875"/>
    </row>
    <row r="23" spans="1:13" s="383" customFormat="1" ht="25.8" customHeight="1" x14ac:dyDescent="0.3">
      <c r="A23" s="876" t="s">
        <v>129</v>
      </c>
      <c r="B23" s="876"/>
      <c r="C23" s="876"/>
      <c r="D23" s="876"/>
      <c r="E23" s="876"/>
      <c r="F23" s="876"/>
      <c r="G23" s="876"/>
      <c r="H23" s="382"/>
    </row>
    <row r="24" spans="1:13" s="381" customFormat="1" ht="19.2" customHeight="1" x14ac:dyDescent="0.3">
      <c r="A24" s="365" t="s">
        <v>43</v>
      </c>
    </row>
    <row r="25" spans="1:13" s="381" customFormat="1" ht="20.399999999999999" customHeight="1" x14ac:dyDescent="0.3">
      <c r="A25" s="365" t="s">
        <v>130</v>
      </c>
    </row>
    <row r="26" spans="1:13" s="376" customFormat="1" ht="49.5" customHeight="1" x14ac:dyDescent="0.3">
      <c r="A26" s="870" t="s">
        <v>131</v>
      </c>
      <c r="B26" s="870"/>
      <c r="C26" s="870"/>
      <c r="D26" s="870"/>
      <c r="E26" s="870"/>
      <c r="F26" s="870"/>
      <c r="G26" s="870"/>
      <c r="H26" s="384"/>
      <c r="I26" s="379"/>
      <c r="J26" s="380"/>
      <c r="K26" s="380"/>
      <c r="L26" s="380"/>
    </row>
    <row r="27" spans="1:13" s="376" customFormat="1" ht="32.4" customHeight="1" x14ac:dyDescent="0.3">
      <c r="A27" s="870" t="s">
        <v>248</v>
      </c>
      <c r="B27" s="870"/>
      <c r="C27" s="870"/>
      <c r="D27" s="870"/>
      <c r="E27" s="870"/>
      <c r="F27" s="870"/>
      <c r="G27" s="870"/>
      <c r="I27" s="379"/>
      <c r="J27" s="380"/>
      <c r="K27" s="380"/>
      <c r="L27" s="380"/>
    </row>
    <row r="28" spans="1:13" s="376" customFormat="1" ht="20.399999999999999" customHeight="1" x14ac:dyDescent="0.3">
      <c r="A28" s="870"/>
      <c r="B28" s="870"/>
      <c r="C28" s="870"/>
      <c r="D28" s="870"/>
      <c r="E28" s="870"/>
      <c r="F28" s="870"/>
      <c r="G28" s="870"/>
      <c r="I28" s="379"/>
      <c r="J28" s="380"/>
      <c r="K28" s="380"/>
      <c r="L28" s="380"/>
    </row>
    <row r="29" spans="1:13" s="376" customFormat="1" ht="37.950000000000003" customHeight="1" x14ac:dyDescent="0.3">
      <c r="A29" s="870" t="s">
        <v>132</v>
      </c>
      <c r="B29" s="870"/>
      <c r="C29" s="870"/>
      <c r="D29" s="870"/>
      <c r="E29" s="870"/>
      <c r="F29" s="870"/>
      <c r="G29" s="870"/>
      <c r="H29" s="384"/>
      <c r="I29" s="378"/>
    </row>
    <row r="30" spans="1:13" s="381" customFormat="1" ht="25.2" customHeight="1" x14ac:dyDescent="0.3">
      <c r="A30" s="879" t="s">
        <v>57</v>
      </c>
      <c r="B30" s="879" t="s">
        <v>5</v>
      </c>
      <c r="C30" s="679" t="s">
        <v>234</v>
      </c>
      <c r="D30" s="679" t="s">
        <v>233</v>
      </c>
      <c r="E30" s="679" t="s">
        <v>37</v>
      </c>
      <c r="F30" s="679"/>
      <c r="G30" s="679"/>
      <c r="H30" s="374"/>
    </row>
    <row r="31" spans="1:13" s="381" customFormat="1" ht="36.75" customHeight="1" x14ac:dyDescent="0.3">
      <c r="A31" s="879"/>
      <c r="B31" s="879"/>
      <c r="C31" s="679"/>
      <c r="D31" s="679"/>
      <c r="E31" s="429" t="s">
        <v>24</v>
      </c>
      <c r="F31" s="429" t="s">
        <v>120</v>
      </c>
      <c r="G31" s="429" t="s">
        <v>235</v>
      </c>
      <c r="H31" s="374"/>
    </row>
    <row r="32" spans="1:13" s="381" customFormat="1" ht="59.4" customHeight="1" x14ac:dyDescent="0.3">
      <c r="A32" s="385" t="s">
        <v>133</v>
      </c>
      <c r="B32" s="386" t="s">
        <v>14</v>
      </c>
      <c r="C32" s="474">
        <v>62089</v>
      </c>
      <c r="D32" s="474">
        <f>728952+280932</f>
        <v>1009884</v>
      </c>
      <c r="E32" s="474">
        <v>1070133</v>
      </c>
      <c r="F32" s="474">
        <v>1040228</v>
      </c>
      <c r="G32" s="475">
        <v>376316</v>
      </c>
      <c r="H32" s="374"/>
    </row>
    <row r="33" spans="1:13" s="390" customFormat="1" ht="41.4" customHeight="1" x14ac:dyDescent="0.3">
      <c r="A33" s="387" t="s">
        <v>20</v>
      </c>
      <c r="B33" s="388" t="s">
        <v>58</v>
      </c>
      <c r="C33" s="392">
        <f>C32</f>
        <v>62089</v>
      </c>
      <c r="D33" s="392">
        <f>SUM(D32:D32)</f>
        <v>1009884</v>
      </c>
      <c r="E33" s="392">
        <f>E32</f>
        <v>1070133</v>
      </c>
      <c r="F33" s="392">
        <f>F32</f>
        <v>1040228</v>
      </c>
      <c r="G33" s="476">
        <f>G32</f>
        <v>376316</v>
      </c>
      <c r="H33" s="389"/>
    </row>
    <row r="34" spans="1:13" s="390" customFormat="1" ht="15.6" x14ac:dyDescent="0.3">
      <c r="A34" s="391"/>
      <c r="B34" s="388"/>
      <c r="C34" s="392"/>
      <c r="D34" s="392"/>
      <c r="E34" s="392"/>
      <c r="F34" s="392"/>
      <c r="G34" s="392"/>
      <c r="H34" s="389"/>
    </row>
    <row r="35" spans="1:13" s="367" customFormat="1" ht="64.95" customHeight="1" x14ac:dyDescent="0.3">
      <c r="A35" s="880" t="s">
        <v>19</v>
      </c>
      <c r="B35" s="882" t="s">
        <v>5</v>
      </c>
      <c r="C35" s="679" t="s">
        <v>234</v>
      </c>
      <c r="D35" s="679" t="s">
        <v>233</v>
      </c>
      <c r="E35" s="679" t="s">
        <v>37</v>
      </c>
      <c r="F35" s="679"/>
      <c r="G35" s="679"/>
      <c r="H35" s="369"/>
      <c r="I35" s="369"/>
      <c r="J35" s="375"/>
      <c r="K35" s="375"/>
      <c r="L35" s="375"/>
      <c r="M35" s="375"/>
    </row>
    <row r="36" spans="1:13" s="381" customFormat="1" ht="22.95" customHeight="1" x14ac:dyDescent="0.3">
      <c r="A36" s="881"/>
      <c r="B36" s="882"/>
      <c r="C36" s="679"/>
      <c r="D36" s="679"/>
      <c r="E36" s="429" t="s">
        <v>24</v>
      </c>
      <c r="F36" s="429" t="s">
        <v>120</v>
      </c>
      <c r="G36" s="429" t="s">
        <v>235</v>
      </c>
      <c r="H36" s="369"/>
    </row>
    <row r="37" spans="1:13" s="396" customFormat="1" ht="58.95" customHeight="1" x14ac:dyDescent="0.3">
      <c r="A37" s="393" t="s">
        <v>134</v>
      </c>
      <c r="B37" s="394" t="s">
        <v>135</v>
      </c>
      <c r="C37" s="395">
        <v>2</v>
      </c>
      <c r="D37" s="394">
        <f>4+2</f>
        <v>6</v>
      </c>
      <c r="E37" s="394">
        <v>8</v>
      </c>
      <c r="F37" s="394">
        <v>8</v>
      </c>
      <c r="G37" s="394">
        <v>8</v>
      </c>
      <c r="H37" s="378"/>
      <c r="I37" s="396" t="s">
        <v>215</v>
      </c>
      <c r="J37" s="396" t="s">
        <v>48</v>
      </c>
    </row>
    <row r="38" spans="1:13" s="381" customFormat="1" ht="31.95" customHeight="1" x14ac:dyDescent="0.3">
      <c r="A38" s="397" t="s">
        <v>20</v>
      </c>
      <c r="B38" s="388" t="s">
        <v>14</v>
      </c>
      <c r="C38" s="392">
        <f>C33</f>
        <v>62089</v>
      </c>
      <c r="D38" s="392">
        <f>D33</f>
        <v>1009884</v>
      </c>
      <c r="E38" s="392">
        <f>E33</f>
        <v>1070133</v>
      </c>
      <c r="F38" s="392">
        <f>F33</f>
        <v>1040228</v>
      </c>
      <c r="G38" s="476">
        <f>G33</f>
        <v>376316</v>
      </c>
      <c r="H38" s="369"/>
      <c r="L38" s="381" t="s">
        <v>48</v>
      </c>
    </row>
    <row r="39" spans="1:13" s="367" customFormat="1" ht="38.4" customHeight="1" x14ac:dyDescent="0.3">
      <c r="A39" s="398"/>
      <c r="B39" s="398"/>
      <c r="C39" s="399"/>
      <c r="D39" s="400" t="s">
        <v>48</v>
      </c>
      <c r="E39" s="400"/>
      <c r="F39" s="400"/>
      <c r="G39" s="400"/>
      <c r="H39" s="400"/>
      <c r="I39" s="369"/>
    </row>
    <row r="40" spans="1:13" s="402" customFormat="1" ht="35.25" customHeight="1" x14ac:dyDescent="0.3">
      <c r="A40" s="877"/>
      <c r="B40" s="878"/>
      <c r="C40" s="878"/>
      <c r="D40" s="878"/>
      <c r="E40" s="878"/>
      <c r="F40" s="878"/>
      <c r="G40" s="878"/>
      <c r="H40" s="401"/>
    </row>
    <row r="41" spans="1:13" s="367" customFormat="1" ht="21" customHeight="1" x14ac:dyDescent="0.3">
      <c r="A41" s="355"/>
      <c r="B41" s="355"/>
      <c r="C41" s="356"/>
      <c r="D41" s="356"/>
      <c r="E41" s="356"/>
      <c r="F41" s="356"/>
      <c r="G41" s="356"/>
      <c r="H41" s="356"/>
    </row>
    <row r="42" spans="1:13" s="367" customFormat="1" ht="34.950000000000003" customHeight="1" x14ac:dyDescent="0.3">
      <c r="A42" s="355"/>
      <c r="B42" s="355"/>
      <c r="C42" s="356"/>
      <c r="D42" s="356"/>
      <c r="E42" s="356"/>
      <c r="F42" s="356"/>
      <c r="G42" s="356"/>
      <c r="H42" s="356"/>
    </row>
    <row r="43" spans="1:13" s="367" customFormat="1" ht="39" customHeight="1" x14ac:dyDescent="0.3">
      <c r="A43" s="355"/>
      <c r="B43" s="355"/>
      <c r="C43" s="356"/>
      <c r="D43" s="356"/>
      <c r="E43" s="356"/>
      <c r="F43" s="356"/>
      <c r="G43" s="356"/>
      <c r="H43" s="356"/>
      <c r="I43" s="375"/>
      <c r="J43" s="403"/>
      <c r="K43" s="403"/>
      <c r="L43" s="403"/>
    </row>
    <row r="44" spans="1:13" s="367" customFormat="1" ht="15.6" x14ac:dyDescent="0.3">
      <c r="A44" s="355"/>
      <c r="B44" s="355"/>
      <c r="C44" s="356"/>
      <c r="D44" s="356"/>
      <c r="E44" s="356"/>
      <c r="F44" s="356"/>
      <c r="G44" s="356"/>
      <c r="H44" s="356"/>
      <c r="I44" s="369"/>
      <c r="J44" s="375"/>
      <c r="K44" s="403"/>
      <c r="L44" s="403"/>
      <c r="M44" s="403"/>
    </row>
  </sheetData>
  <mergeCells count="26">
    <mergeCell ref="A40:G40"/>
    <mergeCell ref="A27:G28"/>
    <mergeCell ref="A29:G29"/>
    <mergeCell ref="A30:A31"/>
    <mergeCell ref="B30:B31"/>
    <mergeCell ref="C30:C31"/>
    <mergeCell ref="D30:D31"/>
    <mergeCell ref="E30:G30"/>
    <mergeCell ref="A35:A36"/>
    <mergeCell ref="B35:B36"/>
    <mergeCell ref="C35:C36"/>
    <mergeCell ref="D35:D36"/>
    <mergeCell ref="E35:G35"/>
    <mergeCell ref="K4:M8"/>
    <mergeCell ref="E1:G5"/>
    <mergeCell ref="A26:G26"/>
    <mergeCell ref="D6:G6"/>
    <mergeCell ref="D7:G7"/>
    <mergeCell ref="D8:G8"/>
    <mergeCell ref="D9:G9"/>
    <mergeCell ref="C10:H10"/>
    <mergeCell ref="B15:E15"/>
    <mergeCell ref="A18:G18"/>
    <mergeCell ref="A20:G20"/>
    <mergeCell ref="A22:G22"/>
    <mergeCell ref="A23:G23"/>
  </mergeCells>
  <printOptions horizontalCentered="1"/>
  <pageMargins left="0.39370078740157483" right="0.39370078740157483" top="0.39370078740157483" bottom="0.39370078740157483" header="0.19685039370078741" footer="0.19685039370078741"/>
  <pageSetup paperSize="9" scale="80" fitToHeight="0" orientation="landscape" horizont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61"/>
  <sheetViews>
    <sheetView topLeftCell="A25" zoomScale="60" zoomScaleNormal="60" zoomScaleSheetLayoutView="75" workbookViewId="0">
      <selection activeCell="A25" sqref="A25"/>
    </sheetView>
  </sheetViews>
  <sheetFormatPr defaultRowHeight="13.8" x14ac:dyDescent="0.3"/>
  <cols>
    <col min="1" max="1" width="46.109375" style="50" customWidth="1"/>
    <col min="2" max="2" width="11.6640625" style="50" customWidth="1"/>
    <col min="3" max="3" width="15.6640625" style="45" customWidth="1"/>
    <col min="4" max="4" width="17.44140625" style="45" customWidth="1"/>
    <col min="5" max="5" width="18.88671875" style="45" customWidth="1"/>
    <col min="6" max="6" width="14.6640625" style="45" customWidth="1"/>
    <col min="7" max="7" width="17.5546875" style="45" customWidth="1"/>
    <col min="8" max="8" width="14.6640625" style="45" customWidth="1"/>
    <col min="9" max="9" width="11" style="51" customWidth="1"/>
    <col min="10" max="10" width="11.109375" style="45" customWidth="1"/>
    <col min="11" max="12" width="13.33203125" style="45" customWidth="1"/>
    <col min="13" max="13" width="13.88671875" style="45" customWidth="1"/>
    <col min="14" max="17" width="9.109375" style="45" customWidth="1"/>
    <col min="18" max="256" width="8.88671875" style="45"/>
    <col min="257" max="257" width="46.109375" style="45" customWidth="1"/>
    <col min="258" max="258" width="11.6640625" style="45" customWidth="1"/>
    <col min="259" max="259" width="15.6640625" style="45" customWidth="1"/>
    <col min="260" max="260" width="17.44140625" style="45" customWidth="1"/>
    <col min="261" max="261" width="18.88671875" style="45" customWidth="1"/>
    <col min="262" max="262" width="14.6640625" style="45" customWidth="1"/>
    <col min="263" max="263" width="17.5546875" style="45" customWidth="1"/>
    <col min="264" max="264" width="14.6640625" style="45" customWidth="1"/>
    <col min="265" max="265" width="11" style="45" customWidth="1"/>
    <col min="266" max="266" width="11.109375" style="45" customWidth="1"/>
    <col min="267" max="268" width="13.33203125" style="45" customWidth="1"/>
    <col min="269" max="269" width="13.88671875" style="45" customWidth="1"/>
    <col min="270" max="273" width="9.109375" style="45" customWidth="1"/>
    <col min="274" max="512" width="8.88671875" style="45"/>
    <col min="513" max="513" width="46.109375" style="45" customWidth="1"/>
    <col min="514" max="514" width="11.6640625" style="45" customWidth="1"/>
    <col min="515" max="515" width="15.6640625" style="45" customWidth="1"/>
    <col min="516" max="516" width="17.44140625" style="45" customWidth="1"/>
    <col min="517" max="517" width="18.88671875" style="45" customWidth="1"/>
    <col min="518" max="518" width="14.6640625" style="45" customWidth="1"/>
    <col min="519" max="519" width="17.5546875" style="45" customWidth="1"/>
    <col min="520" max="520" width="14.6640625" style="45" customWidth="1"/>
    <col min="521" max="521" width="11" style="45" customWidth="1"/>
    <col min="522" max="522" width="11.109375" style="45" customWidth="1"/>
    <col min="523" max="524" width="13.33203125" style="45" customWidth="1"/>
    <col min="525" max="525" width="13.88671875" style="45" customWidth="1"/>
    <col min="526" max="529" width="9.109375" style="45" customWidth="1"/>
    <col min="530" max="768" width="8.88671875" style="45"/>
    <col min="769" max="769" width="46.109375" style="45" customWidth="1"/>
    <col min="770" max="770" width="11.6640625" style="45" customWidth="1"/>
    <col min="771" max="771" width="15.6640625" style="45" customWidth="1"/>
    <col min="772" max="772" width="17.44140625" style="45" customWidth="1"/>
    <col min="773" max="773" width="18.88671875" style="45" customWidth="1"/>
    <col min="774" max="774" width="14.6640625" style="45" customWidth="1"/>
    <col min="775" max="775" width="17.5546875" style="45" customWidth="1"/>
    <col min="776" max="776" width="14.6640625" style="45" customWidth="1"/>
    <col min="777" max="777" width="11" style="45" customWidth="1"/>
    <col min="778" max="778" width="11.109375" style="45" customWidth="1"/>
    <col min="779" max="780" width="13.33203125" style="45" customWidth="1"/>
    <col min="781" max="781" width="13.88671875" style="45" customWidth="1"/>
    <col min="782" max="785" width="9.109375" style="45" customWidth="1"/>
    <col min="786" max="1024" width="8.88671875" style="45"/>
    <col min="1025" max="1025" width="46.109375" style="45" customWidth="1"/>
    <col min="1026" max="1026" width="11.6640625" style="45" customWidth="1"/>
    <col min="1027" max="1027" width="15.6640625" style="45" customWidth="1"/>
    <col min="1028" max="1028" width="17.44140625" style="45" customWidth="1"/>
    <col min="1029" max="1029" width="18.88671875" style="45" customWidth="1"/>
    <col min="1030" max="1030" width="14.6640625" style="45" customWidth="1"/>
    <col min="1031" max="1031" width="17.5546875" style="45" customWidth="1"/>
    <col min="1032" max="1032" width="14.6640625" style="45" customWidth="1"/>
    <col min="1033" max="1033" width="11" style="45" customWidth="1"/>
    <col min="1034" max="1034" width="11.109375" style="45" customWidth="1"/>
    <col min="1035" max="1036" width="13.33203125" style="45" customWidth="1"/>
    <col min="1037" max="1037" width="13.88671875" style="45" customWidth="1"/>
    <col min="1038" max="1041" width="9.109375" style="45" customWidth="1"/>
    <col min="1042" max="1280" width="8.88671875" style="45"/>
    <col min="1281" max="1281" width="46.109375" style="45" customWidth="1"/>
    <col min="1282" max="1282" width="11.6640625" style="45" customWidth="1"/>
    <col min="1283" max="1283" width="15.6640625" style="45" customWidth="1"/>
    <col min="1284" max="1284" width="17.44140625" style="45" customWidth="1"/>
    <col min="1285" max="1285" width="18.88671875" style="45" customWidth="1"/>
    <col min="1286" max="1286" width="14.6640625" style="45" customWidth="1"/>
    <col min="1287" max="1287" width="17.5546875" style="45" customWidth="1"/>
    <col min="1288" max="1288" width="14.6640625" style="45" customWidth="1"/>
    <col min="1289" max="1289" width="11" style="45" customWidth="1"/>
    <col min="1290" max="1290" width="11.109375" style="45" customWidth="1"/>
    <col min="1291" max="1292" width="13.33203125" style="45" customWidth="1"/>
    <col min="1293" max="1293" width="13.88671875" style="45" customWidth="1"/>
    <col min="1294" max="1297" width="9.109375" style="45" customWidth="1"/>
    <col min="1298" max="1536" width="8.88671875" style="45"/>
    <col min="1537" max="1537" width="46.109375" style="45" customWidth="1"/>
    <col min="1538" max="1538" width="11.6640625" style="45" customWidth="1"/>
    <col min="1539" max="1539" width="15.6640625" style="45" customWidth="1"/>
    <col min="1540" max="1540" width="17.44140625" style="45" customWidth="1"/>
    <col min="1541" max="1541" width="18.88671875" style="45" customWidth="1"/>
    <col min="1542" max="1542" width="14.6640625" style="45" customWidth="1"/>
    <col min="1543" max="1543" width="17.5546875" style="45" customWidth="1"/>
    <col min="1544" max="1544" width="14.6640625" style="45" customWidth="1"/>
    <col min="1545" max="1545" width="11" style="45" customWidth="1"/>
    <col min="1546" max="1546" width="11.109375" style="45" customWidth="1"/>
    <col min="1547" max="1548" width="13.33203125" style="45" customWidth="1"/>
    <col min="1549" max="1549" width="13.88671875" style="45" customWidth="1"/>
    <col min="1550" max="1553" width="9.109375" style="45" customWidth="1"/>
    <col min="1554" max="1792" width="8.88671875" style="45"/>
    <col min="1793" max="1793" width="46.109375" style="45" customWidth="1"/>
    <col min="1794" max="1794" width="11.6640625" style="45" customWidth="1"/>
    <col min="1795" max="1795" width="15.6640625" style="45" customWidth="1"/>
    <col min="1796" max="1796" width="17.44140625" style="45" customWidth="1"/>
    <col min="1797" max="1797" width="18.88671875" style="45" customWidth="1"/>
    <col min="1798" max="1798" width="14.6640625" style="45" customWidth="1"/>
    <col min="1799" max="1799" width="17.5546875" style="45" customWidth="1"/>
    <col min="1800" max="1800" width="14.6640625" style="45" customWidth="1"/>
    <col min="1801" max="1801" width="11" style="45" customWidth="1"/>
    <col min="1802" max="1802" width="11.109375" style="45" customWidth="1"/>
    <col min="1803" max="1804" width="13.33203125" style="45" customWidth="1"/>
    <col min="1805" max="1805" width="13.88671875" style="45" customWidth="1"/>
    <col min="1806" max="1809" width="9.109375" style="45" customWidth="1"/>
    <col min="1810" max="2048" width="8.88671875" style="45"/>
    <col min="2049" max="2049" width="46.109375" style="45" customWidth="1"/>
    <col min="2050" max="2050" width="11.6640625" style="45" customWidth="1"/>
    <col min="2051" max="2051" width="15.6640625" style="45" customWidth="1"/>
    <col min="2052" max="2052" width="17.44140625" style="45" customWidth="1"/>
    <col min="2053" max="2053" width="18.88671875" style="45" customWidth="1"/>
    <col min="2054" max="2054" width="14.6640625" style="45" customWidth="1"/>
    <col min="2055" max="2055" width="17.5546875" style="45" customWidth="1"/>
    <col min="2056" max="2056" width="14.6640625" style="45" customWidth="1"/>
    <col min="2057" max="2057" width="11" style="45" customWidth="1"/>
    <col min="2058" max="2058" width="11.109375" style="45" customWidth="1"/>
    <col min="2059" max="2060" width="13.33203125" style="45" customWidth="1"/>
    <col min="2061" max="2061" width="13.88671875" style="45" customWidth="1"/>
    <col min="2062" max="2065" width="9.109375" style="45" customWidth="1"/>
    <col min="2066" max="2304" width="8.88671875" style="45"/>
    <col min="2305" max="2305" width="46.109375" style="45" customWidth="1"/>
    <col min="2306" max="2306" width="11.6640625" style="45" customWidth="1"/>
    <col min="2307" max="2307" width="15.6640625" style="45" customWidth="1"/>
    <col min="2308" max="2308" width="17.44140625" style="45" customWidth="1"/>
    <col min="2309" max="2309" width="18.88671875" style="45" customWidth="1"/>
    <col min="2310" max="2310" width="14.6640625" style="45" customWidth="1"/>
    <col min="2311" max="2311" width="17.5546875" style="45" customWidth="1"/>
    <col min="2312" max="2312" width="14.6640625" style="45" customWidth="1"/>
    <col min="2313" max="2313" width="11" style="45" customWidth="1"/>
    <col min="2314" max="2314" width="11.109375" style="45" customWidth="1"/>
    <col min="2315" max="2316" width="13.33203125" style="45" customWidth="1"/>
    <col min="2317" max="2317" width="13.88671875" style="45" customWidth="1"/>
    <col min="2318" max="2321" width="9.109375" style="45" customWidth="1"/>
    <col min="2322" max="2560" width="8.88671875" style="45"/>
    <col min="2561" max="2561" width="46.109375" style="45" customWidth="1"/>
    <col min="2562" max="2562" width="11.6640625" style="45" customWidth="1"/>
    <col min="2563" max="2563" width="15.6640625" style="45" customWidth="1"/>
    <col min="2564" max="2564" width="17.44140625" style="45" customWidth="1"/>
    <col min="2565" max="2565" width="18.88671875" style="45" customWidth="1"/>
    <col min="2566" max="2566" width="14.6640625" style="45" customWidth="1"/>
    <col min="2567" max="2567" width="17.5546875" style="45" customWidth="1"/>
    <col min="2568" max="2568" width="14.6640625" style="45" customWidth="1"/>
    <col min="2569" max="2569" width="11" style="45" customWidth="1"/>
    <col min="2570" max="2570" width="11.109375" style="45" customWidth="1"/>
    <col min="2571" max="2572" width="13.33203125" style="45" customWidth="1"/>
    <col min="2573" max="2573" width="13.88671875" style="45" customWidth="1"/>
    <col min="2574" max="2577" width="9.109375" style="45" customWidth="1"/>
    <col min="2578" max="2816" width="8.88671875" style="45"/>
    <col min="2817" max="2817" width="46.109375" style="45" customWidth="1"/>
    <col min="2818" max="2818" width="11.6640625" style="45" customWidth="1"/>
    <col min="2819" max="2819" width="15.6640625" style="45" customWidth="1"/>
    <col min="2820" max="2820" width="17.44140625" style="45" customWidth="1"/>
    <col min="2821" max="2821" width="18.88671875" style="45" customWidth="1"/>
    <col min="2822" max="2822" width="14.6640625" style="45" customWidth="1"/>
    <col min="2823" max="2823" width="17.5546875" style="45" customWidth="1"/>
    <col min="2824" max="2824" width="14.6640625" style="45" customWidth="1"/>
    <col min="2825" max="2825" width="11" style="45" customWidth="1"/>
    <col min="2826" max="2826" width="11.109375" style="45" customWidth="1"/>
    <col min="2827" max="2828" width="13.33203125" style="45" customWidth="1"/>
    <col min="2829" max="2829" width="13.88671875" style="45" customWidth="1"/>
    <col min="2830" max="2833" width="9.109375" style="45" customWidth="1"/>
    <col min="2834" max="3072" width="8.88671875" style="45"/>
    <col min="3073" max="3073" width="46.109375" style="45" customWidth="1"/>
    <col min="3074" max="3074" width="11.6640625" style="45" customWidth="1"/>
    <col min="3075" max="3075" width="15.6640625" style="45" customWidth="1"/>
    <col min="3076" max="3076" width="17.44140625" style="45" customWidth="1"/>
    <col min="3077" max="3077" width="18.88671875" style="45" customWidth="1"/>
    <col min="3078" max="3078" width="14.6640625" style="45" customWidth="1"/>
    <col min="3079" max="3079" width="17.5546875" style="45" customWidth="1"/>
    <col min="3080" max="3080" width="14.6640625" style="45" customWidth="1"/>
    <col min="3081" max="3081" width="11" style="45" customWidth="1"/>
    <col min="3082" max="3082" width="11.109375" style="45" customWidth="1"/>
    <col min="3083" max="3084" width="13.33203125" style="45" customWidth="1"/>
    <col min="3085" max="3085" width="13.88671875" style="45" customWidth="1"/>
    <col min="3086" max="3089" width="9.109375" style="45" customWidth="1"/>
    <col min="3090" max="3328" width="8.88671875" style="45"/>
    <col min="3329" max="3329" width="46.109375" style="45" customWidth="1"/>
    <col min="3330" max="3330" width="11.6640625" style="45" customWidth="1"/>
    <col min="3331" max="3331" width="15.6640625" style="45" customWidth="1"/>
    <col min="3332" max="3332" width="17.44140625" style="45" customWidth="1"/>
    <col min="3333" max="3333" width="18.88671875" style="45" customWidth="1"/>
    <col min="3334" max="3334" width="14.6640625" style="45" customWidth="1"/>
    <col min="3335" max="3335" width="17.5546875" style="45" customWidth="1"/>
    <col min="3336" max="3336" width="14.6640625" style="45" customWidth="1"/>
    <col min="3337" max="3337" width="11" style="45" customWidth="1"/>
    <col min="3338" max="3338" width="11.109375" style="45" customWidth="1"/>
    <col min="3339" max="3340" width="13.33203125" style="45" customWidth="1"/>
    <col min="3341" max="3341" width="13.88671875" style="45" customWidth="1"/>
    <col min="3342" max="3345" width="9.109375" style="45" customWidth="1"/>
    <col min="3346" max="3584" width="8.88671875" style="45"/>
    <col min="3585" max="3585" width="46.109375" style="45" customWidth="1"/>
    <col min="3586" max="3586" width="11.6640625" style="45" customWidth="1"/>
    <col min="3587" max="3587" width="15.6640625" style="45" customWidth="1"/>
    <col min="3588" max="3588" width="17.44140625" style="45" customWidth="1"/>
    <col min="3589" max="3589" width="18.88671875" style="45" customWidth="1"/>
    <col min="3590" max="3590" width="14.6640625" style="45" customWidth="1"/>
    <col min="3591" max="3591" width="17.5546875" style="45" customWidth="1"/>
    <col min="3592" max="3592" width="14.6640625" style="45" customWidth="1"/>
    <col min="3593" max="3593" width="11" style="45" customWidth="1"/>
    <col min="3594" max="3594" width="11.109375" style="45" customWidth="1"/>
    <col min="3595" max="3596" width="13.33203125" style="45" customWidth="1"/>
    <col min="3597" max="3597" width="13.88671875" style="45" customWidth="1"/>
    <col min="3598" max="3601" width="9.109375" style="45" customWidth="1"/>
    <col min="3602" max="3840" width="8.88671875" style="45"/>
    <col min="3841" max="3841" width="46.109375" style="45" customWidth="1"/>
    <col min="3842" max="3842" width="11.6640625" style="45" customWidth="1"/>
    <col min="3843" max="3843" width="15.6640625" style="45" customWidth="1"/>
    <col min="3844" max="3844" width="17.44140625" style="45" customWidth="1"/>
    <col min="3845" max="3845" width="18.88671875" style="45" customWidth="1"/>
    <col min="3846" max="3846" width="14.6640625" style="45" customWidth="1"/>
    <col min="3847" max="3847" width="17.5546875" style="45" customWidth="1"/>
    <col min="3848" max="3848" width="14.6640625" style="45" customWidth="1"/>
    <col min="3849" max="3849" width="11" style="45" customWidth="1"/>
    <col min="3850" max="3850" width="11.109375" style="45" customWidth="1"/>
    <col min="3851" max="3852" width="13.33203125" style="45" customWidth="1"/>
    <col min="3853" max="3853" width="13.88671875" style="45" customWidth="1"/>
    <col min="3854" max="3857" width="9.109375" style="45" customWidth="1"/>
    <col min="3858" max="4096" width="8.88671875" style="45"/>
    <col min="4097" max="4097" width="46.109375" style="45" customWidth="1"/>
    <col min="4098" max="4098" width="11.6640625" style="45" customWidth="1"/>
    <col min="4099" max="4099" width="15.6640625" style="45" customWidth="1"/>
    <col min="4100" max="4100" width="17.44140625" style="45" customWidth="1"/>
    <col min="4101" max="4101" width="18.88671875" style="45" customWidth="1"/>
    <col min="4102" max="4102" width="14.6640625" style="45" customWidth="1"/>
    <col min="4103" max="4103" width="17.5546875" style="45" customWidth="1"/>
    <col min="4104" max="4104" width="14.6640625" style="45" customWidth="1"/>
    <col min="4105" max="4105" width="11" style="45" customWidth="1"/>
    <col min="4106" max="4106" width="11.109375" style="45" customWidth="1"/>
    <col min="4107" max="4108" width="13.33203125" style="45" customWidth="1"/>
    <col min="4109" max="4109" width="13.88671875" style="45" customWidth="1"/>
    <col min="4110" max="4113" width="9.109375" style="45" customWidth="1"/>
    <col min="4114" max="4352" width="8.88671875" style="45"/>
    <col min="4353" max="4353" width="46.109375" style="45" customWidth="1"/>
    <col min="4354" max="4354" width="11.6640625" style="45" customWidth="1"/>
    <col min="4355" max="4355" width="15.6640625" style="45" customWidth="1"/>
    <col min="4356" max="4356" width="17.44140625" style="45" customWidth="1"/>
    <col min="4357" max="4357" width="18.88671875" style="45" customWidth="1"/>
    <col min="4358" max="4358" width="14.6640625" style="45" customWidth="1"/>
    <col min="4359" max="4359" width="17.5546875" style="45" customWidth="1"/>
    <col min="4360" max="4360" width="14.6640625" style="45" customWidth="1"/>
    <col min="4361" max="4361" width="11" style="45" customWidth="1"/>
    <col min="4362" max="4362" width="11.109375" style="45" customWidth="1"/>
    <col min="4363" max="4364" width="13.33203125" style="45" customWidth="1"/>
    <col min="4365" max="4365" width="13.88671875" style="45" customWidth="1"/>
    <col min="4366" max="4369" width="9.109375" style="45" customWidth="1"/>
    <col min="4370" max="4608" width="8.88671875" style="45"/>
    <col min="4609" max="4609" width="46.109375" style="45" customWidth="1"/>
    <col min="4610" max="4610" width="11.6640625" style="45" customWidth="1"/>
    <col min="4611" max="4611" width="15.6640625" style="45" customWidth="1"/>
    <col min="4612" max="4612" width="17.44140625" style="45" customWidth="1"/>
    <col min="4613" max="4613" width="18.88671875" style="45" customWidth="1"/>
    <col min="4614" max="4614" width="14.6640625" style="45" customWidth="1"/>
    <col min="4615" max="4615" width="17.5546875" style="45" customWidth="1"/>
    <col min="4616" max="4616" width="14.6640625" style="45" customWidth="1"/>
    <col min="4617" max="4617" width="11" style="45" customWidth="1"/>
    <col min="4618" max="4618" width="11.109375" style="45" customWidth="1"/>
    <col min="4619" max="4620" width="13.33203125" style="45" customWidth="1"/>
    <col min="4621" max="4621" width="13.88671875" style="45" customWidth="1"/>
    <col min="4622" max="4625" width="9.109375" style="45" customWidth="1"/>
    <col min="4626" max="4864" width="8.88671875" style="45"/>
    <col min="4865" max="4865" width="46.109375" style="45" customWidth="1"/>
    <col min="4866" max="4866" width="11.6640625" style="45" customWidth="1"/>
    <col min="4867" max="4867" width="15.6640625" style="45" customWidth="1"/>
    <col min="4868" max="4868" width="17.44140625" style="45" customWidth="1"/>
    <col min="4869" max="4869" width="18.88671875" style="45" customWidth="1"/>
    <col min="4870" max="4870" width="14.6640625" style="45" customWidth="1"/>
    <col min="4871" max="4871" width="17.5546875" style="45" customWidth="1"/>
    <col min="4872" max="4872" width="14.6640625" style="45" customWidth="1"/>
    <col min="4873" max="4873" width="11" style="45" customWidth="1"/>
    <col min="4874" max="4874" width="11.109375" style="45" customWidth="1"/>
    <col min="4875" max="4876" width="13.33203125" style="45" customWidth="1"/>
    <col min="4877" max="4877" width="13.88671875" style="45" customWidth="1"/>
    <col min="4878" max="4881" width="9.109375" style="45" customWidth="1"/>
    <col min="4882" max="5120" width="8.88671875" style="45"/>
    <col min="5121" max="5121" width="46.109375" style="45" customWidth="1"/>
    <col min="5122" max="5122" width="11.6640625" style="45" customWidth="1"/>
    <col min="5123" max="5123" width="15.6640625" style="45" customWidth="1"/>
    <col min="5124" max="5124" width="17.44140625" style="45" customWidth="1"/>
    <col min="5125" max="5125" width="18.88671875" style="45" customWidth="1"/>
    <col min="5126" max="5126" width="14.6640625" style="45" customWidth="1"/>
    <col min="5127" max="5127" width="17.5546875" style="45" customWidth="1"/>
    <col min="5128" max="5128" width="14.6640625" style="45" customWidth="1"/>
    <col min="5129" max="5129" width="11" style="45" customWidth="1"/>
    <col min="5130" max="5130" width="11.109375" style="45" customWidth="1"/>
    <col min="5131" max="5132" width="13.33203125" style="45" customWidth="1"/>
    <col min="5133" max="5133" width="13.88671875" style="45" customWidth="1"/>
    <col min="5134" max="5137" width="9.109375" style="45" customWidth="1"/>
    <col min="5138" max="5376" width="8.88671875" style="45"/>
    <col min="5377" max="5377" width="46.109375" style="45" customWidth="1"/>
    <col min="5378" max="5378" width="11.6640625" style="45" customWidth="1"/>
    <col min="5379" max="5379" width="15.6640625" style="45" customWidth="1"/>
    <col min="5380" max="5380" width="17.44140625" style="45" customWidth="1"/>
    <col min="5381" max="5381" width="18.88671875" style="45" customWidth="1"/>
    <col min="5382" max="5382" width="14.6640625" style="45" customWidth="1"/>
    <col min="5383" max="5383" width="17.5546875" style="45" customWidth="1"/>
    <col min="5384" max="5384" width="14.6640625" style="45" customWidth="1"/>
    <col min="5385" max="5385" width="11" style="45" customWidth="1"/>
    <col min="5386" max="5386" width="11.109375" style="45" customWidth="1"/>
    <col min="5387" max="5388" width="13.33203125" style="45" customWidth="1"/>
    <col min="5389" max="5389" width="13.88671875" style="45" customWidth="1"/>
    <col min="5390" max="5393" width="9.109375" style="45" customWidth="1"/>
    <col min="5394" max="5632" width="8.88671875" style="45"/>
    <col min="5633" max="5633" width="46.109375" style="45" customWidth="1"/>
    <col min="5634" max="5634" width="11.6640625" style="45" customWidth="1"/>
    <col min="5635" max="5635" width="15.6640625" style="45" customWidth="1"/>
    <col min="5636" max="5636" width="17.44140625" style="45" customWidth="1"/>
    <col min="5637" max="5637" width="18.88671875" style="45" customWidth="1"/>
    <col min="5638" max="5638" width="14.6640625" style="45" customWidth="1"/>
    <col min="5639" max="5639" width="17.5546875" style="45" customWidth="1"/>
    <col min="5640" max="5640" width="14.6640625" style="45" customWidth="1"/>
    <col min="5641" max="5641" width="11" style="45" customWidth="1"/>
    <col min="5642" max="5642" width="11.109375" style="45" customWidth="1"/>
    <col min="5643" max="5644" width="13.33203125" style="45" customWidth="1"/>
    <col min="5645" max="5645" width="13.88671875" style="45" customWidth="1"/>
    <col min="5646" max="5649" width="9.109375" style="45" customWidth="1"/>
    <col min="5650" max="5888" width="8.88671875" style="45"/>
    <col min="5889" max="5889" width="46.109375" style="45" customWidth="1"/>
    <col min="5890" max="5890" width="11.6640625" style="45" customWidth="1"/>
    <col min="5891" max="5891" width="15.6640625" style="45" customWidth="1"/>
    <col min="5892" max="5892" width="17.44140625" style="45" customWidth="1"/>
    <col min="5893" max="5893" width="18.88671875" style="45" customWidth="1"/>
    <col min="5894" max="5894" width="14.6640625" style="45" customWidth="1"/>
    <col min="5895" max="5895" width="17.5546875" style="45" customWidth="1"/>
    <col min="5896" max="5896" width="14.6640625" style="45" customWidth="1"/>
    <col min="5897" max="5897" width="11" style="45" customWidth="1"/>
    <col min="5898" max="5898" width="11.109375" style="45" customWidth="1"/>
    <col min="5899" max="5900" width="13.33203125" style="45" customWidth="1"/>
    <col min="5901" max="5901" width="13.88671875" style="45" customWidth="1"/>
    <col min="5902" max="5905" width="9.109375" style="45" customWidth="1"/>
    <col min="5906" max="6144" width="8.88671875" style="45"/>
    <col min="6145" max="6145" width="46.109375" style="45" customWidth="1"/>
    <col min="6146" max="6146" width="11.6640625" style="45" customWidth="1"/>
    <col min="6147" max="6147" width="15.6640625" style="45" customWidth="1"/>
    <col min="6148" max="6148" width="17.44140625" style="45" customWidth="1"/>
    <col min="6149" max="6149" width="18.88671875" style="45" customWidth="1"/>
    <col min="6150" max="6150" width="14.6640625" style="45" customWidth="1"/>
    <col min="6151" max="6151" width="17.5546875" style="45" customWidth="1"/>
    <col min="6152" max="6152" width="14.6640625" style="45" customWidth="1"/>
    <col min="6153" max="6153" width="11" style="45" customWidth="1"/>
    <col min="6154" max="6154" width="11.109375" style="45" customWidth="1"/>
    <col min="6155" max="6156" width="13.33203125" style="45" customWidth="1"/>
    <col min="6157" max="6157" width="13.88671875" style="45" customWidth="1"/>
    <col min="6158" max="6161" width="9.109375" style="45" customWidth="1"/>
    <col min="6162" max="6400" width="8.88671875" style="45"/>
    <col min="6401" max="6401" width="46.109375" style="45" customWidth="1"/>
    <col min="6402" max="6402" width="11.6640625" style="45" customWidth="1"/>
    <col min="6403" max="6403" width="15.6640625" style="45" customWidth="1"/>
    <col min="6404" max="6404" width="17.44140625" style="45" customWidth="1"/>
    <col min="6405" max="6405" width="18.88671875" style="45" customWidth="1"/>
    <col min="6406" max="6406" width="14.6640625" style="45" customWidth="1"/>
    <col min="6407" max="6407" width="17.5546875" style="45" customWidth="1"/>
    <col min="6408" max="6408" width="14.6640625" style="45" customWidth="1"/>
    <col min="6409" max="6409" width="11" style="45" customWidth="1"/>
    <col min="6410" max="6410" width="11.109375" style="45" customWidth="1"/>
    <col min="6411" max="6412" width="13.33203125" style="45" customWidth="1"/>
    <col min="6413" max="6413" width="13.88671875" style="45" customWidth="1"/>
    <col min="6414" max="6417" width="9.109375" style="45" customWidth="1"/>
    <col min="6418" max="6656" width="8.88671875" style="45"/>
    <col min="6657" max="6657" width="46.109375" style="45" customWidth="1"/>
    <col min="6658" max="6658" width="11.6640625" style="45" customWidth="1"/>
    <col min="6659" max="6659" width="15.6640625" style="45" customWidth="1"/>
    <col min="6660" max="6660" width="17.44140625" style="45" customWidth="1"/>
    <col min="6661" max="6661" width="18.88671875" style="45" customWidth="1"/>
    <col min="6662" max="6662" width="14.6640625" style="45" customWidth="1"/>
    <col min="6663" max="6663" width="17.5546875" style="45" customWidth="1"/>
    <col min="6664" max="6664" width="14.6640625" style="45" customWidth="1"/>
    <col min="6665" max="6665" width="11" style="45" customWidth="1"/>
    <col min="6666" max="6666" width="11.109375" style="45" customWidth="1"/>
    <col min="6667" max="6668" width="13.33203125" style="45" customWidth="1"/>
    <col min="6669" max="6669" width="13.88671875" style="45" customWidth="1"/>
    <col min="6670" max="6673" width="9.109375" style="45" customWidth="1"/>
    <col min="6674" max="6912" width="8.88671875" style="45"/>
    <col min="6913" max="6913" width="46.109375" style="45" customWidth="1"/>
    <col min="6914" max="6914" width="11.6640625" style="45" customWidth="1"/>
    <col min="6915" max="6915" width="15.6640625" style="45" customWidth="1"/>
    <col min="6916" max="6916" width="17.44140625" style="45" customWidth="1"/>
    <col min="6917" max="6917" width="18.88671875" style="45" customWidth="1"/>
    <col min="6918" max="6918" width="14.6640625" style="45" customWidth="1"/>
    <col min="6919" max="6919" width="17.5546875" style="45" customWidth="1"/>
    <col min="6920" max="6920" width="14.6640625" style="45" customWidth="1"/>
    <col min="6921" max="6921" width="11" style="45" customWidth="1"/>
    <col min="6922" max="6922" width="11.109375" style="45" customWidth="1"/>
    <col min="6923" max="6924" width="13.33203125" style="45" customWidth="1"/>
    <col min="6925" max="6925" width="13.88671875" style="45" customWidth="1"/>
    <col min="6926" max="6929" width="9.109375" style="45" customWidth="1"/>
    <col min="6930" max="7168" width="8.88671875" style="45"/>
    <col min="7169" max="7169" width="46.109375" style="45" customWidth="1"/>
    <col min="7170" max="7170" width="11.6640625" style="45" customWidth="1"/>
    <col min="7171" max="7171" width="15.6640625" style="45" customWidth="1"/>
    <col min="7172" max="7172" width="17.44140625" style="45" customWidth="1"/>
    <col min="7173" max="7173" width="18.88671875" style="45" customWidth="1"/>
    <col min="7174" max="7174" width="14.6640625" style="45" customWidth="1"/>
    <col min="7175" max="7175" width="17.5546875" style="45" customWidth="1"/>
    <col min="7176" max="7176" width="14.6640625" style="45" customWidth="1"/>
    <col min="7177" max="7177" width="11" style="45" customWidth="1"/>
    <col min="7178" max="7178" width="11.109375" style="45" customWidth="1"/>
    <col min="7179" max="7180" width="13.33203125" style="45" customWidth="1"/>
    <col min="7181" max="7181" width="13.88671875" style="45" customWidth="1"/>
    <col min="7182" max="7185" width="9.109375" style="45" customWidth="1"/>
    <col min="7186" max="7424" width="8.88671875" style="45"/>
    <col min="7425" max="7425" width="46.109375" style="45" customWidth="1"/>
    <col min="7426" max="7426" width="11.6640625" style="45" customWidth="1"/>
    <col min="7427" max="7427" width="15.6640625" style="45" customWidth="1"/>
    <col min="7428" max="7428" width="17.44140625" style="45" customWidth="1"/>
    <col min="7429" max="7429" width="18.88671875" style="45" customWidth="1"/>
    <col min="7430" max="7430" width="14.6640625" style="45" customWidth="1"/>
    <col min="7431" max="7431" width="17.5546875" style="45" customWidth="1"/>
    <col min="7432" max="7432" width="14.6640625" style="45" customWidth="1"/>
    <col min="7433" max="7433" width="11" style="45" customWidth="1"/>
    <col min="7434" max="7434" width="11.109375" style="45" customWidth="1"/>
    <col min="7435" max="7436" width="13.33203125" style="45" customWidth="1"/>
    <col min="7437" max="7437" width="13.88671875" style="45" customWidth="1"/>
    <col min="7438" max="7441" width="9.109375" style="45" customWidth="1"/>
    <col min="7442" max="7680" width="8.88671875" style="45"/>
    <col min="7681" max="7681" width="46.109375" style="45" customWidth="1"/>
    <col min="7682" max="7682" width="11.6640625" style="45" customWidth="1"/>
    <col min="7683" max="7683" width="15.6640625" style="45" customWidth="1"/>
    <col min="7684" max="7684" width="17.44140625" style="45" customWidth="1"/>
    <col min="7685" max="7685" width="18.88671875" style="45" customWidth="1"/>
    <col min="7686" max="7686" width="14.6640625" style="45" customWidth="1"/>
    <col min="7687" max="7687" width="17.5546875" style="45" customWidth="1"/>
    <col min="7688" max="7688" width="14.6640625" style="45" customWidth="1"/>
    <col min="7689" max="7689" width="11" style="45" customWidth="1"/>
    <col min="7690" max="7690" width="11.109375" style="45" customWidth="1"/>
    <col min="7691" max="7692" width="13.33203125" style="45" customWidth="1"/>
    <col min="7693" max="7693" width="13.88671875" style="45" customWidth="1"/>
    <col min="7694" max="7697" width="9.109375" style="45" customWidth="1"/>
    <col min="7698" max="7936" width="8.88671875" style="45"/>
    <col min="7937" max="7937" width="46.109375" style="45" customWidth="1"/>
    <col min="7938" max="7938" width="11.6640625" style="45" customWidth="1"/>
    <col min="7939" max="7939" width="15.6640625" style="45" customWidth="1"/>
    <col min="7940" max="7940" width="17.44140625" style="45" customWidth="1"/>
    <col min="7941" max="7941" width="18.88671875" style="45" customWidth="1"/>
    <col min="7942" max="7942" width="14.6640625" style="45" customWidth="1"/>
    <col min="7943" max="7943" width="17.5546875" style="45" customWidth="1"/>
    <col min="7944" max="7944" width="14.6640625" style="45" customWidth="1"/>
    <col min="7945" max="7945" width="11" style="45" customWidth="1"/>
    <col min="7946" max="7946" width="11.109375" style="45" customWidth="1"/>
    <col min="7947" max="7948" width="13.33203125" style="45" customWidth="1"/>
    <col min="7949" max="7949" width="13.88671875" style="45" customWidth="1"/>
    <col min="7950" max="7953" width="9.109375" style="45" customWidth="1"/>
    <col min="7954" max="8192" width="8.88671875" style="45"/>
    <col min="8193" max="8193" width="46.109375" style="45" customWidth="1"/>
    <col min="8194" max="8194" width="11.6640625" style="45" customWidth="1"/>
    <col min="8195" max="8195" width="15.6640625" style="45" customWidth="1"/>
    <col min="8196" max="8196" width="17.44140625" style="45" customWidth="1"/>
    <col min="8197" max="8197" width="18.88671875" style="45" customWidth="1"/>
    <col min="8198" max="8198" width="14.6640625" style="45" customWidth="1"/>
    <col min="8199" max="8199" width="17.5546875" style="45" customWidth="1"/>
    <col min="8200" max="8200" width="14.6640625" style="45" customWidth="1"/>
    <col min="8201" max="8201" width="11" style="45" customWidth="1"/>
    <col min="8202" max="8202" width="11.109375" style="45" customWidth="1"/>
    <col min="8203" max="8204" width="13.33203125" style="45" customWidth="1"/>
    <col min="8205" max="8205" width="13.88671875" style="45" customWidth="1"/>
    <col min="8206" max="8209" width="9.109375" style="45" customWidth="1"/>
    <col min="8210" max="8448" width="8.88671875" style="45"/>
    <col min="8449" max="8449" width="46.109375" style="45" customWidth="1"/>
    <col min="8450" max="8450" width="11.6640625" style="45" customWidth="1"/>
    <col min="8451" max="8451" width="15.6640625" style="45" customWidth="1"/>
    <col min="8452" max="8452" width="17.44140625" style="45" customWidth="1"/>
    <col min="8453" max="8453" width="18.88671875" style="45" customWidth="1"/>
    <col min="8454" max="8454" width="14.6640625" style="45" customWidth="1"/>
    <col min="8455" max="8455" width="17.5546875" style="45" customWidth="1"/>
    <col min="8456" max="8456" width="14.6640625" style="45" customWidth="1"/>
    <col min="8457" max="8457" width="11" style="45" customWidth="1"/>
    <col min="8458" max="8458" width="11.109375" style="45" customWidth="1"/>
    <col min="8459" max="8460" width="13.33203125" style="45" customWidth="1"/>
    <col min="8461" max="8461" width="13.88671875" style="45" customWidth="1"/>
    <col min="8462" max="8465" width="9.109375" style="45" customWidth="1"/>
    <col min="8466" max="8704" width="8.88671875" style="45"/>
    <col min="8705" max="8705" width="46.109375" style="45" customWidth="1"/>
    <col min="8706" max="8706" width="11.6640625" style="45" customWidth="1"/>
    <col min="8707" max="8707" width="15.6640625" style="45" customWidth="1"/>
    <col min="8708" max="8708" width="17.44140625" style="45" customWidth="1"/>
    <col min="8709" max="8709" width="18.88671875" style="45" customWidth="1"/>
    <col min="8710" max="8710" width="14.6640625" style="45" customWidth="1"/>
    <col min="8711" max="8711" width="17.5546875" style="45" customWidth="1"/>
    <col min="8712" max="8712" width="14.6640625" style="45" customWidth="1"/>
    <col min="8713" max="8713" width="11" style="45" customWidth="1"/>
    <col min="8714" max="8714" width="11.109375" style="45" customWidth="1"/>
    <col min="8715" max="8716" width="13.33203125" style="45" customWidth="1"/>
    <col min="8717" max="8717" width="13.88671875" style="45" customWidth="1"/>
    <col min="8718" max="8721" width="9.109375" style="45" customWidth="1"/>
    <col min="8722" max="8960" width="8.88671875" style="45"/>
    <col min="8961" max="8961" width="46.109375" style="45" customWidth="1"/>
    <col min="8962" max="8962" width="11.6640625" style="45" customWidth="1"/>
    <col min="8963" max="8963" width="15.6640625" style="45" customWidth="1"/>
    <col min="8964" max="8964" width="17.44140625" style="45" customWidth="1"/>
    <col min="8965" max="8965" width="18.88671875" style="45" customWidth="1"/>
    <col min="8966" max="8966" width="14.6640625" style="45" customWidth="1"/>
    <col min="8967" max="8967" width="17.5546875" style="45" customWidth="1"/>
    <col min="8968" max="8968" width="14.6640625" style="45" customWidth="1"/>
    <col min="8969" max="8969" width="11" style="45" customWidth="1"/>
    <col min="8970" max="8970" width="11.109375" style="45" customWidth="1"/>
    <col min="8971" max="8972" width="13.33203125" style="45" customWidth="1"/>
    <col min="8973" max="8973" width="13.88671875" style="45" customWidth="1"/>
    <col min="8974" max="8977" width="9.109375" style="45" customWidth="1"/>
    <col min="8978" max="9216" width="8.88671875" style="45"/>
    <col min="9217" max="9217" width="46.109375" style="45" customWidth="1"/>
    <col min="9218" max="9218" width="11.6640625" style="45" customWidth="1"/>
    <col min="9219" max="9219" width="15.6640625" style="45" customWidth="1"/>
    <col min="9220" max="9220" width="17.44140625" style="45" customWidth="1"/>
    <col min="9221" max="9221" width="18.88671875" style="45" customWidth="1"/>
    <col min="9222" max="9222" width="14.6640625" style="45" customWidth="1"/>
    <col min="9223" max="9223" width="17.5546875" style="45" customWidth="1"/>
    <col min="9224" max="9224" width="14.6640625" style="45" customWidth="1"/>
    <col min="9225" max="9225" width="11" style="45" customWidth="1"/>
    <col min="9226" max="9226" width="11.109375" style="45" customWidth="1"/>
    <col min="9227" max="9228" width="13.33203125" style="45" customWidth="1"/>
    <col min="9229" max="9229" width="13.88671875" style="45" customWidth="1"/>
    <col min="9230" max="9233" width="9.109375" style="45" customWidth="1"/>
    <col min="9234" max="9472" width="8.88671875" style="45"/>
    <col min="9473" max="9473" width="46.109375" style="45" customWidth="1"/>
    <col min="9474" max="9474" width="11.6640625" style="45" customWidth="1"/>
    <col min="9475" max="9475" width="15.6640625" style="45" customWidth="1"/>
    <col min="9476" max="9476" width="17.44140625" style="45" customWidth="1"/>
    <col min="9477" max="9477" width="18.88671875" style="45" customWidth="1"/>
    <col min="9478" max="9478" width="14.6640625" style="45" customWidth="1"/>
    <col min="9479" max="9479" width="17.5546875" style="45" customWidth="1"/>
    <col min="9480" max="9480" width="14.6640625" style="45" customWidth="1"/>
    <col min="9481" max="9481" width="11" style="45" customWidth="1"/>
    <col min="9482" max="9482" width="11.109375" style="45" customWidth="1"/>
    <col min="9483" max="9484" width="13.33203125" style="45" customWidth="1"/>
    <col min="9485" max="9485" width="13.88671875" style="45" customWidth="1"/>
    <col min="9486" max="9489" width="9.109375" style="45" customWidth="1"/>
    <col min="9490" max="9728" width="8.88671875" style="45"/>
    <col min="9729" max="9729" width="46.109375" style="45" customWidth="1"/>
    <col min="9730" max="9730" width="11.6640625" style="45" customWidth="1"/>
    <col min="9731" max="9731" width="15.6640625" style="45" customWidth="1"/>
    <col min="9732" max="9732" width="17.44140625" style="45" customWidth="1"/>
    <col min="9733" max="9733" width="18.88671875" style="45" customWidth="1"/>
    <col min="9734" max="9734" width="14.6640625" style="45" customWidth="1"/>
    <col min="9735" max="9735" width="17.5546875" style="45" customWidth="1"/>
    <col min="9736" max="9736" width="14.6640625" style="45" customWidth="1"/>
    <col min="9737" max="9737" width="11" style="45" customWidth="1"/>
    <col min="9738" max="9738" width="11.109375" style="45" customWidth="1"/>
    <col min="9739" max="9740" width="13.33203125" style="45" customWidth="1"/>
    <col min="9741" max="9741" width="13.88671875" style="45" customWidth="1"/>
    <col min="9742" max="9745" width="9.109375" style="45" customWidth="1"/>
    <col min="9746" max="9984" width="8.88671875" style="45"/>
    <col min="9985" max="9985" width="46.109375" style="45" customWidth="1"/>
    <col min="9986" max="9986" width="11.6640625" style="45" customWidth="1"/>
    <col min="9987" max="9987" width="15.6640625" style="45" customWidth="1"/>
    <col min="9988" max="9988" width="17.44140625" style="45" customWidth="1"/>
    <col min="9989" max="9989" width="18.88671875" style="45" customWidth="1"/>
    <col min="9990" max="9990" width="14.6640625" style="45" customWidth="1"/>
    <col min="9991" max="9991" width="17.5546875" style="45" customWidth="1"/>
    <col min="9992" max="9992" width="14.6640625" style="45" customWidth="1"/>
    <col min="9993" max="9993" width="11" style="45" customWidth="1"/>
    <col min="9994" max="9994" width="11.109375" style="45" customWidth="1"/>
    <col min="9995" max="9996" width="13.33203125" style="45" customWidth="1"/>
    <col min="9997" max="9997" width="13.88671875" style="45" customWidth="1"/>
    <col min="9998" max="10001" width="9.109375" style="45" customWidth="1"/>
    <col min="10002" max="10240" width="8.88671875" style="45"/>
    <col min="10241" max="10241" width="46.109375" style="45" customWidth="1"/>
    <col min="10242" max="10242" width="11.6640625" style="45" customWidth="1"/>
    <col min="10243" max="10243" width="15.6640625" style="45" customWidth="1"/>
    <col min="10244" max="10244" width="17.44140625" style="45" customWidth="1"/>
    <col min="10245" max="10245" width="18.88671875" style="45" customWidth="1"/>
    <col min="10246" max="10246" width="14.6640625" style="45" customWidth="1"/>
    <col min="10247" max="10247" width="17.5546875" style="45" customWidth="1"/>
    <col min="10248" max="10248" width="14.6640625" style="45" customWidth="1"/>
    <col min="10249" max="10249" width="11" style="45" customWidth="1"/>
    <col min="10250" max="10250" width="11.109375" style="45" customWidth="1"/>
    <col min="10251" max="10252" width="13.33203125" style="45" customWidth="1"/>
    <col min="10253" max="10253" width="13.88671875" style="45" customWidth="1"/>
    <col min="10254" max="10257" width="9.109375" style="45" customWidth="1"/>
    <col min="10258" max="10496" width="8.88671875" style="45"/>
    <col min="10497" max="10497" width="46.109375" style="45" customWidth="1"/>
    <col min="10498" max="10498" width="11.6640625" style="45" customWidth="1"/>
    <col min="10499" max="10499" width="15.6640625" style="45" customWidth="1"/>
    <col min="10500" max="10500" width="17.44140625" style="45" customWidth="1"/>
    <col min="10501" max="10501" width="18.88671875" style="45" customWidth="1"/>
    <col min="10502" max="10502" width="14.6640625" style="45" customWidth="1"/>
    <col min="10503" max="10503" width="17.5546875" style="45" customWidth="1"/>
    <col min="10504" max="10504" width="14.6640625" style="45" customWidth="1"/>
    <col min="10505" max="10505" width="11" style="45" customWidth="1"/>
    <col min="10506" max="10506" width="11.109375" style="45" customWidth="1"/>
    <col min="10507" max="10508" width="13.33203125" style="45" customWidth="1"/>
    <col min="10509" max="10509" width="13.88671875" style="45" customWidth="1"/>
    <col min="10510" max="10513" width="9.109375" style="45" customWidth="1"/>
    <col min="10514" max="10752" width="8.88671875" style="45"/>
    <col min="10753" max="10753" width="46.109375" style="45" customWidth="1"/>
    <col min="10754" max="10754" width="11.6640625" style="45" customWidth="1"/>
    <col min="10755" max="10755" width="15.6640625" style="45" customWidth="1"/>
    <col min="10756" max="10756" width="17.44140625" style="45" customWidth="1"/>
    <col min="10757" max="10757" width="18.88671875" style="45" customWidth="1"/>
    <col min="10758" max="10758" width="14.6640625" style="45" customWidth="1"/>
    <col min="10759" max="10759" width="17.5546875" style="45" customWidth="1"/>
    <col min="10760" max="10760" width="14.6640625" style="45" customWidth="1"/>
    <col min="10761" max="10761" width="11" style="45" customWidth="1"/>
    <col min="10762" max="10762" width="11.109375" style="45" customWidth="1"/>
    <col min="10763" max="10764" width="13.33203125" style="45" customWidth="1"/>
    <col min="10765" max="10765" width="13.88671875" style="45" customWidth="1"/>
    <col min="10766" max="10769" width="9.109375" style="45" customWidth="1"/>
    <col min="10770" max="11008" width="8.88671875" style="45"/>
    <col min="11009" max="11009" width="46.109375" style="45" customWidth="1"/>
    <col min="11010" max="11010" width="11.6640625" style="45" customWidth="1"/>
    <col min="11011" max="11011" width="15.6640625" style="45" customWidth="1"/>
    <col min="11012" max="11012" width="17.44140625" style="45" customWidth="1"/>
    <col min="11013" max="11013" width="18.88671875" style="45" customWidth="1"/>
    <col min="11014" max="11014" width="14.6640625" style="45" customWidth="1"/>
    <col min="11015" max="11015" width="17.5546875" style="45" customWidth="1"/>
    <col min="11016" max="11016" width="14.6640625" style="45" customWidth="1"/>
    <col min="11017" max="11017" width="11" style="45" customWidth="1"/>
    <col min="11018" max="11018" width="11.109375" style="45" customWidth="1"/>
    <col min="11019" max="11020" width="13.33203125" style="45" customWidth="1"/>
    <col min="11021" max="11021" width="13.88671875" style="45" customWidth="1"/>
    <col min="11022" max="11025" width="9.109375" style="45" customWidth="1"/>
    <col min="11026" max="11264" width="8.88671875" style="45"/>
    <col min="11265" max="11265" width="46.109375" style="45" customWidth="1"/>
    <col min="11266" max="11266" width="11.6640625" style="45" customWidth="1"/>
    <col min="11267" max="11267" width="15.6640625" style="45" customWidth="1"/>
    <col min="11268" max="11268" width="17.44140625" style="45" customWidth="1"/>
    <col min="11269" max="11269" width="18.88671875" style="45" customWidth="1"/>
    <col min="11270" max="11270" width="14.6640625" style="45" customWidth="1"/>
    <col min="11271" max="11271" width="17.5546875" style="45" customWidth="1"/>
    <col min="11272" max="11272" width="14.6640625" style="45" customWidth="1"/>
    <col min="11273" max="11273" width="11" style="45" customWidth="1"/>
    <col min="11274" max="11274" width="11.109375" style="45" customWidth="1"/>
    <col min="11275" max="11276" width="13.33203125" style="45" customWidth="1"/>
    <col min="11277" max="11277" width="13.88671875" style="45" customWidth="1"/>
    <col min="11278" max="11281" width="9.109375" style="45" customWidth="1"/>
    <col min="11282" max="11520" width="8.88671875" style="45"/>
    <col min="11521" max="11521" width="46.109375" style="45" customWidth="1"/>
    <col min="11522" max="11522" width="11.6640625" style="45" customWidth="1"/>
    <col min="11523" max="11523" width="15.6640625" style="45" customWidth="1"/>
    <col min="11524" max="11524" width="17.44140625" style="45" customWidth="1"/>
    <col min="11525" max="11525" width="18.88671875" style="45" customWidth="1"/>
    <col min="11526" max="11526" width="14.6640625" style="45" customWidth="1"/>
    <col min="11527" max="11527" width="17.5546875" style="45" customWidth="1"/>
    <col min="11528" max="11528" width="14.6640625" style="45" customWidth="1"/>
    <col min="11529" max="11529" width="11" style="45" customWidth="1"/>
    <col min="11530" max="11530" width="11.109375" style="45" customWidth="1"/>
    <col min="11531" max="11532" width="13.33203125" style="45" customWidth="1"/>
    <col min="11533" max="11533" width="13.88671875" style="45" customWidth="1"/>
    <col min="11534" max="11537" width="9.109375" style="45" customWidth="1"/>
    <col min="11538" max="11776" width="8.88671875" style="45"/>
    <col min="11777" max="11777" width="46.109375" style="45" customWidth="1"/>
    <col min="11778" max="11778" width="11.6640625" style="45" customWidth="1"/>
    <col min="11779" max="11779" width="15.6640625" style="45" customWidth="1"/>
    <col min="11780" max="11780" width="17.44140625" style="45" customWidth="1"/>
    <col min="11781" max="11781" width="18.88671875" style="45" customWidth="1"/>
    <col min="11782" max="11782" width="14.6640625" style="45" customWidth="1"/>
    <col min="11783" max="11783" width="17.5546875" style="45" customWidth="1"/>
    <col min="11784" max="11784" width="14.6640625" style="45" customWidth="1"/>
    <col min="11785" max="11785" width="11" style="45" customWidth="1"/>
    <col min="11786" max="11786" width="11.109375" style="45" customWidth="1"/>
    <col min="11787" max="11788" width="13.33203125" style="45" customWidth="1"/>
    <col min="11789" max="11789" width="13.88671875" style="45" customWidth="1"/>
    <col min="11790" max="11793" width="9.109375" style="45" customWidth="1"/>
    <col min="11794" max="12032" width="8.88671875" style="45"/>
    <col min="12033" max="12033" width="46.109375" style="45" customWidth="1"/>
    <col min="12034" max="12034" width="11.6640625" style="45" customWidth="1"/>
    <col min="12035" max="12035" width="15.6640625" style="45" customWidth="1"/>
    <col min="12036" max="12036" width="17.44140625" style="45" customWidth="1"/>
    <col min="12037" max="12037" width="18.88671875" style="45" customWidth="1"/>
    <col min="12038" max="12038" width="14.6640625" style="45" customWidth="1"/>
    <col min="12039" max="12039" width="17.5546875" style="45" customWidth="1"/>
    <col min="12040" max="12040" width="14.6640625" style="45" customWidth="1"/>
    <col min="12041" max="12041" width="11" style="45" customWidth="1"/>
    <col min="12042" max="12042" width="11.109375" style="45" customWidth="1"/>
    <col min="12043" max="12044" width="13.33203125" style="45" customWidth="1"/>
    <col min="12045" max="12045" width="13.88671875" style="45" customWidth="1"/>
    <col min="12046" max="12049" width="9.109375" style="45" customWidth="1"/>
    <col min="12050" max="12288" width="8.88671875" style="45"/>
    <col min="12289" max="12289" width="46.109375" style="45" customWidth="1"/>
    <col min="12290" max="12290" width="11.6640625" style="45" customWidth="1"/>
    <col min="12291" max="12291" width="15.6640625" style="45" customWidth="1"/>
    <col min="12292" max="12292" width="17.44140625" style="45" customWidth="1"/>
    <col min="12293" max="12293" width="18.88671875" style="45" customWidth="1"/>
    <col min="12294" max="12294" width="14.6640625" style="45" customWidth="1"/>
    <col min="12295" max="12295" width="17.5546875" style="45" customWidth="1"/>
    <col min="12296" max="12296" width="14.6640625" style="45" customWidth="1"/>
    <col min="12297" max="12297" width="11" style="45" customWidth="1"/>
    <col min="12298" max="12298" width="11.109375" style="45" customWidth="1"/>
    <col min="12299" max="12300" width="13.33203125" style="45" customWidth="1"/>
    <col min="12301" max="12301" width="13.88671875" style="45" customWidth="1"/>
    <col min="12302" max="12305" width="9.109375" style="45" customWidth="1"/>
    <col min="12306" max="12544" width="8.88671875" style="45"/>
    <col min="12545" max="12545" width="46.109375" style="45" customWidth="1"/>
    <col min="12546" max="12546" width="11.6640625" style="45" customWidth="1"/>
    <col min="12547" max="12547" width="15.6640625" style="45" customWidth="1"/>
    <col min="12548" max="12548" width="17.44140625" style="45" customWidth="1"/>
    <col min="12549" max="12549" width="18.88671875" style="45" customWidth="1"/>
    <col min="12550" max="12550" width="14.6640625" style="45" customWidth="1"/>
    <col min="12551" max="12551" width="17.5546875" style="45" customWidth="1"/>
    <col min="12552" max="12552" width="14.6640625" style="45" customWidth="1"/>
    <col min="12553" max="12553" width="11" style="45" customWidth="1"/>
    <col min="12554" max="12554" width="11.109375" style="45" customWidth="1"/>
    <col min="12555" max="12556" width="13.33203125" style="45" customWidth="1"/>
    <col min="12557" max="12557" width="13.88671875" style="45" customWidth="1"/>
    <col min="12558" max="12561" width="9.109375" style="45" customWidth="1"/>
    <col min="12562" max="12800" width="8.88671875" style="45"/>
    <col min="12801" max="12801" width="46.109375" style="45" customWidth="1"/>
    <col min="12802" max="12802" width="11.6640625" style="45" customWidth="1"/>
    <col min="12803" max="12803" width="15.6640625" style="45" customWidth="1"/>
    <col min="12804" max="12804" width="17.44140625" style="45" customWidth="1"/>
    <col min="12805" max="12805" width="18.88671875" style="45" customWidth="1"/>
    <col min="12806" max="12806" width="14.6640625" style="45" customWidth="1"/>
    <col min="12807" max="12807" width="17.5546875" style="45" customWidth="1"/>
    <col min="12808" max="12808" width="14.6640625" style="45" customWidth="1"/>
    <col min="12809" max="12809" width="11" style="45" customWidth="1"/>
    <col min="12810" max="12810" width="11.109375" style="45" customWidth="1"/>
    <col min="12811" max="12812" width="13.33203125" style="45" customWidth="1"/>
    <col min="12813" max="12813" width="13.88671875" style="45" customWidth="1"/>
    <col min="12814" max="12817" width="9.109375" style="45" customWidth="1"/>
    <col min="12818" max="13056" width="8.88671875" style="45"/>
    <col min="13057" max="13057" width="46.109375" style="45" customWidth="1"/>
    <col min="13058" max="13058" width="11.6640625" style="45" customWidth="1"/>
    <col min="13059" max="13059" width="15.6640625" style="45" customWidth="1"/>
    <col min="13060" max="13060" width="17.44140625" style="45" customWidth="1"/>
    <col min="13061" max="13061" width="18.88671875" style="45" customWidth="1"/>
    <col min="13062" max="13062" width="14.6640625" style="45" customWidth="1"/>
    <col min="13063" max="13063" width="17.5546875" style="45" customWidth="1"/>
    <col min="13064" max="13064" width="14.6640625" style="45" customWidth="1"/>
    <col min="13065" max="13065" width="11" style="45" customWidth="1"/>
    <col min="13066" max="13066" width="11.109375" style="45" customWidth="1"/>
    <col min="13067" max="13068" width="13.33203125" style="45" customWidth="1"/>
    <col min="13069" max="13069" width="13.88671875" style="45" customWidth="1"/>
    <col min="13070" max="13073" width="9.109375" style="45" customWidth="1"/>
    <col min="13074" max="13312" width="8.88671875" style="45"/>
    <col min="13313" max="13313" width="46.109375" style="45" customWidth="1"/>
    <col min="13314" max="13314" width="11.6640625" style="45" customWidth="1"/>
    <col min="13315" max="13315" width="15.6640625" style="45" customWidth="1"/>
    <col min="13316" max="13316" width="17.44140625" style="45" customWidth="1"/>
    <col min="13317" max="13317" width="18.88671875" style="45" customWidth="1"/>
    <col min="13318" max="13318" width="14.6640625" style="45" customWidth="1"/>
    <col min="13319" max="13319" width="17.5546875" style="45" customWidth="1"/>
    <col min="13320" max="13320" width="14.6640625" style="45" customWidth="1"/>
    <col min="13321" max="13321" width="11" style="45" customWidth="1"/>
    <col min="13322" max="13322" width="11.109375" style="45" customWidth="1"/>
    <col min="13323" max="13324" width="13.33203125" style="45" customWidth="1"/>
    <col min="13325" max="13325" width="13.88671875" style="45" customWidth="1"/>
    <col min="13326" max="13329" width="9.109375" style="45" customWidth="1"/>
    <col min="13330" max="13568" width="8.88671875" style="45"/>
    <col min="13569" max="13569" width="46.109375" style="45" customWidth="1"/>
    <col min="13570" max="13570" width="11.6640625" style="45" customWidth="1"/>
    <col min="13571" max="13571" width="15.6640625" style="45" customWidth="1"/>
    <col min="13572" max="13572" width="17.44140625" style="45" customWidth="1"/>
    <col min="13573" max="13573" width="18.88671875" style="45" customWidth="1"/>
    <col min="13574" max="13574" width="14.6640625" style="45" customWidth="1"/>
    <col min="13575" max="13575" width="17.5546875" style="45" customWidth="1"/>
    <col min="13576" max="13576" width="14.6640625" style="45" customWidth="1"/>
    <col min="13577" max="13577" width="11" style="45" customWidth="1"/>
    <col min="13578" max="13578" width="11.109375" style="45" customWidth="1"/>
    <col min="13579" max="13580" width="13.33203125" style="45" customWidth="1"/>
    <col min="13581" max="13581" width="13.88671875" style="45" customWidth="1"/>
    <col min="13582" max="13585" width="9.109375" style="45" customWidth="1"/>
    <col min="13586" max="13824" width="8.88671875" style="45"/>
    <col min="13825" max="13825" width="46.109375" style="45" customWidth="1"/>
    <col min="13826" max="13826" width="11.6640625" style="45" customWidth="1"/>
    <col min="13827" max="13827" width="15.6640625" style="45" customWidth="1"/>
    <col min="13828" max="13828" width="17.44140625" style="45" customWidth="1"/>
    <col min="13829" max="13829" width="18.88671875" style="45" customWidth="1"/>
    <col min="13830" max="13830" width="14.6640625" style="45" customWidth="1"/>
    <col min="13831" max="13831" width="17.5546875" style="45" customWidth="1"/>
    <col min="13832" max="13832" width="14.6640625" style="45" customWidth="1"/>
    <col min="13833" max="13833" width="11" style="45" customWidth="1"/>
    <col min="13834" max="13834" width="11.109375" style="45" customWidth="1"/>
    <col min="13835" max="13836" width="13.33203125" style="45" customWidth="1"/>
    <col min="13837" max="13837" width="13.88671875" style="45" customWidth="1"/>
    <col min="13838" max="13841" width="9.109375" style="45" customWidth="1"/>
    <col min="13842" max="14080" width="8.88671875" style="45"/>
    <col min="14081" max="14081" width="46.109375" style="45" customWidth="1"/>
    <col min="14082" max="14082" width="11.6640625" style="45" customWidth="1"/>
    <col min="14083" max="14083" width="15.6640625" style="45" customWidth="1"/>
    <col min="14084" max="14084" width="17.44140625" style="45" customWidth="1"/>
    <col min="14085" max="14085" width="18.88671875" style="45" customWidth="1"/>
    <col min="14086" max="14086" width="14.6640625" style="45" customWidth="1"/>
    <col min="14087" max="14087" width="17.5546875" style="45" customWidth="1"/>
    <col min="14088" max="14088" width="14.6640625" style="45" customWidth="1"/>
    <col min="14089" max="14089" width="11" style="45" customWidth="1"/>
    <col min="14090" max="14090" width="11.109375" style="45" customWidth="1"/>
    <col min="14091" max="14092" width="13.33203125" style="45" customWidth="1"/>
    <col min="14093" max="14093" width="13.88671875" style="45" customWidth="1"/>
    <col min="14094" max="14097" width="9.109375" style="45" customWidth="1"/>
    <col min="14098" max="14336" width="8.88671875" style="45"/>
    <col min="14337" max="14337" width="46.109375" style="45" customWidth="1"/>
    <col min="14338" max="14338" width="11.6640625" style="45" customWidth="1"/>
    <col min="14339" max="14339" width="15.6640625" style="45" customWidth="1"/>
    <col min="14340" max="14340" width="17.44140625" style="45" customWidth="1"/>
    <col min="14341" max="14341" width="18.88671875" style="45" customWidth="1"/>
    <col min="14342" max="14342" width="14.6640625" style="45" customWidth="1"/>
    <col min="14343" max="14343" width="17.5546875" style="45" customWidth="1"/>
    <col min="14344" max="14344" width="14.6640625" style="45" customWidth="1"/>
    <col min="14345" max="14345" width="11" style="45" customWidth="1"/>
    <col min="14346" max="14346" width="11.109375" style="45" customWidth="1"/>
    <col min="14347" max="14348" width="13.33203125" style="45" customWidth="1"/>
    <col min="14349" max="14349" width="13.88671875" style="45" customWidth="1"/>
    <col min="14350" max="14353" width="9.109375" style="45" customWidth="1"/>
    <col min="14354" max="14592" width="8.88671875" style="45"/>
    <col min="14593" max="14593" width="46.109375" style="45" customWidth="1"/>
    <col min="14594" max="14594" width="11.6640625" style="45" customWidth="1"/>
    <col min="14595" max="14595" width="15.6640625" style="45" customWidth="1"/>
    <col min="14596" max="14596" width="17.44140625" style="45" customWidth="1"/>
    <col min="14597" max="14597" width="18.88671875" style="45" customWidth="1"/>
    <col min="14598" max="14598" width="14.6640625" style="45" customWidth="1"/>
    <col min="14599" max="14599" width="17.5546875" style="45" customWidth="1"/>
    <col min="14600" max="14600" width="14.6640625" style="45" customWidth="1"/>
    <col min="14601" max="14601" width="11" style="45" customWidth="1"/>
    <col min="14602" max="14602" width="11.109375" style="45" customWidth="1"/>
    <col min="14603" max="14604" width="13.33203125" style="45" customWidth="1"/>
    <col min="14605" max="14605" width="13.88671875" style="45" customWidth="1"/>
    <col min="14606" max="14609" width="9.109375" style="45" customWidth="1"/>
    <col min="14610" max="14848" width="8.88671875" style="45"/>
    <col min="14849" max="14849" width="46.109375" style="45" customWidth="1"/>
    <col min="14850" max="14850" width="11.6640625" style="45" customWidth="1"/>
    <col min="14851" max="14851" width="15.6640625" style="45" customWidth="1"/>
    <col min="14852" max="14852" width="17.44140625" style="45" customWidth="1"/>
    <col min="14853" max="14853" width="18.88671875" style="45" customWidth="1"/>
    <col min="14854" max="14854" width="14.6640625" style="45" customWidth="1"/>
    <col min="14855" max="14855" width="17.5546875" style="45" customWidth="1"/>
    <col min="14856" max="14856" width="14.6640625" style="45" customWidth="1"/>
    <col min="14857" max="14857" width="11" style="45" customWidth="1"/>
    <col min="14858" max="14858" width="11.109375" style="45" customWidth="1"/>
    <col min="14859" max="14860" width="13.33203125" style="45" customWidth="1"/>
    <col min="14861" max="14861" width="13.88671875" style="45" customWidth="1"/>
    <col min="14862" max="14865" width="9.109375" style="45" customWidth="1"/>
    <col min="14866" max="15104" width="8.88671875" style="45"/>
    <col min="15105" max="15105" width="46.109375" style="45" customWidth="1"/>
    <col min="15106" max="15106" width="11.6640625" style="45" customWidth="1"/>
    <col min="15107" max="15107" width="15.6640625" style="45" customWidth="1"/>
    <col min="15108" max="15108" width="17.44140625" style="45" customWidth="1"/>
    <col min="15109" max="15109" width="18.88671875" style="45" customWidth="1"/>
    <col min="15110" max="15110" width="14.6640625" style="45" customWidth="1"/>
    <col min="15111" max="15111" width="17.5546875" style="45" customWidth="1"/>
    <col min="15112" max="15112" width="14.6640625" style="45" customWidth="1"/>
    <col min="15113" max="15113" width="11" style="45" customWidth="1"/>
    <col min="15114" max="15114" width="11.109375" style="45" customWidth="1"/>
    <col min="15115" max="15116" width="13.33203125" style="45" customWidth="1"/>
    <col min="15117" max="15117" width="13.88671875" style="45" customWidth="1"/>
    <col min="15118" max="15121" width="9.109375" style="45" customWidth="1"/>
    <col min="15122" max="15360" width="8.88671875" style="45"/>
    <col min="15361" max="15361" width="46.109375" style="45" customWidth="1"/>
    <col min="15362" max="15362" width="11.6640625" style="45" customWidth="1"/>
    <col min="15363" max="15363" width="15.6640625" style="45" customWidth="1"/>
    <col min="15364" max="15364" width="17.44140625" style="45" customWidth="1"/>
    <col min="15365" max="15365" width="18.88671875" style="45" customWidth="1"/>
    <col min="15366" max="15366" width="14.6640625" style="45" customWidth="1"/>
    <col min="15367" max="15367" width="17.5546875" style="45" customWidth="1"/>
    <col min="15368" max="15368" width="14.6640625" style="45" customWidth="1"/>
    <col min="15369" max="15369" width="11" style="45" customWidth="1"/>
    <col min="15370" max="15370" width="11.109375" style="45" customWidth="1"/>
    <col min="15371" max="15372" width="13.33203125" style="45" customWidth="1"/>
    <col min="15373" max="15373" width="13.88671875" style="45" customWidth="1"/>
    <col min="15374" max="15377" width="9.109375" style="45" customWidth="1"/>
    <col min="15378" max="15616" width="8.88671875" style="45"/>
    <col min="15617" max="15617" width="46.109375" style="45" customWidth="1"/>
    <col min="15618" max="15618" width="11.6640625" style="45" customWidth="1"/>
    <col min="15619" max="15619" width="15.6640625" style="45" customWidth="1"/>
    <col min="15620" max="15620" width="17.44140625" style="45" customWidth="1"/>
    <col min="15621" max="15621" width="18.88671875" style="45" customWidth="1"/>
    <col min="15622" max="15622" width="14.6640625" style="45" customWidth="1"/>
    <col min="15623" max="15623" width="17.5546875" style="45" customWidth="1"/>
    <col min="15624" max="15624" width="14.6640625" style="45" customWidth="1"/>
    <col min="15625" max="15625" width="11" style="45" customWidth="1"/>
    <col min="15626" max="15626" width="11.109375" style="45" customWidth="1"/>
    <col min="15627" max="15628" width="13.33203125" style="45" customWidth="1"/>
    <col min="15629" max="15629" width="13.88671875" style="45" customWidth="1"/>
    <col min="15630" max="15633" width="9.109375" style="45" customWidth="1"/>
    <col min="15634" max="15872" width="8.88671875" style="45"/>
    <col min="15873" max="15873" width="46.109375" style="45" customWidth="1"/>
    <col min="15874" max="15874" width="11.6640625" style="45" customWidth="1"/>
    <col min="15875" max="15875" width="15.6640625" style="45" customWidth="1"/>
    <col min="15876" max="15876" width="17.44140625" style="45" customWidth="1"/>
    <col min="15877" max="15877" width="18.88671875" style="45" customWidth="1"/>
    <col min="15878" max="15878" width="14.6640625" style="45" customWidth="1"/>
    <col min="15879" max="15879" width="17.5546875" style="45" customWidth="1"/>
    <col min="15880" max="15880" width="14.6640625" style="45" customWidth="1"/>
    <col min="15881" max="15881" width="11" style="45" customWidth="1"/>
    <col min="15882" max="15882" width="11.109375" style="45" customWidth="1"/>
    <col min="15883" max="15884" width="13.33203125" style="45" customWidth="1"/>
    <col min="15885" max="15885" width="13.88671875" style="45" customWidth="1"/>
    <col min="15886" max="15889" width="9.109375" style="45" customWidth="1"/>
    <col min="15890" max="16128" width="8.88671875" style="45"/>
    <col min="16129" max="16129" width="46.109375" style="45" customWidth="1"/>
    <col min="16130" max="16130" width="11.6640625" style="45" customWidth="1"/>
    <col min="16131" max="16131" width="15.6640625" style="45" customWidth="1"/>
    <col min="16132" max="16132" width="17.44140625" style="45" customWidth="1"/>
    <col min="16133" max="16133" width="18.88671875" style="45" customWidth="1"/>
    <col min="16134" max="16134" width="14.6640625" style="45" customWidth="1"/>
    <col min="16135" max="16135" width="17.5546875" style="45" customWidth="1"/>
    <col min="16136" max="16136" width="14.6640625" style="45" customWidth="1"/>
    <col min="16137" max="16137" width="11" style="45" customWidth="1"/>
    <col min="16138" max="16138" width="11.109375" style="45" customWidth="1"/>
    <col min="16139" max="16140" width="13.33203125" style="45" customWidth="1"/>
    <col min="16141" max="16141" width="13.88671875" style="45" customWidth="1"/>
    <col min="16142" max="16145" width="9.109375" style="45" customWidth="1"/>
    <col min="16146" max="16384" width="8.88671875" style="45"/>
  </cols>
  <sheetData>
    <row r="1" spans="1:256" ht="18" hidden="1" customHeight="1" x14ac:dyDescent="0.3">
      <c r="F1" s="134"/>
      <c r="G1" s="134"/>
      <c r="H1" s="134"/>
    </row>
    <row r="2" spans="1:256" ht="18" hidden="1" customHeight="1" x14ac:dyDescent="0.3">
      <c r="F2" s="134"/>
      <c r="G2" s="134"/>
      <c r="H2" s="134"/>
    </row>
    <row r="3" spans="1:256" ht="18" hidden="1" customHeight="1" x14ac:dyDescent="0.3">
      <c r="F3" s="134"/>
      <c r="G3" s="134"/>
      <c r="H3" s="134"/>
    </row>
    <row r="4" spans="1:256" s="136" customFormat="1" ht="14.4" customHeight="1" x14ac:dyDescent="0.3">
      <c r="A4" s="135"/>
      <c r="B4" s="135"/>
      <c r="F4" s="685" t="s">
        <v>49</v>
      </c>
      <c r="G4" s="686"/>
      <c r="H4" s="686"/>
      <c r="I4" s="137"/>
    </row>
    <row r="5" spans="1:256" s="136" customFormat="1" ht="28.95" customHeight="1" x14ac:dyDescent="0.3">
      <c r="A5" s="157"/>
      <c r="B5" s="135"/>
      <c r="F5" s="686"/>
      <c r="G5" s="686"/>
      <c r="H5" s="686"/>
      <c r="I5" s="137"/>
    </row>
    <row r="6" spans="1:256" s="136" customFormat="1" ht="13.95" customHeight="1" x14ac:dyDescent="0.3">
      <c r="A6" s="135"/>
      <c r="B6" s="135"/>
      <c r="F6" s="686"/>
      <c r="G6" s="686"/>
      <c r="H6" s="686"/>
      <c r="I6" s="137"/>
    </row>
    <row r="7" spans="1:256" s="136" customFormat="1" ht="22.2" customHeight="1" x14ac:dyDescent="0.3">
      <c r="A7" s="453"/>
      <c r="B7" s="135"/>
      <c r="F7" s="686"/>
      <c r="G7" s="686"/>
      <c r="H7" s="686"/>
      <c r="I7" s="137"/>
    </row>
    <row r="8" spans="1:256" s="136" customFormat="1" ht="13.95" customHeight="1" x14ac:dyDescent="0.3">
      <c r="A8" s="135"/>
      <c r="B8" s="135"/>
      <c r="F8" s="686"/>
      <c r="G8" s="686"/>
      <c r="H8" s="686"/>
      <c r="I8" s="137"/>
    </row>
    <row r="9" spans="1:256" s="136" customFormat="1" ht="28.95" customHeight="1" x14ac:dyDescent="0.3">
      <c r="A9" s="453"/>
      <c r="B9" s="135"/>
      <c r="F9" s="686"/>
      <c r="G9" s="686"/>
      <c r="H9" s="686"/>
      <c r="I9" s="137"/>
    </row>
    <row r="10" spans="1:256" s="139" customFormat="1" ht="19.2" customHeight="1" x14ac:dyDescent="0.35">
      <c r="A10" s="138"/>
      <c r="B10" s="138"/>
      <c r="C10" s="138"/>
      <c r="D10" s="156"/>
      <c r="E10" s="693" t="s">
        <v>136</v>
      </c>
      <c r="F10" s="693"/>
      <c r="G10" s="693"/>
      <c r="H10" s="693"/>
      <c r="I10" s="156"/>
      <c r="J10" s="156"/>
      <c r="K10" s="156"/>
      <c r="L10" s="156"/>
    </row>
    <row r="11" spans="1:256" s="139" customFormat="1" ht="24" customHeight="1" x14ac:dyDescent="0.35">
      <c r="A11" s="138"/>
      <c r="B11" s="138"/>
      <c r="C11" s="138"/>
      <c r="D11" s="155"/>
      <c r="E11" s="694" t="s">
        <v>227</v>
      </c>
      <c r="F11" s="694"/>
      <c r="G11" s="694"/>
      <c r="H11" s="694"/>
      <c r="I11" s="155"/>
      <c r="J11" s="155"/>
      <c r="K11" s="155"/>
      <c r="L11" s="155"/>
    </row>
    <row r="12" spans="1:256" s="139" customFormat="1" ht="21.6" customHeight="1" x14ac:dyDescent="0.35">
      <c r="A12" s="138"/>
      <c r="B12" s="138"/>
      <c r="C12" s="138"/>
      <c r="D12" s="156"/>
      <c r="E12" s="694" t="s">
        <v>137</v>
      </c>
      <c r="F12" s="694"/>
      <c r="G12" s="694"/>
      <c r="H12" s="694"/>
      <c r="I12" s="156"/>
      <c r="J12" s="156"/>
      <c r="K12" s="156"/>
      <c r="L12" s="156"/>
    </row>
    <row r="13" spans="1:256" s="139" customFormat="1" ht="24" customHeight="1" x14ac:dyDescent="0.4">
      <c r="A13" s="140"/>
      <c r="B13" s="140"/>
      <c r="C13" s="140"/>
      <c r="D13" s="156"/>
      <c r="E13" s="693" t="s">
        <v>138</v>
      </c>
      <c r="F13" s="693"/>
      <c r="G13" s="693"/>
      <c r="H13" s="693"/>
      <c r="I13" s="156"/>
      <c r="J13" s="156"/>
      <c r="K13" s="156"/>
      <c r="L13" s="156"/>
    </row>
    <row r="14" spans="1:256" s="141" customFormat="1" ht="18" customHeight="1" x14ac:dyDescent="0.4">
      <c r="A14" s="140"/>
      <c r="B14" s="140"/>
      <c r="C14" s="140"/>
      <c r="D14" s="156"/>
      <c r="E14" s="156"/>
      <c r="F14" s="156"/>
      <c r="G14" s="156"/>
      <c r="H14" s="156"/>
      <c r="I14" s="156"/>
      <c r="J14" s="156"/>
      <c r="K14" s="156"/>
      <c r="L14" s="156"/>
    </row>
    <row r="15" spans="1:256" s="139" customFormat="1" ht="19.2" customHeight="1" x14ac:dyDescent="0.4">
      <c r="A15" s="140"/>
      <c r="B15" s="140"/>
      <c r="C15" s="140"/>
      <c r="D15" s="200"/>
      <c r="E15" s="200"/>
      <c r="F15" s="200"/>
      <c r="G15" s="200"/>
      <c r="H15" s="200"/>
      <c r="I15" s="142"/>
      <c r="J15" s="142"/>
      <c r="K15" s="142"/>
      <c r="L15" s="142"/>
    </row>
    <row r="16" spans="1:256" s="57" customFormat="1" ht="26.4" customHeight="1" x14ac:dyDescent="0.4">
      <c r="A16" s="97"/>
      <c r="B16" s="97"/>
      <c r="C16" s="97"/>
      <c r="D16" s="687"/>
      <c r="E16" s="687"/>
      <c r="F16" s="687"/>
      <c r="G16" s="687"/>
      <c r="H16" s="687"/>
      <c r="I16" s="687"/>
      <c r="J16" s="687"/>
      <c r="K16" s="687"/>
      <c r="L16" s="687"/>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row>
    <row r="17" spans="1:256" s="57" customFormat="1" ht="22.2" customHeight="1" x14ac:dyDescent="0.4">
      <c r="A17" s="62"/>
      <c r="B17" s="62"/>
      <c r="C17" s="62"/>
      <c r="D17" s="62"/>
      <c r="E17" s="62"/>
      <c r="F17" s="63"/>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2"/>
      <c r="CF17" s="62"/>
      <c r="CG17" s="62"/>
      <c r="CH17" s="62"/>
      <c r="CI17" s="62"/>
      <c r="CJ17" s="62"/>
      <c r="CK17" s="62"/>
      <c r="CL17" s="62"/>
      <c r="CM17" s="62"/>
      <c r="CN17" s="62"/>
      <c r="CO17" s="62"/>
      <c r="CP17" s="62"/>
      <c r="CQ17" s="62"/>
      <c r="CR17" s="62"/>
      <c r="CS17" s="62"/>
      <c r="CT17" s="62"/>
      <c r="CU17" s="62"/>
      <c r="CV17" s="62"/>
      <c r="CW17" s="62"/>
      <c r="CX17" s="62"/>
      <c r="CY17" s="62"/>
      <c r="CZ17" s="62"/>
      <c r="DA17" s="62"/>
      <c r="DB17" s="62"/>
      <c r="DC17" s="62"/>
      <c r="DD17" s="62"/>
      <c r="DE17" s="62"/>
      <c r="DF17" s="62"/>
      <c r="DG17" s="62"/>
      <c r="DH17" s="62"/>
      <c r="DI17" s="62"/>
      <c r="DJ17" s="62"/>
      <c r="DK17" s="62"/>
      <c r="DL17" s="62"/>
      <c r="DM17" s="62"/>
      <c r="DN17" s="62"/>
      <c r="DO17" s="62"/>
      <c r="DP17" s="62"/>
      <c r="DQ17" s="62"/>
      <c r="DR17" s="62"/>
      <c r="DS17" s="62"/>
      <c r="DT17" s="62"/>
      <c r="DU17" s="62"/>
      <c r="DV17" s="62"/>
      <c r="DW17" s="62"/>
      <c r="DX17" s="62"/>
      <c r="DY17" s="62"/>
      <c r="DZ17" s="62"/>
      <c r="EA17" s="62"/>
      <c r="EB17" s="62"/>
      <c r="EC17" s="62"/>
      <c r="ED17" s="62"/>
      <c r="EE17" s="62"/>
      <c r="EF17" s="62"/>
      <c r="EG17" s="62"/>
      <c r="EH17" s="62"/>
      <c r="EI17" s="62"/>
      <c r="EJ17" s="62"/>
      <c r="EK17" s="62"/>
      <c r="EL17" s="62"/>
      <c r="EM17" s="62"/>
      <c r="EN17" s="62"/>
      <c r="EO17" s="62"/>
      <c r="EP17" s="62"/>
      <c r="EQ17" s="62"/>
      <c r="ER17" s="62"/>
      <c r="ES17" s="62"/>
      <c r="ET17" s="62"/>
      <c r="EU17" s="62"/>
      <c r="EV17" s="62"/>
      <c r="EW17" s="62"/>
      <c r="EX17" s="62"/>
      <c r="EY17" s="62"/>
      <c r="EZ17" s="62"/>
      <c r="FA17" s="62"/>
      <c r="FB17" s="62"/>
      <c r="FC17" s="62"/>
      <c r="FD17" s="62"/>
      <c r="FE17" s="62"/>
      <c r="FF17" s="62"/>
      <c r="FG17" s="62"/>
      <c r="FH17" s="62"/>
      <c r="FI17" s="62"/>
      <c r="FJ17" s="62"/>
      <c r="FK17" s="62"/>
      <c r="FL17" s="62"/>
      <c r="FM17" s="62"/>
      <c r="FN17" s="62"/>
      <c r="FO17" s="62"/>
      <c r="FP17" s="62"/>
      <c r="FQ17" s="62"/>
      <c r="FR17" s="62"/>
      <c r="FS17" s="62"/>
      <c r="FT17" s="62"/>
      <c r="FU17" s="62"/>
      <c r="FV17" s="62"/>
      <c r="FW17" s="62"/>
      <c r="FX17" s="62"/>
      <c r="FY17" s="62"/>
      <c r="FZ17" s="62"/>
      <c r="GA17" s="62"/>
      <c r="GB17" s="62"/>
      <c r="GC17" s="62"/>
      <c r="GD17" s="62"/>
      <c r="GE17" s="62"/>
      <c r="GF17" s="62"/>
      <c r="GG17" s="62"/>
      <c r="GH17" s="62"/>
      <c r="GI17" s="62"/>
      <c r="GJ17" s="62"/>
      <c r="GK17" s="62"/>
      <c r="GL17" s="62"/>
      <c r="GM17" s="62"/>
      <c r="GN17" s="62"/>
      <c r="GO17" s="62"/>
      <c r="GP17" s="62"/>
      <c r="GQ17" s="62"/>
      <c r="GR17" s="62"/>
      <c r="GS17" s="62"/>
      <c r="GT17" s="62"/>
      <c r="GU17" s="62"/>
      <c r="GV17" s="62"/>
      <c r="GW17" s="62"/>
      <c r="GX17" s="62"/>
      <c r="GY17" s="62"/>
      <c r="GZ17" s="62"/>
      <c r="HA17" s="62"/>
      <c r="HB17" s="62"/>
      <c r="HC17" s="62"/>
      <c r="HD17" s="62"/>
      <c r="HE17" s="62"/>
      <c r="HF17" s="62"/>
      <c r="HG17" s="62"/>
      <c r="HH17" s="62"/>
      <c r="HI17" s="62"/>
      <c r="HJ17" s="62"/>
      <c r="HK17" s="62"/>
      <c r="HL17" s="62"/>
      <c r="HM17" s="62"/>
      <c r="HN17" s="62"/>
      <c r="HO17" s="62"/>
      <c r="HP17" s="62"/>
      <c r="HQ17" s="62"/>
      <c r="HR17" s="62"/>
      <c r="HS17" s="62"/>
      <c r="HT17" s="62"/>
      <c r="HU17" s="62"/>
      <c r="HV17" s="62"/>
      <c r="HW17" s="62"/>
      <c r="HX17" s="62"/>
      <c r="HY17" s="62"/>
      <c r="HZ17" s="62"/>
      <c r="IA17" s="62"/>
      <c r="IB17" s="62"/>
      <c r="IC17" s="62"/>
      <c r="ID17" s="62"/>
      <c r="IE17" s="62"/>
      <c r="IF17" s="62"/>
      <c r="IG17" s="62"/>
      <c r="IH17" s="62"/>
      <c r="II17" s="62"/>
      <c r="IJ17" s="62"/>
      <c r="IK17" s="62"/>
      <c r="IL17" s="62"/>
      <c r="IM17" s="62"/>
      <c r="IN17" s="62"/>
      <c r="IO17" s="62"/>
      <c r="IP17" s="62"/>
      <c r="IQ17" s="62"/>
      <c r="IR17" s="62"/>
      <c r="IS17" s="62"/>
      <c r="IT17" s="62"/>
      <c r="IU17" s="62"/>
      <c r="IV17" s="62"/>
    </row>
    <row r="18" spans="1:256" s="57" customFormat="1" ht="21" customHeight="1" x14ac:dyDescent="0.4">
      <c r="A18" s="64"/>
      <c r="B18" s="64"/>
      <c r="C18" s="65" t="s">
        <v>0</v>
      </c>
      <c r="D18" s="65"/>
      <c r="E18" s="65"/>
      <c r="F18" s="65"/>
      <c r="G18" s="65"/>
      <c r="H18" s="65"/>
      <c r="I18" s="66"/>
      <c r="J18" s="64"/>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4"/>
      <c r="CH18" s="64"/>
      <c r="CI18" s="64"/>
      <c r="CJ18" s="64"/>
      <c r="CK18" s="64"/>
      <c r="CL18" s="64"/>
      <c r="CM18" s="64"/>
      <c r="CN18" s="64"/>
      <c r="CO18" s="64"/>
      <c r="CP18" s="64"/>
      <c r="CQ18" s="64"/>
      <c r="CR18" s="64"/>
      <c r="CS18" s="64"/>
      <c r="CT18" s="64"/>
      <c r="CU18" s="64"/>
      <c r="CV18" s="64"/>
      <c r="CW18" s="64"/>
      <c r="CX18" s="64"/>
      <c r="CY18" s="64"/>
      <c r="CZ18" s="64"/>
      <c r="DA18" s="64"/>
      <c r="DB18" s="64"/>
      <c r="DC18" s="64"/>
      <c r="DD18" s="64"/>
      <c r="DE18" s="64"/>
      <c r="DF18" s="64"/>
      <c r="DG18" s="64"/>
      <c r="DH18" s="64"/>
      <c r="DI18" s="64"/>
      <c r="DJ18" s="64"/>
      <c r="DK18" s="64"/>
      <c r="DL18" s="64"/>
      <c r="DM18" s="64"/>
      <c r="DN18" s="64"/>
      <c r="DO18" s="64"/>
      <c r="DP18" s="64"/>
      <c r="DQ18" s="64"/>
      <c r="DR18" s="64"/>
      <c r="DS18" s="64"/>
      <c r="DT18" s="64"/>
      <c r="DU18" s="64"/>
      <c r="DV18" s="64"/>
      <c r="DW18" s="64"/>
      <c r="DX18" s="64"/>
      <c r="DY18" s="64"/>
      <c r="DZ18" s="64"/>
      <c r="EA18" s="64"/>
      <c r="EB18" s="64"/>
      <c r="EC18" s="64"/>
      <c r="ED18" s="64"/>
      <c r="EE18" s="64"/>
      <c r="EF18" s="64"/>
      <c r="EG18" s="64"/>
      <c r="EH18" s="64"/>
      <c r="EI18" s="64"/>
      <c r="EJ18" s="64"/>
      <c r="EK18" s="64"/>
      <c r="EL18" s="64"/>
      <c r="EM18" s="64"/>
      <c r="EN18" s="64"/>
      <c r="EO18" s="64"/>
      <c r="EP18" s="64"/>
      <c r="EQ18" s="64"/>
      <c r="ER18" s="64"/>
      <c r="ES18" s="64"/>
      <c r="ET18" s="64"/>
      <c r="EU18" s="64"/>
      <c r="EV18" s="64"/>
      <c r="EW18" s="64"/>
      <c r="EX18" s="64"/>
      <c r="EY18" s="64"/>
      <c r="EZ18" s="64"/>
      <c r="FA18" s="64"/>
      <c r="FB18" s="64"/>
      <c r="FC18" s="64"/>
      <c r="FD18" s="64"/>
      <c r="FE18" s="64"/>
      <c r="FF18" s="64"/>
      <c r="FG18" s="64"/>
      <c r="FH18" s="64"/>
      <c r="FI18" s="64"/>
      <c r="FJ18" s="64"/>
      <c r="FK18" s="64"/>
      <c r="FL18" s="64"/>
      <c r="FM18" s="64"/>
      <c r="FN18" s="64"/>
      <c r="FO18" s="64"/>
      <c r="FP18" s="64"/>
      <c r="FQ18" s="64"/>
      <c r="FR18" s="64"/>
      <c r="FS18" s="64"/>
      <c r="FT18" s="64"/>
      <c r="FU18" s="64"/>
      <c r="FV18" s="64"/>
      <c r="FW18" s="64"/>
      <c r="FX18" s="64"/>
      <c r="FY18" s="64"/>
      <c r="FZ18" s="64"/>
      <c r="GA18" s="64"/>
      <c r="GB18" s="64"/>
      <c r="GC18" s="64"/>
      <c r="GD18" s="64"/>
      <c r="GE18" s="64"/>
      <c r="GF18" s="64"/>
      <c r="GG18" s="64"/>
      <c r="GH18" s="64"/>
      <c r="GI18" s="64"/>
      <c r="GJ18" s="64"/>
      <c r="GK18" s="64"/>
      <c r="GL18" s="64"/>
      <c r="GM18" s="64"/>
      <c r="GN18" s="64"/>
      <c r="GO18" s="64"/>
      <c r="GP18" s="64"/>
      <c r="GQ18" s="64"/>
      <c r="GR18" s="64"/>
      <c r="GS18" s="64"/>
      <c r="GT18" s="64"/>
      <c r="GU18" s="64"/>
      <c r="GV18" s="64"/>
      <c r="GW18" s="64"/>
      <c r="GX18" s="64"/>
      <c r="GY18" s="64"/>
      <c r="GZ18" s="64"/>
      <c r="HA18" s="64"/>
      <c r="HB18" s="64"/>
      <c r="HC18" s="64"/>
      <c r="HD18" s="64"/>
      <c r="HE18" s="64"/>
      <c r="HF18" s="64"/>
      <c r="HG18" s="64"/>
      <c r="HH18" s="64"/>
      <c r="HI18" s="64"/>
      <c r="HJ18" s="64"/>
      <c r="HK18" s="64"/>
      <c r="HL18" s="64"/>
      <c r="HM18" s="64"/>
      <c r="HN18" s="64"/>
      <c r="HO18" s="64"/>
      <c r="HP18" s="64"/>
      <c r="HQ18" s="64"/>
      <c r="HR18" s="64"/>
      <c r="HS18" s="64"/>
      <c r="HT18" s="64"/>
      <c r="HU18" s="64"/>
      <c r="HV18" s="64"/>
      <c r="HW18" s="64"/>
      <c r="HX18" s="64"/>
      <c r="HY18" s="64"/>
      <c r="HZ18" s="64"/>
      <c r="IA18" s="64"/>
      <c r="IB18" s="64"/>
      <c r="IC18" s="64"/>
      <c r="ID18" s="64"/>
      <c r="IE18" s="64"/>
      <c r="IF18" s="64"/>
      <c r="IG18" s="64"/>
      <c r="IH18" s="64"/>
      <c r="II18" s="64"/>
      <c r="IJ18" s="64"/>
      <c r="IK18" s="64"/>
      <c r="IL18" s="64"/>
      <c r="IM18" s="64"/>
      <c r="IN18" s="64"/>
      <c r="IO18" s="64"/>
      <c r="IP18" s="64"/>
      <c r="IQ18" s="64"/>
      <c r="IR18" s="64"/>
      <c r="IS18" s="64"/>
      <c r="IT18" s="64"/>
      <c r="IU18" s="64"/>
      <c r="IV18" s="64"/>
    </row>
    <row r="19" spans="1:256" s="57" customFormat="1" ht="22.2" customHeight="1" x14ac:dyDescent="0.4">
      <c r="A19" s="692" t="s">
        <v>46</v>
      </c>
      <c r="B19" s="692"/>
      <c r="C19" s="692"/>
      <c r="D19" s="692"/>
      <c r="E19" s="692"/>
      <c r="F19" s="692"/>
      <c r="G19" s="692"/>
      <c r="H19" s="67"/>
      <c r="I19" s="66"/>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64"/>
      <c r="AW19" s="64"/>
      <c r="AX19" s="64"/>
      <c r="AY19" s="64"/>
      <c r="AZ19" s="64"/>
      <c r="BA19" s="64"/>
      <c r="BB19" s="64"/>
      <c r="BC19" s="64"/>
      <c r="BD19" s="64"/>
      <c r="BE19" s="64"/>
      <c r="BF19" s="64"/>
      <c r="BG19" s="64"/>
      <c r="BH19" s="64"/>
      <c r="BI19" s="64"/>
      <c r="BJ19" s="64"/>
      <c r="BK19" s="64"/>
      <c r="BL19" s="64"/>
      <c r="BM19" s="64"/>
      <c r="BN19" s="64"/>
      <c r="BO19" s="64"/>
      <c r="BP19" s="64"/>
      <c r="BQ19" s="64"/>
      <c r="BR19" s="64"/>
      <c r="BS19" s="64"/>
      <c r="BT19" s="64"/>
      <c r="BU19" s="64"/>
      <c r="BV19" s="64"/>
      <c r="BW19" s="64"/>
      <c r="BX19" s="64"/>
      <c r="BY19" s="64"/>
      <c r="BZ19" s="64"/>
      <c r="CA19" s="64"/>
      <c r="CB19" s="64"/>
      <c r="CC19" s="64"/>
      <c r="CD19" s="64"/>
      <c r="CE19" s="64"/>
      <c r="CF19" s="64"/>
      <c r="CG19" s="64"/>
      <c r="CH19" s="64"/>
      <c r="CI19" s="64"/>
      <c r="CJ19" s="64"/>
      <c r="CK19" s="64"/>
      <c r="CL19" s="64"/>
      <c r="CM19" s="64"/>
      <c r="CN19" s="64"/>
      <c r="CO19" s="64"/>
      <c r="CP19" s="64"/>
      <c r="CQ19" s="64"/>
      <c r="CR19" s="64"/>
      <c r="CS19" s="64"/>
      <c r="CT19" s="64"/>
      <c r="CU19" s="64"/>
      <c r="CV19" s="64"/>
      <c r="CW19" s="64"/>
      <c r="CX19" s="64"/>
      <c r="CY19" s="64"/>
      <c r="CZ19" s="64"/>
      <c r="DA19" s="64"/>
      <c r="DB19" s="64"/>
      <c r="DC19" s="64"/>
      <c r="DD19" s="64"/>
      <c r="DE19" s="64"/>
      <c r="DF19" s="64"/>
      <c r="DG19" s="64"/>
      <c r="DH19" s="64"/>
      <c r="DI19" s="64"/>
      <c r="DJ19" s="64"/>
      <c r="DK19" s="64"/>
      <c r="DL19" s="64"/>
      <c r="DM19" s="64"/>
      <c r="DN19" s="64"/>
      <c r="DO19" s="64"/>
      <c r="DP19" s="64"/>
      <c r="DQ19" s="64"/>
      <c r="DR19" s="64"/>
      <c r="DS19" s="64"/>
      <c r="DT19" s="64"/>
      <c r="DU19" s="64"/>
      <c r="DV19" s="64"/>
      <c r="DW19" s="64"/>
      <c r="DX19" s="64"/>
      <c r="DY19" s="64"/>
      <c r="DZ19" s="64"/>
      <c r="EA19" s="64"/>
      <c r="EB19" s="64"/>
      <c r="EC19" s="64"/>
      <c r="ED19" s="64"/>
      <c r="EE19" s="64"/>
      <c r="EF19" s="64"/>
      <c r="EG19" s="64"/>
      <c r="EH19" s="64"/>
      <c r="EI19" s="64"/>
      <c r="EJ19" s="64"/>
      <c r="EK19" s="64"/>
      <c r="EL19" s="64"/>
      <c r="EM19" s="64"/>
      <c r="EN19" s="64"/>
      <c r="EO19" s="64"/>
      <c r="EP19" s="64"/>
      <c r="EQ19" s="64"/>
      <c r="ER19" s="64"/>
      <c r="ES19" s="64"/>
      <c r="ET19" s="64"/>
      <c r="EU19" s="64"/>
      <c r="EV19" s="64"/>
      <c r="EW19" s="64"/>
      <c r="EX19" s="64"/>
      <c r="EY19" s="64"/>
      <c r="EZ19" s="64"/>
      <c r="FA19" s="64"/>
      <c r="FB19" s="64"/>
      <c r="FC19" s="64"/>
      <c r="FD19" s="64"/>
      <c r="FE19" s="64"/>
      <c r="FF19" s="64"/>
      <c r="FG19" s="64"/>
      <c r="FH19" s="64"/>
      <c r="FI19" s="64"/>
      <c r="FJ19" s="64"/>
      <c r="FK19" s="64"/>
      <c r="FL19" s="64"/>
      <c r="FM19" s="64"/>
      <c r="FN19" s="64"/>
      <c r="FO19" s="64"/>
      <c r="FP19" s="64"/>
      <c r="FQ19" s="64"/>
      <c r="FR19" s="64"/>
      <c r="FS19" s="64"/>
      <c r="FT19" s="64"/>
      <c r="FU19" s="64"/>
      <c r="FV19" s="64"/>
      <c r="FW19" s="64"/>
      <c r="FX19" s="64"/>
      <c r="FY19" s="64"/>
      <c r="FZ19" s="64"/>
      <c r="GA19" s="64"/>
      <c r="GB19" s="64"/>
      <c r="GC19" s="64"/>
      <c r="GD19" s="64"/>
      <c r="GE19" s="64"/>
      <c r="GF19" s="64"/>
      <c r="GG19" s="64"/>
      <c r="GH19" s="64"/>
      <c r="GI19" s="64"/>
      <c r="GJ19" s="64"/>
      <c r="GK19" s="64"/>
      <c r="GL19" s="64"/>
      <c r="GM19" s="64"/>
      <c r="GN19" s="64"/>
      <c r="GO19" s="64"/>
      <c r="GP19" s="64"/>
      <c r="GQ19" s="64"/>
      <c r="GR19" s="64"/>
      <c r="GS19" s="64"/>
      <c r="GT19" s="64"/>
      <c r="GU19" s="64"/>
      <c r="GV19" s="64"/>
      <c r="GW19" s="64"/>
      <c r="GX19" s="64"/>
      <c r="GY19" s="64"/>
      <c r="GZ19" s="64"/>
      <c r="HA19" s="64"/>
      <c r="HB19" s="64"/>
      <c r="HC19" s="64"/>
      <c r="HD19" s="64"/>
      <c r="HE19" s="64"/>
      <c r="HF19" s="64"/>
      <c r="HG19" s="64"/>
      <c r="HH19" s="64"/>
      <c r="HI19" s="64"/>
      <c r="HJ19" s="64"/>
      <c r="HK19" s="64"/>
      <c r="HL19" s="64"/>
      <c r="HM19" s="64"/>
      <c r="HN19" s="64"/>
      <c r="HO19" s="64"/>
      <c r="HP19" s="64"/>
      <c r="HQ19" s="64"/>
      <c r="HR19" s="64"/>
      <c r="HS19" s="64"/>
      <c r="HT19" s="64"/>
      <c r="HU19" s="64"/>
      <c r="HV19" s="64"/>
      <c r="HW19" s="64"/>
      <c r="HX19" s="64"/>
      <c r="HY19" s="64"/>
      <c r="HZ19" s="64"/>
      <c r="IA19" s="64"/>
      <c r="IB19" s="64"/>
      <c r="IC19" s="64"/>
      <c r="ID19" s="64"/>
      <c r="IE19" s="64"/>
      <c r="IF19" s="64"/>
      <c r="IG19" s="64"/>
      <c r="IH19" s="64"/>
      <c r="II19" s="64"/>
      <c r="IJ19" s="64"/>
      <c r="IK19" s="64"/>
      <c r="IL19" s="64"/>
      <c r="IM19" s="64"/>
      <c r="IN19" s="64"/>
      <c r="IO19" s="64"/>
      <c r="IP19" s="64"/>
      <c r="IQ19" s="64"/>
      <c r="IR19" s="64"/>
      <c r="IS19" s="64"/>
      <c r="IT19" s="64"/>
      <c r="IU19" s="64"/>
      <c r="IV19" s="64"/>
    </row>
    <row r="20" spans="1:256" s="57" customFormat="1" ht="22.95" customHeight="1" x14ac:dyDescent="0.4">
      <c r="A20" s="64"/>
      <c r="B20" s="688" t="s">
        <v>1</v>
      </c>
      <c r="C20" s="688"/>
      <c r="D20" s="688"/>
      <c r="E20" s="688"/>
      <c r="F20" s="68"/>
      <c r="G20" s="68"/>
      <c r="H20" s="68"/>
      <c r="I20" s="66"/>
      <c r="J20" s="64"/>
      <c r="K20" s="64"/>
      <c r="L20" s="64"/>
      <c r="M20" s="64"/>
      <c r="N20" s="64"/>
      <c r="O20" s="64"/>
      <c r="P20" s="64"/>
      <c r="Q20" s="64"/>
      <c r="R20" s="64"/>
      <c r="S20" s="64"/>
      <c r="T20" s="64"/>
      <c r="U20" s="64"/>
      <c r="V20" s="64"/>
      <c r="W20" s="64"/>
      <c r="X20" s="64"/>
      <c r="Y20" s="64"/>
      <c r="Z20" s="64"/>
      <c r="AA20" s="64"/>
      <c r="AB20" s="64"/>
      <c r="AC20" s="64"/>
      <c r="AD20" s="64"/>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c r="BD20" s="64"/>
      <c r="BE20" s="64"/>
      <c r="BF20" s="64"/>
      <c r="BG20" s="64"/>
      <c r="BH20" s="64"/>
      <c r="BI20" s="64"/>
      <c r="BJ20" s="64"/>
      <c r="BK20" s="64"/>
      <c r="BL20" s="64"/>
      <c r="BM20" s="64"/>
      <c r="BN20" s="64"/>
      <c r="BO20" s="64"/>
      <c r="BP20" s="64"/>
      <c r="BQ20" s="64"/>
      <c r="BR20" s="64"/>
      <c r="BS20" s="64"/>
      <c r="BT20" s="64"/>
      <c r="BU20" s="64"/>
      <c r="BV20" s="64"/>
      <c r="BW20" s="64"/>
      <c r="BX20" s="64"/>
      <c r="BY20" s="64"/>
      <c r="BZ20" s="64"/>
      <c r="CA20" s="64"/>
      <c r="CB20" s="64"/>
      <c r="CC20" s="64"/>
      <c r="CD20" s="64"/>
      <c r="CE20" s="64"/>
      <c r="CF20" s="64"/>
      <c r="CG20" s="64"/>
      <c r="CH20" s="64"/>
      <c r="CI20" s="64"/>
      <c r="CJ20" s="64"/>
      <c r="CK20" s="64"/>
      <c r="CL20" s="64"/>
      <c r="CM20" s="64"/>
      <c r="CN20" s="64"/>
      <c r="CO20" s="64"/>
      <c r="CP20" s="64"/>
      <c r="CQ20" s="64"/>
      <c r="CR20" s="64"/>
      <c r="CS20" s="64"/>
      <c r="CT20" s="64"/>
      <c r="CU20" s="64"/>
      <c r="CV20" s="64"/>
      <c r="CW20" s="64"/>
      <c r="CX20" s="64"/>
      <c r="CY20" s="64"/>
      <c r="CZ20" s="64"/>
      <c r="DA20" s="64"/>
      <c r="DB20" s="64"/>
      <c r="DC20" s="64"/>
      <c r="DD20" s="64"/>
      <c r="DE20" s="64"/>
      <c r="DF20" s="64"/>
      <c r="DG20" s="64"/>
      <c r="DH20" s="64"/>
      <c r="DI20" s="64"/>
      <c r="DJ20" s="64"/>
      <c r="DK20" s="64"/>
      <c r="DL20" s="64"/>
      <c r="DM20" s="64"/>
      <c r="DN20" s="64"/>
      <c r="DO20" s="64"/>
      <c r="DP20" s="64"/>
      <c r="DQ20" s="64"/>
      <c r="DR20" s="64"/>
      <c r="DS20" s="64"/>
      <c r="DT20" s="64"/>
      <c r="DU20" s="64"/>
      <c r="DV20" s="64"/>
      <c r="DW20" s="64"/>
      <c r="DX20" s="64"/>
      <c r="DY20" s="64"/>
      <c r="DZ20" s="64"/>
      <c r="EA20" s="64"/>
      <c r="EB20" s="64"/>
      <c r="EC20" s="64"/>
      <c r="ED20" s="64"/>
      <c r="EE20" s="64"/>
      <c r="EF20" s="64"/>
      <c r="EG20" s="64"/>
      <c r="EH20" s="64"/>
      <c r="EI20" s="64"/>
      <c r="EJ20" s="64"/>
      <c r="EK20" s="64"/>
      <c r="EL20" s="64"/>
      <c r="EM20" s="64"/>
      <c r="EN20" s="64"/>
      <c r="EO20" s="64"/>
      <c r="EP20" s="64"/>
      <c r="EQ20" s="64"/>
      <c r="ER20" s="64"/>
      <c r="ES20" s="64"/>
      <c r="ET20" s="64"/>
      <c r="EU20" s="64"/>
      <c r="EV20" s="64"/>
      <c r="EW20" s="64"/>
      <c r="EX20" s="64"/>
      <c r="EY20" s="64"/>
      <c r="EZ20" s="64"/>
      <c r="FA20" s="64"/>
      <c r="FB20" s="64"/>
      <c r="FC20" s="64"/>
      <c r="FD20" s="64"/>
      <c r="FE20" s="64"/>
      <c r="FF20" s="64"/>
      <c r="FG20" s="64"/>
      <c r="FH20" s="64"/>
      <c r="FI20" s="64"/>
      <c r="FJ20" s="64"/>
      <c r="FK20" s="64"/>
      <c r="FL20" s="64"/>
      <c r="FM20" s="64"/>
      <c r="FN20" s="64"/>
      <c r="FO20" s="64"/>
      <c r="FP20" s="64"/>
      <c r="FQ20" s="64"/>
      <c r="FR20" s="64"/>
      <c r="FS20" s="64"/>
      <c r="FT20" s="64"/>
      <c r="FU20" s="64"/>
      <c r="FV20" s="64"/>
      <c r="FW20" s="64"/>
      <c r="FX20" s="64"/>
      <c r="FY20" s="64"/>
      <c r="FZ20" s="64"/>
      <c r="GA20" s="64"/>
      <c r="GB20" s="64"/>
      <c r="GC20" s="64"/>
      <c r="GD20" s="64"/>
      <c r="GE20" s="64"/>
      <c r="GF20" s="64"/>
      <c r="GG20" s="64"/>
      <c r="GH20" s="64"/>
      <c r="GI20" s="64"/>
      <c r="GJ20" s="64"/>
      <c r="GK20" s="64"/>
      <c r="GL20" s="64"/>
      <c r="GM20" s="64"/>
      <c r="GN20" s="64"/>
      <c r="GO20" s="64"/>
      <c r="GP20" s="64"/>
      <c r="GQ20" s="64"/>
      <c r="GR20" s="64"/>
      <c r="GS20" s="64"/>
      <c r="GT20" s="64"/>
      <c r="GU20" s="64"/>
      <c r="GV20" s="64"/>
      <c r="GW20" s="64"/>
      <c r="GX20" s="64"/>
      <c r="GY20" s="64"/>
      <c r="GZ20" s="64"/>
      <c r="HA20" s="64"/>
      <c r="HB20" s="64"/>
      <c r="HC20" s="64"/>
      <c r="HD20" s="64"/>
      <c r="HE20" s="64"/>
      <c r="HF20" s="64"/>
      <c r="HG20" s="64"/>
      <c r="HH20" s="64"/>
      <c r="HI20" s="64"/>
      <c r="HJ20" s="64"/>
      <c r="HK20" s="64"/>
      <c r="HL20" s="64"/>
      <c r="HM20" s="64"/>
      <c r="HN20" s="64"/>
      <c r="HO20" s="64"/>
      <c r="HP20" s="64"/>
      <c r="HQ20" s="64"/>
      <c r="HR20" s="64"/>
      <c r="HS20" s="64"/>
      <c r="HT20" s="64"/>
      <c r="HU20" s="64"/>
      <c r="HV20" s="64"/>
      <c r="HW20" s="64"/>
      <c r="HX20" s="64"/>
      <c r="HY20" s="64"/>
      <c r="HZ20" s="64"/>
      <c r="IA20" s="64"/>
      <c r="IB20" s="64"/>
      <c r="IC20" s="64"/>
      <c r="ID20" s="64"/>
      <c r="IE20" s="64"/>
      <c r="IF20" s="64"/>
      <c r="IG20" s="64"/>
      <c r="IH20" s="64"/>
      <c r="II20" s="64"/>
      <c r="IJ20" s="64"/>
      <c r="IK20" s="64"/>
      <c r="IL20" s="64"/>
      <c r="IM20" s="64"/>
      <c r="IN20" s="64"/>
      <c r="IO20" s="64"/>
      <c r="IP20" s="64"/>
      <c r="IQ20" s="64"/>
      <c r="IR20" s="64"/>
      <c r="IS20" s="64"/>
      <c r="IT20" s="64"/>
      <c r="IU20" s="64"/>
      <c r="IV20" s="64"/>
    </row>
    <row r="21" spans="1:256" s="57" customFormat="1" ht="18.75" customHeight="1" x14ac:dyDescent="0.4">
      <c r="A21" s="64"/>
      <c r="B21" s="65"/>
      <c r="C21" s="65" t="s">
        <v>232</v>
      </c>
      <c r="D21" s="65"/>
      <c r="E21" s="65"/>
      <c r="F21" s="65"/>
      <c r="G21" s="65"/>
      <c r="H21" s="65"/>
      <c r="I21" s="66"/>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c r="AN21" s="64"/>
      <c r="AO21" s="64"/>
      <c r="AP21" s="64"/>
      <c r="AQ21" s="64"/>
      <c r="AR21" s="64"/>
      <c r="AS21" s="64"/>
      <c r="AT21" s="64"/>
      <c r="AU21" s="64"/>
      <c r="AV21" s="64"/>
      <c r="AW21" s="64"/>
      <c r="AX21" s="64"/>
      <c r="AY21" s="64"/>
      <c r="AZ21" s="64"/>
      <c r="BA21" s="64"/>
      <c r="BB21" s="64"/>
      <c r="BC21" s="64"/>
      <c r="BD21" s="64"/>
      <c r="BE21" s="64"/>
      <c r="BF21" s="64"/>
      <c r="BG21" s="64"/>
      <c r="BH21" s="64"/>
      <c r="BI21" s="64"/>
      <c r="BJ21" s="64"/>
      <c r="BK21" s="64"/>
      <c r="BL21" s="64"/>
      <c r="BM21" s="64"/>
      <c r="BN21" s="64"/>
      <c r="BO21" s="64"/>
      <c r="BP21" s="64"/>
      <c r="BQ21" s="64"/>
      <c r="BR21" s="64"/>
      <c r="BS21" s="64"/>
      <c r="BT21" s="64"/>
      <c r="BU21" s="64"/>
      <c r="BV21" s="64"/>
      <c r="BW21" s="64"/>
      <c r="BX21" s="64"/>
      <c r="BY21" s="64"/>
      <c r="BZ21" s="64"/>
      <c r="CA21" s="64"/>
      <c r="CB21" s="64"/>
      <c r="CC21" s="64"/>
      <c r="CD21" s="64"/>
      <c r="CE21" s="64"/>
      <c r="CF21" s="64"/>
      <c r="CG21" s="64"/>
      <c r="CH21" s="64"/>
      <c r="CI21" s="64"/>
      <c r="CJ21" s="64"/>
      <c r="CK21" s="64"/>
      <c r="CL21" s="64"/>
      <c r="CM21" s="64"/>
      <c r="CN21" s="64"/>
      <c r="CO21" s="64"/>
      <c r="CP21" s="64"/>
      <c r="CQ21" s="64"/>
      <c r="CR21" s="64"/>
      <c r="CS21" s="64"/>
      <c r="CT21" s="64"/>
      <c r="CU21" s="64"/>
      <c r="CV21" s="64"/>
      <c r="CW21" s="64"/>
      <c r="CX21" s="64"/>
      <c r="CY21" s="64"/>
      <c r="CZ21" s="64"/>
      <c r="DA21" s="64"/>
      <c r="DB21" s="64"/>
      <c r="DC21" s="64"/>
      <c r="DD21" s="64"/>
      <c r="DE21" s="64"/>
      <c r="DF21" s="64"/>
      <c r="DG21" s="64"/>
      <c r="DH21" s="64"/>
      <c r="DI21" s="64"/>
      <c r="DJ21" s="64"/>
      <c r="DK21" s="64"/>
      <c r="DL21" s="64"/>
      <c r="DM21" s="64"/>
      <c r="DN21" s="64"/>
      <c r="DO21" s="64"/>
      <c r="DP21" s="64"/>
      <c r="DQ21" s="64"/>
      <c r="DR21" s="64"/>
      <c r="DS21" s="64"/>
      <c r="DT21" s="64"/>
      <c r="DU21" s="64"/>
      <c r="DV21" s="64"/>
      <c r="DW21" s="64"/>
      <c r="DX21" s="64"/>
      <c r="DY21" s="64"/>
      <c r="DZ21" s="64"/>
      <c r="EA21" s="64"/>
      <c r="EB21" s="64"/>
      <c r="EC21" s="64"/>
      <c r="ED21" s="64"/>
      <c r="EE21" s="64"/>
      <c r="EF21" s="64"/>
      <c r="EG21" s="64"/>
      <c r="EH21" s="64"/>
      <c r="EI21" s="64"/>
      <c r="EJ21" s="64"/>
      <c r="EK21" s="64"/>
      <c r="EL21" s="64"/>
      <c r="EM21" s="64"/>
      <c r="EN21" s="64"/>
      <c r="EO21" s="64"/>
      <c r="EP21" s="64"/>
      <c r="EQ21" s="64"/>
      <c r="ER21" s="64"/>
      <c r="ES21" s="64"/>
      <c r="ET21" s="64"/>
      <c r="EU21" s="64"/>
      <c r="EV21" s="64"/>
      <c r="EW21" s="64"/>
      <c r="EX21" s="64"/>
      <c r="EY21" s="64"/>
      <c r="EZ21" s="64"/>
      <c r="FA21" s="64"/>
      <c r="FB21" s="64"/>
      <c r="FC21" s="64"/>
      <c r="FD21" s="64"/>
      <c r="FE21" s="64"/>
      <c r="FF21" s="64"/>
      <c r="FG21" s="64"/>
      <c r="FH21" s="64"/>
      <c r="FI21" s="64"/>
      <c r="FJ21" s="64"/>
      <c r="FK21" s="64"/>
      <c r="FL21" s="64"/>
      <c r="FM21" s="64"/>
      <c r="FN21" s="64"/>
      <c r="FO21" s="64"/>
      <c r="FP21" s="64"/>
      <c r="FQ21" s="64"/>
      <c r="FR21" s="64"/>
      <c r="FS21" s="64"/>
      <c r="FT21" s="64"/>
      <c r="FU21" s="64"/>
      <c r="FV21" s="64"/>
      <c r="FW21" s="64"/>
      <c r="FX21" s="64"/>
      <c r="FY21" s="64"/>
      <c r="FZ21" s="64"/>
      <c r="GA21" s="64"/>
      <c r="GB21" s="64"/>
      <c r="GC21" s="64"/>
      <c r="GD21" s="64"/>
      <c r="GE21" s="64"/>
      <c r="GF21" s="64"/>
      <c r="GG21" s="64"/>
      <c r="GH21" s="64"/>
      <c r="GI21" s="64"/>
      <c r="GJ21" s="64"/>
      <c r="GK21" s="64"/>
      <c r="GL21" s="64"/>
      <c r="GM21" s="64"/>
      <c r="GN21" s="64"/>
      <c r="GO21" s="64"/>
      <c r="GP21" s="64"/>
      <c r="GQ21" s="64"/>
      <c r="GR21" s="64"/>
      <c r="GS21" s="64"/>
      <c r="GT21" s="64"/>
      <c r="GU21" s="64"/>
      <c r="GV21" s="64"/>
      <c r="GW21" s="64"/>
      <c r="GX21" s="64"/>
      <c r="GY21" s="64"/>
      <c r="GZ21" s="64"/>
      <c r="HA21" s="64"/>
      <c r="HB21" s="64"/>
      <c r="HC21" s="64"/>
      <c r="HD21" s="64"/>
      <c r="HE21" s="64"/>
      <c r="HF21" s="64"/>
      <c r="HG21" s="64"/>
      <c r="HH21" s="64"/>
      <c r="HI21" s="64"/>
      <c r="HJ21" s="64"/>
      <c r="HK21" s="64"/>
      <c r="HL21" s="64"/>
      <c r="HM21" s="64"/>
      <c r="HN21" s="64"/>
      <c r="HO21" s="64"/>
      <c r="HP21" s="64"/>
      <c r="HQ21" s="64"/>
      <c r="HR21" s="64"/>
      <c r="HS21" s="64"/>
      <c r="HT21" s="64"/>
      <c r="HU21" s="64"/>
      <c r="HV21" s="64"/>
      <c r="HW21" s="64"/>
      <c r="HX21" s="64"/>
      <c r="HY21" s="64"/>
      <c r="HZ21" s="64"/>
      <c r="IA21" s="64"/>
      <c r="IB21" s="64"/>
      <c r="IC21" s="64"/>
      <c r="ID21" s="64"/>
      <c r="IE21" s="64"/>
      <c r="IF21" s="64"/>
      <c r="IG21" s="64"/>
      <c r="IH21" s="64"/>
      <c r="II21" s="64"/>
      <c r="IJ21" s="64"/>
      <c r="IK21" s="64"/>
      <c r="IL21" s="64"/>
      <c r="IM21" s="64"/>
      <c r="IN21" s="64"/>
      <c r="IO21" s="64"/>
      <c r="IP21" s="64"/>
      <c r="IQ21" s="64"/>
      <c r="IR21" s="64"/>
      <c r="IS21" s="64"/>
      <c r="IT21" s="64"/>
      <c r="IU21" s="64"/>
      <c r="IV21" s="64"/>
    </row>
    <row r="22" spans="1:256" s="57" customFormat="1" ht="51.6" customHeight="1" x14ac:dyDescent="0.4">
      <c r="A22" s="689" t="s">
        <v>243</v>
      </c>
      <c r="B22" s="689"/>
      <c r="C22" s="689"/>
      <c r="D22" s="689"/>
      <c r="E22" s="689"/>
      <c r="F22" s="689"/>
      <c r="G22" s="689"/>
      <c r="H22" s="689"/>
      <c r="I22" s="689"/>
      <c r="J22" s="689"/>
      <c r="K22" s="689"/>
      <c r="L22" s="689"/>
      <c r="M22" s="69"/>
      <c r="N22" s="64"/>
      <c r="O22" s="64"/>
      <c r="P22" s="64"/>
      <c r="Q22" s="64"/>
      <c r="R22" s="64"/>
      <c r="S22" s="64"/>
      <c r="T22" s="64"/>
      <c r="U22" s="64"/>
      <c r="V22" s="64"/>
      <c r="W22" s="64"/>
      <c r="X22" s="64"/>
      <c r="Y22" s="64"/>
      <c r="Z22" s="64"/>
      <c r="AA22" s="64"/>
      <c r="AB22" s="64"/>
      <c r="AC22" s="64"/>
      <c r="AD22" s="64"/>
      <c r="AE22" s="64"/>
      <c r="AF22" s="64"/>
      <c r="AG22" s="64"/>
      <c r="AH22" s="64"/>
      <c r="AI22" s="64"/>
      <c r="AJ22" s="64"/>
      <c r="AK22" s="64"/>
      <c r="AL22" s="64"/>
      <c r="AM22" s="64"/>
      <c r="AN22" s="64"/>
      <c r="AO22" s="64"/>
      <c r="AP22" s="64"/>
      <c r="AQ22" s="64"/>
      <c r="AR22" s="64"/>
      <c r="AS22" s="64"/>
      <c r="AT22" s="64"/>
      <c r="AU22" s="64"/>
      <c r="AV22" s="64"/>
      <c r="AW22" s="64"/>
      <c r="AX22" s="64"/>
      <c r="AY22" s="64"/>
      <c r="AZ22" s="64"/>
      <c r="BA22" s="64"/>
      <c r="BB22" s="64"/>
      <c r="BC22" s="64"/>
      <c r="BD22" s="64"/>
      <c r="BE22" s="64"/>
      <c r="BF22" s="64"/>
      <c r="BG22" s="64"/>
      <c r="BH22" s="64"/>
      <c r="BI22" s="64"/>
      <c r="BJ22" s="64"/>
      <c r="BK22" s="64"/>
      <c r="BL22" s="64"/>
      <c r="BM22" s="64"/>
      <c r="BN22" s="64"/>
      <c r="BO22" s="64"/>
      <c r="BP22" s="64"/>
      <c r="BQ22" s="64"/>
      <c r="BR22" s="64"/>
      <c r="BS22" s="64"/>
      <c r="BT22" s="64"/>
      <c r="BU22" s="64"/>
      <c r="BV22" s="64"/>
      <c r="BW22" s="64"/>
      <c r="BX22" s="64"/>
      <c r="BY22" s="64"/>
      <c r="BZ22" s="64"/>
      <c r="CA22" s="64"/>
      <c r="CB22" s="64"/>
      <c r="CC22" s="64"/>
      <c r="CD22" s="64"/>
      <c r="CE22" s="64"/>
      <c r="CF22" s="64"/>
      <c r="CG22" s="64"/>
      <c r="CH22" s="64"/>
      <c r="CI22" s="64"/>
      <c r="CJ22" s="64"/>
      <c r="CK22" s="64"/>
      <c r="CL22" s="64"/>
      <c r="CM22" s="64"/>
      <c r="CN22" s="64"/>
      <c r="CO22" s="64"/>
      <c r="CP22" s="64"/>
      <c r="CQ22" s="64"/>
      <c r="CR22" s="64"/>
      <c r="CS22" s="64"/>
      <c r="CT22" s="64"/>
      <c r="CU22" s="64"/>
      <c r="CV22" s="64"/>
      <c r="CW22" s="64"/>
      <c r="CX22" s="64"/>
      <c r="CY22" s="64"/>
      <c r="CZ22" s="64"/>
      <c r="DA22" s="64"/>
      <c r="DB22" s="64"/>
      <c r="DC22" s="64"/>
      <c r="DD22" s="64"/>
      <c r="DE22" s="64"/>
      <c r="DF22" s="64"/>
      <c r="DG22" s="64"/>
      <c r="DH22" s="64"/>
      <c r="DI22" s="64"/>
      <c r="DJ22" s="64"/>
      <c r="DK22" s="64"/>
      <c r="DL22" s="64"/>
      <c r="DM22" s="64"/>
      <c r="DN22" s="64"/>
      <c r="DO22" s="64"/>
      <c r="DP22" s="64"/>
      <c r="DQ22" s="64"/>
      <c r="DR22" s="64"/>
      <c r="DS22" s="64"/>
      <c r="DT22" s="64"/>
      <c r="DU22" s="64"/>
      <c r="DV22" s="64"/>
      <c r="DW22" s="64"/>
      <c r="DX22" s="64"/>
      <c r="DY22" s="64"/>
      <c r="DZ22" s="64"/>
      <c r="EA22" s="64"/>
      <c r="EB22" s="64"/>
      <c r="EC22" s="64"/>
      <c r="ED22" s="64"/>
      <c r="EE22" s="64"/>
      <c r="EF22" s="64"/>
      <c r="EG22" s="64"/>
      <c r="EH22" s="64"/>
      <c r="EI22" s="64"/>
      <c r="EJ22" s="64"/>
      <c r="EK22" s="64"/>
      <c r="EL22" s="64"/>
      <c r="EM22" s="64"/>
      <c r="EN22" s="64"/>
      <c r="EO22" s="64"/>
      <c r="EP22" s="64"/>
      <c r="EQ22" s="64"/>
      <c r="ER22" s="64"/>
      <c r="ES22" s="64"/>
      <c r="ET22" s="64"/>
      <c r="EU22" s="64"/>
      <c r="EV22" s="64"/>
      <c r="EW22" s="64"/>
      <c r="EX22" s="64"/>
      <c r="EY22" s="64"/>
      <c r="EZ22" s="64"/>
      <c r="FA22" s="64"/>
      <c r="FB22" s="64"/>
      <c r="FC22" s="64"/>
      <c r="FD22" s="64"/>
      <c r="FE22" s="64"/>
      <c r="FF22" s="64"/>
      <c r="FG22" s="64"/>
      <c r="FH22" s="64"/>
      <c r="FI22" s="64"/>
      <c r="FJ22" s="64"/>
      <c r="FK22" s="64"/>
      <c r="FL22" s="64"/>
      <c r="FM22" s="64"/>
      <c r="FN22" s="64"/>
      <c r="FO22" s="64"/>
      <c r="FP22" s="64"/>
      <c r="FQ22" s="64"/>
      <c r="FR22" s="64"/>
      <c r="FS22" s="64"/>
      <c r="FT22" s="64"/>
      <c r="FU22" s="64"/>
      <c r="FV22" s="64"/>
      <c r="FW22" s="64"/>
      <c r="FX22" s="64"/>
      <c r="FY22" s="64"/>
      <c r="FZ22" s="64"/>
      <c r="GA22" s="64"/>
      <c r="GB22" s="64"/>
      <c r="GC22" s="64"/>
      <c r="GD22" s="64"/>
      <c r="GE22" s="64"/>
      <c r="GF22" s="64"/>
      <c r="GG22" s="64"/>
      <c r="GH22" s="64"/>
      <c r="GI22" s="64"/>
      <c r="GJ22" s="64"/>
      <c r="GK22" s="64"/>
      <c r="GL22" s="64"/>
      <c r="GM22" s="64"/>
      <c r="GN22" s="64"/>
      <c r="GO22" s="64"/>
      <c r="GP22" s="64"/>
      <c r="GQ22" s="64"/>
      <c r="GR22" s="64"/>
      <c r="GS22" s="64"/>
      <c r="GT22" s="64"/>
      <c r="GU22" s="64"/>
      <c r="GV22" s="64"/>
      <c r="GW22" s="64"/>
      <c r="GX22" s="64"/>
      <c r="GY22" s="64"/>
      <c r="GZ22" s="64"/>
      <c r="HA22" s="64"/>
      <c r="HB22" s="64"/>
      <c r="HC22" s="64"/>
      <c r="HD22" s="64"/>
      <c r="HE22" s="64"/>
      <c r="HF22" s="64"/>
      <c r="HG22" s="64"/>
      <c r="HH22" s="64"/>
      <c r="HI22" s="64"/>
      <c r="HJ22" s="64"/>
      <c r="HK22" s="64"/>
      <c r="HL22" s="64"/>
      <c r="HM22" s="64"/>
      <c r="HN22" s="64"/>
      <c r="HO22" s="64"/>
      <c r="HP22" s="64"/>
      <c r="HQ22" s="64"/>
      <c r="HR22" s="64"/>
      <c r="HS22" s="64"/>
      <c r="HT22" s="64"/>
      <c r="HU22" s="64"/>
      <c r="HV22" s="64"/>
      <c r="HW22" s="64"/>
      <c r="HX22" s="64"/>
      <c r="HY22" s="64"/>
      <c r="HZ22" s="64"/>
      <c r="IA22" s="64"/>
      <c r="IB22" s="64"/>
      <c r="IC22" s="64"/>
      <c r="ID22" s="64"/>
      <c r="IE22" s="64"/>
      <c r="IF22" s="64"/>
      <c r="IG22" s="64"/>
      <c r="IH22" s="64"/>
      <c r="II22" s="64"/>
      <c r="IJ22" s="64"/>
      <c r="IK22" s="64"/>
      <c r="IL22" s="64"/>
      <c r="IM22" s="64"/>
      <c r="IN22" s="64"/>
      <c r="IO22" s="64"/>
      <c r="IP22" s="64"/>
      <c r="IQ22" s="64"/>
      <c r="IR22" s="64"/>
      <c r="IS22" s="64"/>
      <c r="IT22" s="64"/>
      <c r="IU22" s="64"/>
      <c r="IV22" s="64"/>
    </row>
    <row r="23" spans="1:256" s="376" customFormat="1" ht="38.4" customHeight="1" x14ac:dyDescent="0.3">
      <c r="A23" s="376" t="s">
        <v>242</v>
      </c>
      <c r="B23" s="361"/>
      <c r="C23" s="361"/>
      <c r="D23" s="361"/>
      <c r="E23" s="361"/>
      <c r="F23" s="361"/>
      <c r="G23" s="377"/>
      <c r="H23" s="377"/>
      <c r="I23" s="378"/>
      <c r="J23" s="377"/>
      <c r="K23" s="377"/>
      <c r="L23" s="377"/>
      <c r="M23" s="377"/>
    </row>
    <row r="24" spans="1:256" s="410" customFormat="1" ht="66.599999999999994" customHeight="1" x14ac:dyDescent="0.3">
      <c r="A24" s="690" t="s">
        <v>261</v>
      </c>
      <c r="B24" s="690"/>
      <c r="C24" s="690"/>
      <c r="D24" s="690"/>
      <c r="E24" s="690"/>
      <c r="F24" s="690"/>
      <c r="G24" s="690"/>
      <c r="H24" s="690"/>
      <c r="I24" s="690"/>
      <c r="J24" s="690"/>
      <c r="K24" s="690"/>
      <c r="L24" s="690"/>
      <c r="M24" s="117"/>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c r="BP24" s="64"/>
      <c r="BQ24" s="64"/>
      <c r="BR24" s="64"/>
      <c r="BS24" s="64"/>
      <c r="BT24" s="64"/>
      <c r="BU24" s="64"/>
      <c r="BV24" s="64"/>
      <c r="BW24" s="64"/>
      <c r="BX24" s="64"/>
      <c r="BY24" s="64"/>
      <c r="BZ24" s="64"/>
      <c r="CA24" s="64"/>
      <c r="CB24" s="64"/>
      <c r="CC24" s="64"/>
      <c r="CD24" s="64"/>
      <c r="CE24" s="64"/>
      <c r="CF24" s="64"/>
      <c r="CG24" s="64"/>
      <c r="CH24" s="64"/>
      <c r="CI24" s="64"/>
      <c r="CJ24" s="64"/>
      <c r="CK24" s="64"/>
      <c r="CL24" s="64"/>
      <c r="CM24" s="64"/>
      <c r="CN24" s="64"/>
      <c r="CO24" s="64"/>
      <c r="CP24" s="64"/>
      <c r="CQ24" s="64"/>
      <c r="CR24" s="64"/>
      <c r="CS24" s="64"/>
      <c r="CT24" s="64"/>
      <c r="CU24" s="64"/>
      <c r="CV24" s="64"/>
      <c r="CW24" s="64"/>
      <c r="CX24" s="64"/>
      <c r="CY24" s="64"/>
      <c r="CZ24" s="64"/>
      <c r="DA24" s="64"/>
      <c r="DB24" s="64"/>
      <c r="DC24" s="64"/>
      <c r="DD24" s="64"/>
      <c r="DE24" s="64"/>
      <c r="DF24" s="64"/>
      <c r="DG24" s="64"/>
      <c r="DH24" s="64"/>
      <c r="DI24" s="64"/>
      <c r="DJ24" s="64"/>
      <c r="DK24" s="64"/>
      <c r="DL24" s="64"/>
      <c r="DM24" s="64"/>
      <c r="DN24" s="64"/>
      <c r="DO24" s="64"/>
      <c r="DP24" s="64"/>
      <c r="DQ24" s="64"/>
      <c r="DR24" s="64"/>
      <c r="DS24" s="64"/>
      <c r="DT24" s="64"/>
      <c r="DU24" s="64"/>
      <c r="DV24" s="64"/>
      <c r="DW24" s="64"/>
      <c r="DX24" s="64"/>
      <c r="DY24" s="64"/>
      <c r="DZ24" s="64"/>
      <c r="EA24" s="64"/>
      <c r="EB24" s="64"/>
      <c r="EC24" s="64"/>
      <c r="ED24" s="64"/>
      <c r="EE24" s="64"/>
      <c r="EF24" s="64"/>
      <c r="EG24" s="64"/>
      <c r="EH24" s="64"/>
      <c r="EI24" s="64"/>
      <c r="EJ24" s="64"/>
      <c r="EK24" s="64"/>
      <c r="EL24" s="64"/>
      <c r="EM24" s="64"/>
      <c r="EN24" s="64"/>
      <c r="EO24" s="64"/>
      <c r="EP24" s="64"/>
      <c r="EQ24" s="64"/>
      <c r="ER24" s="64"/>
      <c r="ES24" s="64"/>
      <c r="ET24" s="64"/>
      <c r="EU24" s="64"/>
      <c r="EV24" s="64"/>
      <c r="EW24" s="64"/>
      <c r="EX24" s="64"/>
      <c r="EY24" s="64"/>
      <c r="EZ24" s="64"/>
      <c r="FA24" s="64"/>
      <c r="FB24" s="64"/>
      <c r="FC24" s="64"/>
      <c r="FD24" s="64"/>
      <c r="FE24" s="64"/>
      <c r="FF24" s="64"/>
      <c r="FG24" s="64"/>
      <c r="FH24" s="64"/>
      <c r="FI24" s="64"/>
      <c r="FJ24" s="64"/>
      <c r="FK24" s="64"/>
      <c r="FL24" s="64"/>
      <c r="FM24" s="64"/>
      <c r="FN24" s="64"/>
      <c r="FO24" s="64"/>
      <c r="FP24" s="64"/>
      <c r="FQ24" s="64"/>
      <c r="FR24" s="64"/>
      <c r="FS24" s="64"/>
      <c r="FT24" s="64"/>
      <c r="FU24" s="64"/>
      <c r="FV24" s="64"/>
      <c r="FW24" s="64"/>
      <c r="FX24" s="64"/>
      <c r="FY24" s="64"/>
      <c r="FZ24" s="64"/>
      <c r="GA24" s="64"/>
      <c r="GB24" s="64"/>
      <c r="GC24" s="64"/>
      <c r="GD24" s="64"/>
      <c r="GE24" s="64"/>
      <c r="GF24" s="64"/>
      <c r="GG24" s="64"/>
      <c r="GH24" s="64"/>
      <c r="GI24" s="64"/>
      <c r="GJ24" s="64"/>
      <c r="GK24" s="64"/>
      <c r="GL24" s="64"/>
      <c r="GM24" s="64"/>
      <c r="GN24" s="64"/>
      <c r="GO24" s="64"/>
      <c r="GP24" s="64"/>
      <c r="GQ24" s="64"/>
      <c r="GR24" s="64"/>
      <c r="GS24" s="64"/>
      <c r="GT24" s="64"/>
      <c r="GU24" s="64"/>
      <c r="GV24" s="64"/>
      <c r="GW24" s="64"/>
      <c r="GX24" s="64"/>
      <c r="GY24" s="64"/>
      <c r="GZ24" s="64"/>
      <c r="HA24" s="64"/>
      <c r="HB24" s="64"/>
      <c r="HC24" s="64"/>
      <c r="HD24" s="64"/>
      <c r="HE24" s="64"/>
      <c r="HF24" s="64"/>
      <c r="HG24" s="64"/>
      <c r="HH24" s="64"/>
      <c r="HI24" s="64"/>
      <c r="HJ24" s="64"/>
      <c r="HK24" s="64"/>
      <c r="HL24" s="64"/>
      <c r="HM24" s="64"/>
      <c r="HN24" s="64"/>
      <c r="HO24" s="64"/>
      <c r="HP24" s="64"/>
      <c r="HQ24" s="64"/>
      <c r="HR24" s="64"/>
      <c r="HS24" s="64"/>
      <c r="HT24" s="64"/>
      <c r="HU24" s="64"/>
      <c r="HV24" s="64"/>
      <c r="HW24" s="64"/>
      <c r="HX24" s="64"/>
      <c r="HY24" s="64"/>
      <c r="HZ24" s="64"/>
      <c r="IA24" s="64"/>
      <c r="IB24" s="64"/>
      <c r="IC24" s="64"/>
      <c r="ID24" s="64"/>
      <c r="IE24" s="64"/>
      <c r="IF24" s="64"/>
      <c r="IG24" s="64"/>
      <c r="IH24" s="64"/>
      <c r="II24" s="64"/>
      <c r="IJ24" s="64"/>
      <c r="IK24" s="64"/>
      <c r="IL24" s="64"/>
      <c r="IM24" s="64"/>
      <c r="IN24" s="64"/>
      <c r="IO24" s="64"/>
      <c r="IP24" s="64"/>
      <c r="IQ24" s="64"/>
      <c r="IR24" s="64"/>
      <c r="IS24" s="64"/>
      <c r="IT24" s="64"/>
      <c r="IU24" s="64"/>
      <c r="IV24" s="64"/>
    </row>
    <row r="25" spans="1:256" s="57" customFormat="1" ht="18.75" customHeight="1" x14ac:dyDescent="0.4">
      <c r="A25" s="62" t="s">
        <v>51</v>
      </c>
      <c r="B25" s="73"/>
      <c r="C25" s="73"/>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c r="CK25" s="73"/>
      <c r="CL25" s="73"/>
      <c r="CM25" s="73"/>
      <c r="CN25" s="73"/>
      <c r="CO25" s="73"/>
      <c r="CP25" s="73"/>
      <c r="CQ25" s="73"/>
      <c r="CR25" s="73"/>
      <c r="CS25" s="73"/>
      <c r="CT25" s="73"/>
      <c r="CU25" s="73"/>
      <c r="CV25" s="73"/>
      <c r="CW25" s="73"/>
      <c r="CX25" s="73"/>
      <c r="CY25" s="73"/>
      <c r="CZ25" s="73"/>
      <c r="DA25" s="73"/>
      <c r="DB25" s="73"/>
      <c r="DC25" s="73"/>
      <c r="DD25" s="73"/>
      <c r="DE25" s="73"/>
      <c r="DF25" s="73"/>
      <c r="DG25" s="73"/>
      <c r="DH25" s="73"/>
      <c r="DI25" s="73"/>
      <c r="DJ25" s="73"/>
      <c r="DK25" s="73"/>
      <c r="DL25" s="73"/>
      <c r="DM25" s="73"/>
      <c r="DN25" s="73"/>
      <c r="DO25" s="73"/>
      <c r="DP25" s="73"/>
      <c r="DQ25" s="73"/>
      <c r="DR25" s="73"/>
      <c r="DS25" s="73"/>
      <c r="DT25" s="73"/>
      <c r="DU25" s="73"/>
      <c r="DV25" s="73"/>
      <c r="DW25" s="73"/>
      <c r="DX25" s="73"/>
      <c r="DY25" s="73"/>
      <c r="DZ25" s="73"/>
      <c r="EA25" s="73"/>
      <c r="EB25" s="73"/>
      <c r="EC25" s="73"/>
      <c r="ED25" s="73"/>
      <c r="EE25" s="73"/>
      <c r="EF25" s="73"/>
      <c r="EG25" s="73"/>
      <c r="EH25" s="73"/>
      <c r="EI25" s="73"/>
      <c r="EJ25" s="73"/>
      <c r="EK25" s="73"/>
      <c r="EL25" s="73"/>
      <c r="EM25" s="73"/>
      <c r="EN25" s="73"/>
      <c r="EO25" s="73"/>
      <c r="EP25" s="73"/>
      <c r="EQ25" s="73"/>
      <c r="ER25" s="73"/>
      <c r="ES25" s="73"/>
      <c r="ET25" s="73"/>
      <c r="EU25" s="73"/>
      <c r="EV25" s="73"/>
      <c r="EW25" s="73"/>
      <c r="EX25" s="73"/>
      <c r="EY25" s="73"/>
      <c r="EZ25" s="73"/>
      <c r="FA25" s="73"/>
      <c r="FB25" s="73"/>
      <c r="FC25" s="73"/>
      <c r="FD25" s="73"/>
      <c r="FE25" s="73"/>
      <c r="FF25" s="73"/>
      <c r="FG25" s="73"/>
      <c r="FH25" s="73"/>
      <c r="FI25" s="73"/>
      <c r="FJ25" s="73"/>
      <c r="FK25" s="73"/>
      <c r="FL25" s="73"/>
      <c r="FM25" s="73"/>
      <c r="FN25" s="73"/>
      <c r="FO25" s="73"/>
      <c r="FP25" s="73"/>
      <c r="FQ25" s="73"/>
      <c r="FR25" s="73"/>
      <c r="FS25" s="73"/>
      <c r="FT25" s="73"/>
      <c r="FU25" s="73"/>
      <c r="FV25" s="73"/>
      <c r="FW25" s="73"/>
      <c r="FX25" s="73"/>
      <c r="FY25" s="73"/>
      <c r="FZ25" s="73"/>
      <c r="GA25" s="73"/>
      <c r="GB25" s="73"/>
      <c r="GC25" s="73"/>
      <c r="GD25" s="73"/>
      <c r="GE25" s="73"/>
      <c r="GF25" s="73"/>
      <c r="GG25" s="73"/>
      <c r="GH25" s="73"/>
      <c r="GI25" s="73"/>
      <c r="GJ25" s="73"/>
      <c r="GK25" s="73"/>
      <c r="GL25" s="73"/>
      <c r="GM25" s="73"/>
      <c r="GN25" s="73"/>
      <c r="GO25" s="73"/>
      <c r="GP25" s="73"/>
      <c r="GQ25" s="73"/>
      <c r="GR25" s="73"/>
      <c r="GS25" s="73"/>
      <c r="GT25" s="73"/>
      <c r="GU25" s="73"/>
      <c r="GV25" s="73"/>
      <c r="GW25" s="73"/>
      <c r="GX25" s="73"/>
      <c r="GY25" s="73"/>
      <c r="GZ25" s="73"/>
      <c r="HA25" s="73"/>
      <c r="HB25" s="73"/>
      <c r="HC25" s="73"/>
      <c r="HD25" s="73"/>
      <c r="HE25" s="73"/>
      <c r="HF25" s="73"/>
      <c r="HG25" s="73"/>
      <c r="HH25" s="73"/>
      <c r="HI25" s="73"/>
      <c r="HJ25" s="73"/>
      <c r="HK25" s="73"/>
      <c r="HL25" s="73"/>
      <c r="HM25" s="73"/>
      <c r="HN25" s="73"/>
      <c r="HO25" s="73"/>
      <c r="HP25" s="73"/>
      <c r="HQ25" s="73"/>
      <c r="HR25" s="73"/>
      <c r="HS25" s="73"/>
      <c r="HT25" s="73"/>
      <c r="HU25" s="73"/>
      <c r="HV25" s="73"/>
      <c r="HW25" s="73"/>
      <c r="HX25" s="73"/>
      <c r="HY25" s="73"/>
      <c r="HZ25" s="73"/>
      <c r="IA25" s="73"/>
      <c r="IB25" s="73"/>
      <c r="IC25" s="73"/>
      <c r="ID25" s="73"/>
      <c r="IE25" s="73"/>
      <c r="IF25" s="73"/>
      <c r="IG25" s="73"/>
      <c r="IH25" s="73"/>
      <c r="II25" s="73"/>
      <c r="IJ25" s="73"/>
      <c r="IK25" s="73"/>
      <c r="IL25" s="73"/>
      <c r="IM25" s="73"/>
      <c r="IN25" s="73"/>
      <c r="IO25" s="73"/>
      <c r="IP25" s="73"/>
      <c r="IQ25" s="73"/>
      <c r="IR25" s="73"/>
      <c r="IS25" s="73"/>
      <c r="IT25" s="73"/>
      <c r="IU25" s="73"/>
      <c r="IV25" s="73"/>
    </row>
    <row r="26" spans="1:256" s="57" customFormat="1" ht="22.95" customHeight="1" x14ac:dyDescent="0.4">
      <c r="A26" s="691" t="s">
        <v>123</v>
      </c>
      <c r="B26" s="691"/>
      <c r="C26" s="691"/>
      <c r="D26" s="691"/>
      <c r="E26" s="691"/>
      <c r="F26" s="691"/>
      <c r="G26" s="691"/>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c r="AR26" s="73"/>
      <c r="AS26" s="73"/>
      <c r="AT26" s="73"/>
      <c r="AU26" s="73"/>
      <c r="AV26" s="73"/>
      <c r="AW26" s="73"/>
      <c r="AX26" s="73"/>
      <c r="AY26" s="73"/>
      <c r="AZ26" s="73"/>
      <c r="BA26" s="73"/>
      <c r="BB26" s="73"/>
      <c r="BC26" s="73"/>
      <c r="BD26" s="73"/>
      <c r="BE26" s="73"/>
      <c r="BF26" s="73"/>
      <c r="BG26" s="73"/>
      <c r="BH26" s="73"/>
      <c r="BI26" s="73"/>
      <c r="BJ26" s="73"/>
      <c r="BK26" s="73"/>
      <c r="BL26" s="73"/>
      <c r="BM26" s="73"/>
      <c r="BN26" s="73"/>
      <c r="BO26" s="73"/>
      <c r="BP26" s="73"/>
      <c r="BQ26" s="73"/>
      <c r="BR26" s="73"/>
      <c r="BS26" s="73"/>
      <c r="BT26" s="73"/>
      <c r="BU26" s="73"/>
      <c r="BV26" s="73"/>
      <c r="BW26" s="73"/>
      <c r="BX26" s="73"/>
      <c r="BY26" s="73"/>
      <c r="BZ26" s="73"/>
      <c r="CA26" s="73"/>
      <c r="CB26" s="73"/>
      <c r="CC26" s="73"/>
      <c r="CD26" s="73"/>
      <c r="CE26" s="73"/>
      <c r="CF26" s="73"/>
      <c r="CG26" s="73"/>
      <c r="CH26" s="73"/>
      <c r="CI26" s="73"/>
      <c r="CJ26" s="73"/>
      <c r="CK26" s="73"/>
      <c r="CL26" s="73"/>
      <c r="CM26" s="73"/>
      <c r="CN26" s="73"/>
      <c r="CO26" s="73"/>
      <c r="CP26" s="73"/>
      <c r="CQ26" s="73"/>
      <c r="CR26" s="73"/>
      <c r="CS26" s="73"/>
      <c r="CT26" s="73"/>
      <c r="CU26" s="73"/>
      <c r="CV26" s="73"/>
      <c r="CW26" s="73"/>
      <c r="CX26" s="73"/>
      <c r="CY26" s="73"/>
      <c r="CZ26" s="73"/>
      <c r="DA26" s="73"/>
      <c r="DB26" s="73"/>
      <c r="DC26" s="73"/>
      <c r="DD26" s="73"/>
      <c r="DE26" s="73"/>
      <c r="DF26" s="73"/>
      <c r="DG26" s="73"/>
      <c r="DH26" s="73"/>
      <c r="DI26" s="73"/>
      <c r="DJ26" s="73"/>
      <c r="DK26" s="73"/>
      <c r="DL26" s="73"/>
      <c r="DM26" s="73"/>
      <c r="DN26" s="73"/>
      <c r="DO26" s="73"/>
      <c r="DP26" s="73"/>
      <c r="DQ26" s="73"/>
      <c r="DR26" s="73"/>
      <c r="DS26" s="73"/>
      <c r="DT26" s="73"/>
      <c r="DU26" s="73"/>
      <c r="DV26" s="73"/>
      <c r="DW26" s="73"/>
      <c r="DX26" s="73"/>
      <c r="DY26" s="73"/>
      <c r="DZ26" s="73"/>
      <c r="EA26" s="73"/>
      <c r="EB26" s="73"/>
      <c r="EC26" s="73"/>
      <c r="ED26" s="73"/>
      <c r="EE26" s="73"/>
      <c r="EF26" s="73"/>
      <c r="EG26" s="73"/>
      <c r="EH26" s="73"/>
      <c r="EI26" s="73"/>
      <c r="EJ26" s="73"/>
      <c r="EK26" s="73"/>
      <c r="EL26" s="73"/>
      <c r="EM26" s="73"/>
      <c r="EN26" s="73"/>
      <c r="EO26" s="73"/>
      <c r="EP26" s="73"/>
      <c r="EQ26" s="73"/>
      <c r="ER26" s="73"/>
      <c r="ES26" s="73"/>
      <c r="ET26" s="73"/>
      <c r="EU26" s="73"/>
      <c r="EV26" s="73"/>
      <c r="EW26" s="73"/>
      <c r="EX26" s="73"/>
      <c r="EY26" s="73"/>
      <c r="EZ26" s="73"/>
      <c r="FA26" s="73"/>
      <c r="FB26" s="73"/>
      <c r="FC26" s="73"/>
      <c r="FD26" s="73"/>
      <c r="FE26" s="73"/>
      <c r="FF26" s="73"/>
      <c r="FG26" s="73"/>
      <c r="FH26" s="73"/>
      <c r="FI26" s="73"/>
      <c r="FJ26" s="73"/>
      <c r="FK26" s="73"/>
      <c r="FL26" s="73"/>
      <c r="FM26" s="73"/>
      <c r="FN26" s="73"/>
      <c r="FO26" s="73"/>
      <c r="FP26" s="73"/>
      <c r="FQ26" s="73"/>
      <c r="FR26" s="73"/>
      <c r="FS26" s="73"/>
      <c r="FT26" s="73"/>
      <c r="FU26" s="73"/>
      <c r="FV26" s="73"/>
      <c r="FW26" s="73"/>
      <c r="FX26" s="73"/>
      <c r="FY26" s="73"/>
      <c r="FZ26" s="73"/>
      <c r="GA26" s="73"/>
      <c r="GB26" s="73"/>
      <c r="GC26" s="73"/>
      <c r="GD26" s="73"/>
      <c r="GE26" s="73"/>
      <c r="GF26" s="73"/>
      <c r="GG26" s="73"/>
      <c r="GH26" s="73"/>
      <c r="GI26" s="73"/>
      <c r="GJ26" s="73"/>
      <c r="GK26" s="73"/>
      <c r="GL26" s="73"/>
      <c r="GM26" s="73"/>
      <c r="GN26" s="73"/>
      <c r="GO26" s="73"/>
      <c r="GP26" s="73"/>
      <c r="GQ26" s="73"/>
      <c r="GR26" s="73"/>
      <c r="GS26" s="73"/>
      <c r="GT26" s="73"/>
      <c r="GU26" s="73"/>
      <c r="GV26" s="73"/>
      <c r="GW26" s="73"/>
      <c r="GX26" s="73"/>
      <c r="GY26" s="73"/>
      <c r="GZ26" s="73"/>
      <c r="HA26" s="73"/>
      <c r="HB26" s="73"/>
      <c r="HC26" s="73"/>
      <c r="HD26" s="73"/>
      <c r="HE26" s="73"/>
      <c r="HF26" s="73"/>
      <c r="HG26" s="73"/>
      <c r="HH26" s="73"/>
      <c r="HI26" s="73"/>
      <c r="HJ26" s="73"/>
      <c r="HK26" s="73"/>
      <c r="HL26" s="73"/>
      <c r="HM26" s="73"/>
      <c r="HN26" s="73"/>
      <c r="HO26" s="73"/>
      <c r="HP26" s="73"/>
      <c r="HQ26" s="73"/>
      <c r="HR26" s="73"/>
      <c r="HS26" s="73"/>
      <c r="HT26" s="73"/>
      <c r="HU26" s="73"/>
      <c r="HV26" s="73"/>
      <c r="HW26" s="73"/>
      <c r="HX26" s="73"/>
      <c r="HY26" s="73"/>
      <c r="HZ26" s="73"/>
      <c r="IA26" s="73"/>
      <c r="IB26" s="73"/>
      <c r="IC26" s="73"/>
      <c r="ID26" s="73"/>
      <c r="IE26" s="73"/>
      <c r="IF26" s="73"/>
      <c r="IG26" s="73"/>
      <c r="IH26" s="73"/>
      <c r="II26" s="73"/>
      <c r="IJ26" s="73"/>
      <c r="IK26" s="73"/>
      <c r="IL26" s="73"/>
      <c r="IM26" s="73"/>
      <c r="IN26" s="73"/>
      <c r="IO26" s="73"/>
      <c r="IP26" s="73"/>
      <c r="IQ26" s="73"/>
      <c r="IR26" s="73"/>
      <c r="IS26" s="73"/>
      <c r="IT26" s="73"/>
      <c r="IU26" s="73"/>
      <c r="IV26" s="73"/>
    </row>
    <row r="27" spans="1:256" s="57" customFormat="1" ht="25.95" customHeight="1" x14ac:dyDescent="0.4">
      <c r="A27" s="684" t="s">
        <v>53</v>
      </c>
      <c r="B27" s="684"/>
      <c r="C27" s="684"/>
      <c r="D27" s="684"/>
      <c r="E27" s="684"/>
      <c r="F27" s="684"/>
      <c r="G27" s="684"/>
      <c r="H27" s="684"/>
      <c r="I27" s="684"/>
      <c r="J27" s="684"/>
      <c r="K27" s="684"/>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73"/>
      <c r="AU27" s="73"/>
      <c r="AV27" s="73"/>
      <c r="AW27" s="73"/>
      <c r="AX27" s="73"/>
      <c r="AY27" s="73"/>
      <c r="AZ27" s="73"/>
      <c r="BA27" s="73"/>
      <c r="BB27" s="73"/>
      <c r="BC27" s="73"/>
      <c r="BD27" s="73"/>
      <c r="BE27" s="73"/>
      <c r="BF27" s="73"/>
      <c r="BG27" s="73"/>
      <c r="BH27" s="73"/>
      <c r="BI27" s="73"/>
      <c r="BJ27" s="73"/>
      <c r="BK27" s="73"/>
      <c r="BL27" s="73"/>
      <c r="BM27" s="73"/>
      <c r="BN27" s="73"/>
      <c r="BO27" s="73"/>
      <c r="BP27" s="73"/>
      <c r="BQ27" s="73"/>
      <c r="BR27" s="73"/>
      <c r="BS27" s="73"/>
      <c r="BT27" s="73"/>
      <c r="BU27" s="73"/>
      <c r="BV27" s="73"/>
      <c r="BW27" s="73"/>
      <c r="BX27" s="73"/>
      <c r="BY27" s="73"/>
      <c r="BZ27" s="73"/>
      <c r="CA27" s="73"/>
      <c r="CB27" s="73"/>
      <c r="CC27" s="73"/>
      <c r="CD27" s="73"/>
      <c r="CE27" s="73"/>
      <c r="CF27" s="73"/>
      <c r="CG27" s="73"/>
      <c r="CH27" s="73"/>
      <c r="CI27" s="73"/>
      <c r="CJ27" s="73"/>
      <c r="CK27" s="73"/>
      <c r="CL27" s="73"/>
      <c r="CM27" s="73"/>
      <c r="CN27" s="73"/>
      <c r="CO27" s="73"/>
      <c r="CP27" s="73"/>
      <c r="CQ27" s="73"/>
      <c r="CR27" s="73"/>
      <c r="CS27" s="73"/>
      <c r="CT27" s="73"/>
      <c r="CU27" s="73"/>
      <c r="CV27" s="73"/>
      <c r="CW27" s="73"/>
      <c r="CX27" s="73"/>
      <c r="CY27" s="73"/>
      <c r="CZ27" s="73"/>
      <c r="DA27" s="73"/>
      <c r="DB27" s="73"/>
      <c r="DC27" s="73"/>
      <c r="DD27" s="73"/>
      <c r="DE27" s="73"/>
      <c r="DF27" s="73"/>
      <c r="DG27" s="73"/>
      <c r="DH27" s="73"/>
      <c r="DI27" s="73"/>
      <c r="DJ27" s="73"/>
      <c r="DK27" s="73"/>
      <c r="DL27" s="73"/>
      <c r="DM27" s="73"/>
      <c r="DN27" s="73"/>
      <c r="DO27" s="73"/>
      <c r="DP27" s="73"/>
      <c r="DQ27" s="73"/>
      <c r="DR27" s="73"/>
      <c r="DS27" s="73"/>
      <c r="DT27" s="73"/>
      <c r="DU27" s="73"/>
      <c r="DV27" s="73"/>
      <c r="DW27" s="73"/>
      <c r="DX27" s="73"/>
      <c r="DY27" s="73"/>
      <c r="DZ27" s="73"/>
      <c r="EA27" s="73"/>
      <c r="EB27" s="73"/>
      <c r="EC27" s="73"/>
      <c r="ED27" s="73"/>
      <c r="EE27" s="73"/>
      <c r="EF27" s="73"/>
      <c r="EG27" s="73"/>
      <c r="EH27" s="73"/>
      <c r="EI27" s="73"/>
      <c r="EJ27" s="73"/>
      <c r="EK27" s="73"/>
      <c r="EL27" s="73"/>
      <c r="EM27" s="73"/>
      <c r="EN27" s="73"/>
      <c r="EO27" s="73"/>
      <c r="EP27" s="73"/>
      <c r="EQ27" s="73"/>
      <c r="ER27" s="73"/>
      <c r="ES27" s="73"/>
      <c r="ET27" s="73"/>
      <c r="EU27" s="73"/>
      <c r="EV27" s="73"/>
      <c r="EW27" s="73"/>
      <c r="EX27" s="73"/>
      <c r="EY27" s="73"/>
      <c r="EZ27" s="73"/>
      <c r="FA27" s="73"/>
      <c r="FB27" s="73"/>
      <c r="FC27" s="73"/>
      <c r="FD27" s="73"/>
      <c r="FE27" s="73"/>
      <c r="FF27" s="73"/>
      <c r="FG27" s="73"/>
      <c r="FH27" s="73"/>
      <c r="FI27" s="73"/>
      <c r="FJ27" s="73"/>
      <c r="FK27" s="73"/>
      <c r="FL27" s="73"/>
      <c r="FM27" s="73"/>
      <c r="FN27" s="73"/>
      <c r="FO27" s="73"/>
      <c r="FP27" s="73"/>
      <c r="FQ27" s="73"/>
      <c r="FR27" s="73"/>
      <c r="FS27" s="73"/>
      <c r="FT27" s="73"/>
      <c r="FU27" s="73"/>
      <c r="FV27" s="73"/>
      <c r="FW27" s="73"/>
      <c r="FX27" s="73"/>
      <c r="FY27" s="73"/>
      <c r="FZ27" s="73"/>
      <c r="GA27" s="73"/>
      <c r="GB27" s="73"/>
      <c r="GC27" s="73"/>
      <c r="GD27" s="73"/>
      <c r="GE27" s="73"/>
      <c r="GF27" s="73"/>
      <c r="GG27" s="73"/>
      <c r="GH27" s="73"/>
      <c r="GI27" s="73"/>
      <c r="GJ27" s="73"/>
      <c r="GK27" s="73"/>
      <c r="GL27" s="73"/>
      <c r="GM27" s="73"/>
      <c r="GN27" s="73"/>
      <c r="GO27" s="73"/>
      <c r="GP27" s="73"/>
      <c r="GQ27" s="73"/>
      <c r="GR27" s="73"/>
      <c r="GS27" s="73"/>
      <c r="GT27" s="73"/>
      <c r="GU27" s="73"/>
      <c r="GV27" s="73"/>
      <c r="GW27" s="73"/>
      <c r="GX27" s="73"/>
      <c r="GY27" s="73"/>
      <c r="GZ27" s="73"/>
      <c r="HA27" s="73"/>
      <c r="HB27" s="73"/>
      <c r="HC27" s="73"/>
      <c r="HD27" s="73"/>
      <c r="HE27" s="73"/>
      <c r="HF27" s="73"/>
      <c r="HG27" s="73"/>
      <c r="HH27" s="73"/>
      <c r="HI27" s="73"/>
      <c r="HJ27" s="73"/>
      <c r="HK27" s="73"/>
      <c r="HL27" s="73"/>
      <c r="HM27" s="73"/>
      <c r="HN27" s="73"/>
      <c r="HO27" s="73"/>
      <c r="HP27" s="73"/>
      <c r="HQ27" s="73"/>
      <c r="HR27" s="73"/>
      <c r="HS27" s="73"/>
      <c r="HT27" s="73"/>
      <c r="HU27" s="73"/>
      <c r="HV27" s="73"/>
      <c r="HW27" s="73"/>
      <c r="HX27" s="73"/>
      <c r="HY27" s="73"/>
      <c r="HZ27" s="73"/>
      <c r="IA27" s="73"/>
      <c r="IB27" s="73"/>
      <c r="IC27" s="73"/>
      <c r="ID27" s="73"/>
      <c r="IE27" s="73"/>
      <c r="IF27" s="73"/>
      <c r="IG27" s="73"/>
      <c r="IH27" s="73"/>
      <c r="II27" s="73"/>
      <c r="IJ27" s="73"/>
      <c r="IK27" s="73"/>
      <c r="IL27" s="73"/>
      <c r="IM27" s="73"/>
      <c r="IN27" s="73"/>
      <c r="IO27" s="73"/>
      <c r="IP27" s="73"/>
      <c r="IQ27" s="73"/>
      <c r="IR27" s="73"/>
      <c r="IS27" s="73"/>
      <c r="IT27" s="73"/>
      <c r="IU27" s="73"/>
      <c r="IV27" s="73"/>
    </row>
    <row r="28" spans="1:256" s="57" customFormat="1" ht="21.75" customHeight="1" x14ac:dyDescent="0.4">
      <c r="A28" s="62" t="s">
        <v>54</v>
      </c>
      <c r="B28" s="73"/>
      <c r="C28" s="73"/>
      <c r="D28" s="73"/>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c r="CK28" s="73"/>
      <c r="CL28" s="73"/>
      <c r="CM28" s="73"/>
      <c r="CN28" s="73"/>
      <c r="CO28" s="73"/>
      <c r="CP28" s="73"/>
      <c r="CQ28" s="73"/>
      <c r="CR28" s="73"/>
      <c r="CS28" s="73"/>
      <c r="CT28" s="73"/>
      <c r="CU28" s="73"/>
      <c r="CV28" s="73"/>
      <c r="CW28" s="73"/>
      <c r="CX28" s="73"/>
      <c r="CY28" s="73"/>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3"/>
      <c r="FA28" s="73"/>
      <c r="FB28" s="73"/>
      <c r="FC28" s="73"/>
      <c r="FD28" s="73"/>
      <c r="FE28" s="73"/>
      <c r="FF28" s="73"/>
      <c r="FG28" s="73"/>
      <c r="FH28" s="73"/>
      <c r="FI28" s="73"/>
      <c r="FJ28" s="73"/>
      <c r="FK28" s="73"/>
      <c r="FL28" s="73"/>
      <c r="FM28" s="73"/>
      <c r="FN28" s="73"/>
      <c r="FO28" s="73"/>
      <c r="FP28" s="73"/>
      <c r="FQ28" s="73"/>
      <c r="FR28" s="73"/>
      <c r="FS28" s="73"/>
      <c r="FT28" s="73"/>
      <c r="FU28" s="73"/>
      <c r="FV28" s="73"/>
      <c r="FW28" s="73"/>
      <c r="FX28" s="73"/>
      <c r="FY28" s="73"/>
      <c r="FZ28" s="73"/>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3"/>
      <c r="GZ28" s="73"/>
      <c r="HA28" s="73"/>
      <c r="HB28" s="73"/>
      <c r="HC28" s="73"/>
      <c r="HD28" s="73"/>
      <c r="HE28" s="73"/>
      <c r="HF28" s="73"/>
      <c r="HG28" s="73"/>
      <c r="HH28" s="73"/>
      <c r="HI28" s="73"/>
      <c r="HJ28" s="73"/>
      <c r="HK28" s="73"/>
      <c r="HL28" s="73"/>
      <c r="HM28" s="73"/>
      <c r="HN28" s="73"/>
      <c r="HO28" s="73"/>
      <c r="HP28" s="73"/>
      <c r="HQ28" s="73"/>
      <c r="HR28" s="73"/>
      <c r="HS28" s="73"/>
      <c r="HT28" s="73"/>
      <c r="HU28" s="73"/>
      <c r="HV28" s="73"/>
      <c r="HW28" s="73"/>
      <c r="HX28" s="73"/>
      <c r="HY28" s="73"/>
      <c r="HZ28" s="73"/>
      <c r="IA28" s="73"/>
      <c r="IB28" s="73"/>
      <c r="IC28" s="73"/>
      <c r="ID28" s="73"/>
      <c r="IE28" s="73"/>
      <c r="IF28" s="73"/>
      <c r="IG28" s="73"/>
      <c r="IH28" s="73"/>
      <c r="II28" s="73"/>
      <c r="IJ28" s="73"/>
      <c r="IK28" s="73"/>
      <c r="IL28" s="73"/>
      <c r="IM28" s="73"/>
      <c r="IN28" s="73"/>
      <c r="IO28" s="73"/>
      <c r="IP28" s="73"/>
      <c r="IQ28" s="73"/>
      <c r="IR28" s="73"/>
      <c r="IS28" s="73"/>
      <c r="IT28" s="73"/>
      <c r="IU28" s="73"/>
      <c r="IV28" s="73"/>
    </row>
    <row r="29" spans="1:256" s="57" customFormat="1" ht="29.4" customHeight="1" x14ac:dyDescent="0.4">
      <c r="A29" s="62" t="s">
        <v>55</v>
      </c>
      <c r="B29" s="73"/>
      <c r="C29" s="73"/>
      <c r="D29" s="73"/>
      <c r="E29" s="73"/>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c r="HU29" s="73"/>
      <c r="HV29" s="73"/>
      <c r="HW29" s="73"/>
      <c r="HX29" s="73"/>
      <c r="HY29" s="73"/>
      <c r="HZ29" s="73"/>
      <c r="IA29" s="73"/>
      <c r="IB29" s="73"/>
      <c r="IC29" s="73"/>
      <c r="ID29" s="73"/>
      <c r="IE29" s="73"/>
      <c r="IF29" s="73"/>
      <c r="IG29" s="73"/>
      <c r="IH29" s="73"/>
      <c r="II29" s="73"/>
      <c r="IJ29" s="73"/>
      <c r="IK29" s="73"/>
      <c r="IL29" s="73"/>
      <c r="IM29" s="73"/>
      <c r="IN29" s="73"/>
      <c r="IO29" s="73"/>
      <c r="IP29" s="73"/>
      <c r="IQ29" s="73"/>
      <c r="IR29" s="73"/>
      <c r="IS29" s="73"/>
      <c r="IT29" s="73"/>
      <c r="IU29" s="73"/>
      <c r="IV29" s="73"/>
    </row>
    <row r="30" spans="1:256" s="57" customFormat="1" ht="24" customHeight="1" x14ac:dyDescent="0.4">
      <c r="A30" s="677" t="s">
        <v>236</v>
      </c>
      <c r="B30" s="677"/>
      <c r="C30" s="677"/>
      <c r="D30" s="677"/>
      <c r="E30" s="677"/>
      <c r="F30" s="677"/>
      <c r="G30" s="677"/>
      <c r="H30" s="677"/>
      <c r="I30" s="677"/>
      <c r="J30" s="677"/>
      <c r="K30" s="677"/>
      <c r="L30" s="74"/>
      <c r="M30" s="64"/>
      <c r="N30" s="64"/>
      <c r="O30" s="64"/>
      <c r="P30" s="64"/>
      <c r="Q30" s="64"/>
      <c r="R30" s="64"/>
      <c r="S30" s="64"/>
      <c r="T30" s="64"/>
      <c r="U30" s="64"/>
      <c r="V30" s="64"/>
      <c r="W30" s="64"/>
      <c r="X30" s="64"/>
      <c r="Y30" s="64"/>
      <c r="Z30" s="64"/>
      <c r="AA30" s="64"/>
      <c r="AB30" s="64"/>
      <c r="AC30" s="64"/>
      <c r="AD30" s="64"/>
      <c r="AE30" s="64"/>
      <c r="AF30" s="64"/>
      <c r="AG30" s="64"/>
      <c r="AH30" s="64"/>
      <c r="AI30" s="64"/>
      <c r="AJ30" s="64"/>
      <c r="AK30" s="64"/>
      <c r="AL30" s="64"/>
      <c r="AM30" s="64"/>
      <c r="AN30" s="64"/>
      <c r="AO30" s="64"/>
      <c r="AP30" s="64"/>
      <c r="AQ30" s="64"/>
      <c r="AR30" s="64"/>
      <c r="AS30" s="64"/>
      <c r="AT30" s="64"/>
      <c r="AU30" s="64"/>
      <c r="AV30" s="64"/>
      <c r="AW30" s="64"/>
      <c r="AX30" s="64"/>
      <c r="AY30" s="64"/>
      <c r="AZ30" s="64"/>
      <c r="BA30" s="64"/>
      <c r="BB30" s="64"/>
      <c r="BC30" s="64"/>
      <c r="BD30" s="64"/>
      <c r="BE30" s="64"/>
      <c r="BF30" s="64"/>
      <c r="BG30" s="64"/>
      <c r="BH30" s="64"/>
      <c r="BI30" s="64"/>
      <c r="BJ30" s="64"/>
      <c r="BK30" s="64"/>
      <c r="BL30" s="64"/>
      <c r="BM30" s="64"/>
      <c r="BN30" s="64"/>
      <c r="BO30" s="64"/>
      <c r="BP30" s="64"/>
      <c r="BQ30" s="64"/>
      <c r="BR30" s="64"/>
      <c r="BS30" s="64"/>
      <c r="BT30" s="64"/>
      <c r="BU30" s="64"/>
      <c r="BV30" s="64"/>
      <c r="BW30" s="64"/>
      <c r="BX30" s="64"/>
      <c r="BY30" s="64"/>
      <c r="BZ30" s="64"/>
      <c r="CA30" s="64"/>
      <c r="CB30" s="64"/>
      <c r="CC30" s="64"/>
      <c r="CD30" s="64"/>
      <c r="CE30" s="64"/>
      <c r="CF30" s="64"/>
      <c r="CG30" s="64"/>
      <c r="CH30" s="64"/>
      <c r="CI30" s="64"/>
      <c r="CJ30" s="64"/>
      <c r="CK30" s="64"/>
      <c r="CL30" s="64"/>
      <c r="CM30" s="64"/>
      <c r="CN30" s="64"/>
      <c r="CO30" s="64"/>
      <c r="CP30" s="64"/>
      <c r="CQ30" s="64"/>
      <c r="CR30" s="64"/>
      <c r="CS30" s="64"/>
      <c r="CT30" s="64"/>
      <c r="CU30" s="64"/>
      <c r="CV30" s="64"/>
      <c r="CW30" s="64"/>
      <c r="CX30" s="64"/>
      <c r="CY30" s="64"/>
      <c r="CZ30" s="64"/>
      <c r="DA30" s="64"/>
      <c r="DB30" s="64"/>
      <c r="DC30" s="64"/>
      <c r="DD30" s="64"/>
      <c r="DE30" s="64"/>
      <c r="DF30" s="64"/>
      <c r="DG30" s="64"/>
      <c r="DH30" s="64"/>
      <c r="DI30" s="64"/>
      <c r="DJ30" s="64"/>
      <c r="DK30" s="64"/>
      <c r="DL30" s="64"/>
      <c r="DM30" s="64"/>
      <c r="DN30" s="64"/>
      <c r="DO30" s="64"/>
      <c r="DP30" s="64"/>
      <c r="DQ30" s="64"/>
      <c r="DR30" s="64"/>
      <c r="DS30" s="64"/>
      <c r="DT30" s="64"/>
      <c r="DU30" s="64"/>
      <c r="DV30" s="64"/>
      <c r="DW30" s="64"/>
      <c r="DX30" s="64"/>
      <c r="DY30" s="64"/>
      <c r="DZ30" s="64"/>
      <c r="EA30" s="64"/>
      <c r="EB30" s="64"/>
      <c r="EC30" s="64"/>
      <c r="ED30" s="64"/>
      <c r="EE30" s="64"/>
      <c r="EF30" s="64"/>
      <c r="EG30" s="64"/>
      <c r="EH30" s="64"/>
      <c r="EI30" s="64"/>
      <c r="EJ30" s="64"/>
      <c r="EK30" s="64"/>
      <c r="EL30" s="64"/>
      <c r="EM30" s="64"/>
      <c r="EN30" s="64"/>
      <c r="EO30" s="64"/>
      <c r="EP30" s="64"/>
      <c r="EQ30" s="64"/>
      <c r="ER30" s="64"/>
      <c r="ES30" s="64"/>
      <c r="ET30" s="64"/>
      <c r="EU30" s="64"/>
      <c r="EV30" s="64"/>
      <c r="EW30" s="64"/>
      <c r="EX30" s="64"/>
      <c r="EY30" s="64"/>
      <c r="EZ30" s="64"/>
      <c r="FA30" s="64"/>
      <c r="FB30" s="64"/>
      <c r="FC30" s="64"/>
      <c r="FD30" s="64"/>
      <c r="FE30" s="64"/>
      <c r="FF30" s="64"/>
      <c r="FG30" s="64"/>
      <c r="FH30" s="64"/>
      <c r="FI30" s="64"/>
      <c r="FJ30" s="64"/>
      <c r="FK30" s="64"/>
      <c r="FL30" s="64"/>
      <c r="FM30" s="64"/>
      <c r="FN30" s="64"/>
      <c r="FO30" s="64"/>
      <c r="FP30" s="64"/>
      <c r="FQ30" s="64"/>
      <c r="FR30" s="64"/>
      <c r="FS30" s="64"/>
      <c r="FT30" s="64"/>
      <c r="FU30" s="64"/>
      <c r="FV30" s="64"/>
      <c r="FW30" s="64"/>
      <c r="FX30" s="64"/>
      <c r="FY30" s="64"/>
      <c r="FZ30" s="64"/>
      <c r="GA30" s="64"/>
      <c r="GB30" s="64"/>
      <c r="GC30" s="64"/>
      <c r="GD30" s="64"/>
      <c r="GE30" s="64"/>
      <c r="GF30" s="64"/>
      <c r="GG30" s="64"/>
      <c r="GH30" s="64"/>
      <c r="GI30" s="64"/>
      <c r="GJ30" s="64"/>
      <c r="GK30" s="64"/>
      <c r="GL30" s="64"/>
      <c r="GM30" s="64"/>
      <c r="GN30" s="64"/>
      <c r="GO30" s="64"/>
      <c r="GP30" s="64"/>
      <c r="GQ30" s="64"/>
      <c r="GR30" s="64"/>
      <c r="GS30" s="64"/>
      <c r="GT30" s="64"/>
      <c r="GU30" s="64"/>
      <c r="GV30" s="64"/>
      <c r="GW30" s="64"/>
      <c r="GX30" s="64"/>
      <c r="GY30" s="64"/>
      <c r="GZ30" s="64"/>
      <c r="HA30" s="64"/>
      <c r="HB30" s="64"/>
      <c r="HC30" s="64"/>
      <c r="HD30" s="64"/>
      <c r="HE30" s="64"/>
      <c r="HF30" s="64"/>
      <c r="HG30" s="64"/>
      <c r="HH30" s="64"/>
      <c r="HI30" s="64"/>
      <c r="HJ30" s="64"/>
      <c r="HK30" s="64"/>
      <c r="HL30" s="64"/>
      <c r="HM30" s="64"/>
      <c r="HN30" s="64"/>
      <c r="HO30" s="64"/>
      <c r="HP30" s="64"/>
      <c r="HQ30" s="64"/>
      <c r="HR30" s="64"/>
      <c r="HS30" s="64"/>
      <c r="HT30" s="64"/>
      <c r="HU30" s="64"/>
      <c r="HV30" s="64"/>
      <c r="HW30" s="64"/>
      <c r="HX30" s="64"/>
      <c r="HY30" s="64"/>
      <c r="HZ30" s="64"/>
      <c r="IA30" s="64"/>
      <c r="IB30" s="64"/>
      <c r="IC30" s="64"/>
      <c r="ID30" s="64"/>
      <c r="IE30" s="64"/>
      <c r="IF30" s="64"/>
      <c r="IG30" s="64"/>
      <c r="IH30" s="64"/>
      <c r="II30" s="64"/>
      <c r="IJ30" s="64"/>
      <c r="IK30" s="64"/>
      <c r="IL30" s="64"/>
      <c r="IM30" s="64"/>
      <c r="IN30" s="64"/>
      <c r="IO30" s="64"/>
      <c r="IP30" s="64"/>
      <c r="IQ30" s="64"/>
      <c r="IR30" s="64"/>
      <c r="IS30" s="64"/>
      <c r="IT30" s="64"/>
      <c r="IU30" s="64"/>
      <c r="IV30" s="64"/>
    </row>
    <row r="31" spans="1:256" s="57" customFormat="1" ht="59.4" customHeight="1" x14ac:dyDescent="0.4">
      <c r="A31" s="696" t="s">
        <v>95</v>
      </c>
      <c r="B31" s="696"/>
      <c r="C31" s="696"/>
      <c r="D31" s="696"/>
      <c r="E31" s="696"/>
      <c r="F31" s="696"/>
      <c r="G31" s="696"/>
      <c r="H31" s="696"/>
      <c r="I31" s="696"/>
      <c r="J31" s="696"/>
      <c r="K31" s="696"/>
      <c r="L31" s="696"/>
      <c r="M31" s="75"/>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c r="BM31" s="76"/>
      <c r="BN31" s="76"/>
      <c r="BO31" s="76"/>
      <c r="BP31" s="76"/>
      <c r="BQ31" s="76"/>
      <c r="BR31" s="76"/>
      <c r="BS31" s="76"/>
      <c r="BT31" s="76"/>
      <c r="BU31" s="76"/>
      <c r="BV31" s="76"/>
      <c r="BW31" s="76"/>
      <c r="BX31" s="76"/>
      <c r="BY31" s="76"/>
      <c r="BZ31" s="76"/>
      <c r="CA31" s="76"/>
      <c r="CB31" s="76"/>
      <c r="CC31" s="76"/>
      <c r="CD31" s="76"/>
      <c r="CE31" s="76"/>
      <c r="CF31" s="76"/>
      <c r="CG31" s="76"/>
      <c r="CH31" s="76"/>
      <c r="CI31" s="76"/>
      <c r="CJ31" s="76"/>
      <c r="CK31" s="76"/>
      <c r="CL31" s="76"/>
      <c r="CM31" s="76"/>
      <c r="CN31" s="76"/>
      <c r="CO31" s="76"/>
      <c r="CP31" s="76"/>
      <c r="CQ31" s="76"/>
      <c r="CR31" s="76"/>
      <c r="CS31" s="76"/>
      <c r="CT31" s="76"/>
      <c r="CU31" s="76"/>
      <c r="CV31" s="76"/>
      <c r="CW31" s="76"/>
      <c r="CX31" s="76"/>
      <c r="CY31" s="76"/>
      <c r="CZ31" s="76"/>
      <c r="DA31" s="76"/>
      <c r="DB31" s="76"/>
      <c r="DC31" s="76"/>
      <c r="DD31" s="76"/>
      <c r="DE31" s="76"/>
      <c r="DF31" s="76"/>
      <c r="DG31" s="76"/>
      <c r="DH31" s="76"/>
      <c r="DI31" s="76"/>
      <c r="DJ31" s="76"/>
      <c r="DK31" s="76"/>
      <c r="DL31" s="76"/>
      <c r="DM31" s="76"/>
      <c r="DN31" s="76"/>
      <c r="DO31" s="76"/>
      <c r="DP31" s="76"/>
      <c r="DQ31" s="76"/>
      <c r="DR31" s="76"/>
      <c r="DS31" s="76"/>
      <c r="DT31" s="76"/>
      <c r="DU31" s="76"/>
      <c r="DV31" s="76"/>
      <c r="DW31" s="76"/>
      <c r="DX31" s="76"/>
      <c r="DY31" s="76"/>
      <c r="DZ31" s="76"/>
      <c r="EA31" s="76"/>
      <c r="EB31" s="76"/>
      <c r="EC31" s="76"/>
      <c r="ED31" s="76"/>
      <c r="EE31" s="76"/>
      <c r="EF31" s="76"/>
      <c r="EG31" s="76"/>
      <c r="EH31" s="76"/>
      <c r="EI31" s="76"/>
      <c r="EJ31" s="76"/>
      <c r="EK31" s="76"/>
      <c r="EL31" s="76"/>
      <c r="EM31" s="76"/>
      <c r="EN31" s="76"/>
      <c r="EO31" s="76"/>
      <c r="EP31" s="76"/>
      <c r="EQ31" s="76"/>
      <c r="ER31" s="76"/>
      <c r="ES31" s="76"/>
      <c r="ET31" s="76"/>
      <c r="EU31" s="76"/>
      <c r="EV31" s="76"/>
      <c r="EW31" s="76"/>
      <c r="EX31" s="76"/>
      <c r="EY31" s="76"/>
      <c r="EZ31" s="76"/>
      <c r="FA31" s="76"/>
      <c r="FB31" s="76"/>
      <c r="FC31" s="76"/>
      <c r="FD31" s="76"/>
      <c r="FE31" s="76"/>
      <c r="FF31" s="76"/>
      <c r="FG31" s="76"/>
      <c r="FH31" s="76"/>
      <c r="FI31" s="76"/>
      <c r="FJ31" s="76"/>
      <c r="FK31" s="76"/>
      <c r="FL31" s="76"/>
      <c r="FM31" s="76"/>
      <c r="FN31" s="76"/>
      <c r="FO31" s="76"/>
      <c r="FP31" s="76"/>
      <c r="FQ31" s="76"/>
      <c r="FR31" s="76"/>
      <c r="FS31" s="76"/>
      <c r="FT31" s="76"/>
      <c r="FU31" s="76"/>
      <c r="FV31" s="76"/>
      <c r="FW31" s="76"/>
      <c r="FX31" s="76"/>
      <c r="FY31" s="76"/>
      <c r="FZ31" s="76"/>
      <c r="GA31" s="76"/>
      <c r="GB31" s="76"/>
      <c r="GC31" s="76"/>
      <c r="GD31" s="76"/>
      <c r="GE31" s="76"/>
      <c r="GF31" s="76"/>
      <c r="GG31" s="76"/>
      <c r="GH31" s="76"/>
      <c r="GI31" s="76"/>
      <c r="GJ31" s="76"/>
      <c r="GK31" s="76"/>
      <c r="GL31" s="76"/>
      <c r="GM31" s="76"/>
      <c r="GN31" s="76"/>
      <c r="GO31" s="76"/>
      <c r="GP31" s="76"/>
      <c r="GQ31" s="76"/>
      <c r="GR31" s="76"/>
      <c r="GS31" s="76"/>
      <c r="GT31" s="76"/>
      <c r="GU31" s="76"/>
      <c r="GV31" s="76"/>
      <c r="GW31" s="76"/>
      <c r="GX31" s="76"/>
      <c r="GY31" s="76"/>
      <c r="GZ31" s="76"/>
      <c r="HA31" s="76"/>
      <c r="HB31" s="76"/>
      <c r="HC31" s="76"/>
      <c r="HD31" s="76"/>
      <c r="HE31" s="76"/>
      <c r="HF31" s="76"/>
      <c r="HG31" s="76"/>
      <c r="HH31" s="76"/>
      <c r="HI31" s="76"/>
      <c r="HJ31" s="76"/>
      <c r="HK31" s="76"/>
      <c r="HL31" s="76"/>
      <c r="HM31" s="76"/>
      <c r="HN31" s="76"/>
      <c r="HO31" s="76"/>
      <c r="HP31" s="76"/>
      <c r="HQ31" s="76"/>
      <c r="HR31" s="76"/>
      <c r="HS31" s="76"/>
      <c r="HT31" s="76"/>
      <c r="HU31" s="76"/>
      <c r="HV31" s="76"/>
      <c r="HW31" s="76"/>
      <c r="HX31" s="76"/>
      <c r="HY31" s="76"/>
      <c r="HZ31" s="76"/>
      <c r="IA31" s="76"/>
      <c r="IB31" s="76"/>
      <c r="IC31" s="76"/>
      <c r="ID31" s="76"/>
      <c r="IE31" s="76"/>
      <c r="IF31" s="76"/>
      <c r="IG31" s="76"/>
      <c r="IH31" s="76"/>
      <c r="II31" s="76"/>
      <c r="IJ31" s="76"/>
      <c r="IK31" s="76"/>
      <c r="IL31" s="76"/>
      <c r="IM31" s="76"/>
      <c r="IN31" s="76"/>
      <c r="IO31" s="76"/>
      <c r="IP31" s="76"/>
      <c r="IQ31" s="76"/>
      <c r="IR31" s="76"/>
      <c r="IS31" s="76"/>
      <c r="IT31" s="76"/>
      <c r="IU31" s="76"/>
      <c r="IV31" s="76"/>
    </row>
    <row r="32" spans="1:256" ht="36.75" customHeight="1" x14ac:dyDescent="0.3">
      <c r="A32" s="677" t="s">
        <v>96</v>
      </c>
      <c r="B32" s="677"/>
      <c r="C32" s="677"/>
      <c r="D32" s="677"/>
      <c r="E32" s="677"/>
      <c r="F32" s="677"/>
      <c r="G32" s="677"/>
      <c r="H32" s="677"/>
      <c r="I32" s="677"/>
      <c r="J32" s="677"/>
      <c r="K32" s="677"/>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4"/>
      <c r="AK32" s="64"/>
      <c r="AL32" s="64"/>
      <c r="AM32" s="64"/>
      <c r="AN32" s="64"/>
      <c r="AO32" s="64"/>
      <c r="AP32" s="64"/>
      <c r="AQ32" s="64"/>
      <c r="AR32" s="64"/>
      <c r="AS32" s="64"/>
      <c r="AT32" s="64"/>
      <c r="AU32" s="64"/>
      <c r="AV32" s="64"/>
      <c r="AW32" s="64"/>
      <c r="AX32" s="64"/>
      <c r="AY32" s="64"/>
      <c r="AZ32" s="64"/>
      <c r="BA32" s="64"/>
      <c r="BB32" s="64"/>
      <c r="BC32" s="64"/>
      <c r="BD32" s="64"/>
      <c r="BE32" s="64"/>
      <c r="BF32" s="64"/>
      <c r="BG32" s="64"/>
      <c r="BH32" s="64"/>
      <c r="BI32" s="64"/>
      <c r="BJ32" s="64"/>
      <c r="BK32" s="64"/>
      <c r="BL32" s="64"/>
      <c r="BM32" s="64"/>
      <c r="BN32" s="64"/>
      <c r="BO32" s="64"/>
      <c r="BP32" s="64"/>
      <c r="BQ32" s="64"/>
      <c r="BR32" s="64"/>
      <c r="BS32" s="64"/>
      <c r="BT32" s="64"/>
      <c r="BU32" s="64"/>
      <c r="BV32" s="64"/>
      <c r="BW32" s="64"/>
      <c r="BX32" s="64"/>
      <c r="BY32" s="64"/>
      <c r="BZ32" s="64"/>
      <c r="CA32" s="64"/>
      <c r="CB32" s="64"/>
      <c r="CC32" s="64"/>
      <c r="CD32" s="64"/>
      <c r="CE32" s="64"/>
      <c r="CF32" s="64"/>
      <c r="CG32" s="64"/>
      <c r="CH32" s="64"/>
      <c r="CI32" s="64"/>
      <c r="CJ32" s="64"/>
      <c r="CK32" s="64"/>
      <c r="CL32" s="64"/>
      <c r="CM32" s="64"/>
      <c r="CN32" s="64"/>
      <c r="CO32" s="64"/>
      <c r="CP32" s="64"/>
      <c r="CQ32" s="64"/>
      <c r="CR32" s="64"/>
      <c r="CS32" s="64"/>
      <c r="CT32" s="64"/>
      <c r="CU32" s="64"/>
      <c r="CV32" s="64"/>
      <c r="CW32" s="64"/>
      <c r="CX32" s="64"/>
      <c r="CY32" s="64"/>
      <c r="CZ32" s="64"/>
      <c r="DA32" s="64"/>
      <c r="DB32" s="64"/>
      <c r="DC32" s="64"/>
      <c r="DD32" s="64"/>
      <c r="DE32" s="64"/>
      <c r="DF32" s="64"/>
      <c r="DG32" s="64"/>
      <c r="DH32" s="64"/>
      <c r="DI32" s="64"/>
      <c r="DJ32" s="64"/>
      <c r="DK32" s="64"/>
      <c r="DL32" s="64"/>
      <c r="DM32" s="64"/>
      <c r="DN32" s="64"/>
      <c r="DO32" s="64"/>
      <c r="DP32" s="64"/>
      <c r="DQ32" s="64"/>
      <c r="DR32" s="64"/>
      <c r="DS32" s="64"/>
      <c r="DT32" s="64"/>
      <c r="DU32" s="64"/>
      <c r="DV32" s="64"/>
      <c r="DW32" s="64"/>
      <c r="DX32" s="64"/>
      <c r="DY32" s="64"/>
      <c r="DZ32" s="64"/>
      <c r="EA32" s="64"/>
      <c r="EB32" s="64"/>
      <c r="EC32" s="64"/>
      <c r="ED32" s="64"/>
      <c r="EE32" s="64"/>
      <c r="EF32" s="64"/>
      <c r="EG32" s="64"/>
      <c r="EH32" s="64"/>
      <c r="EI32" s="64"/>
      <c r="EJ32" s="64"/>
      <c r="EK32" s="64"/>
      <c r="EL32" s="64"/>
      <c r="EM32" s="64"/>
      <c r="EN32" s="64"/>
      <c r="EO32" s="64"/>
      <c r="EP32" s="64"/>
      <c r="EQ32" s="64"/>
      <c r="ER32" s="64"/>
      <c r="ES32" s="64"/>
      <c r="ET32" s="64"/>
      <c r="EU32" s="64"/>
      <c r="EV32" s="64"/>
      <c r="EW32" s="64"/>
      <c r="EX32" s="64"/>
      <c r="EY32" s="64"/>
      <c r="EZ32" s="64"/>
      <c r="FA32" s="64"/>
      <c r="FB32" s="64"/>
      <c r="FC32" s="64"/>
      <c r="FD32" s="64"/>
      <c r="FE32" s="64"/>
      <c r="FF32" s="64"/>
      <c r="FG32" s="64"/>
      <c r="FH32" s="64"/>
      <c r="FI32" s="64"/>
      <c r="FJ32" s="64"/>
      <c r="FK32" s="64"/>
      <c r="FL32" s="64"/>
      <c r="FM32" s="64"/>
      <c r="FN32" s="64"/>
      <c r="FO32" s="64"/>
      <c r="FP32" s="64"/>
      <c r="FQ32" s="64"/>
      <c r="FR32" s="64"/>
      <c r="FS32" s="64"/>
      <c r="FT32" s="64"/>
      <c r="FU32" s="64"/>
      <c r="FV32" s="64"/>
      <c r="FW32" s="64"/>
      <c r="FX32" s="64"/>
      <c r="FY32" s="64"/>
      <c r="FZ32" s="64"/>
      <c r="GA32" s="64"/>
      <c r="GB32" s="64"/>
      <c r="GC32" s="64"/>
      <c r="GD32" s="64"/>
      <c r="GE32" s="64"/>
      <c r="GF32" s="64"/>
      <c r="GG32" s="64"/>
      <c r="GH32" s="64"/>
      <c r="GI32" s="64"/>
      <c r="GJ32" s="64"/>
      <c r="GK32" s="64"/>
      <c r="GL32" s="64"/>
      <c r="GM32" s="64"/>
      <c r="GN32" s="64"/>
      <c r="GO32" s="64"/>
      <c r="GP32" s="64"/>
      <c r="GQ32" s="64"/>
      <c r="GR32" s="64"/>
      <c r="GS32" s="64"/>
      <c r="GT32" s="64"/>
      <c r="GU32" s="64"/>
      <c r="GV32" s="64"/>
      <c r="GW32" s="64"/>
      <c r="GX32" s="64"/>
      <c r="GY32" s="64"/>
      <c r="GZ32" s="64"/>
      <c r="HA32" s="64"/>
      <c r="HB32" s="64"/>
      <c r="HC32" s="64"/>
      <c r="HD32" s="64"/>
      <c r="HE32" s="64"/>
      <c r="HF32" s="64"/>
      <c r="HG32" s="64"/>
      <c r="HH32" s="64"/>
      <c r="HI32" s="64"/>
      <c r="HJ32" s="64"/>
      <c r="HK32" s="64"/>
      <c r="HL32" s="64"/>
      <c r="HM32" s="64"/>
      <c r="HN32" s="64"/>
      <c r="HO32" s="64"/>
      <c r="HP32" s="64"/>
      <c r="HQ32" s="64"/>
      <c r="HR32" s="64"/>
      <c r="HS32" s="64"/>
      <c r="HT32" s="64"/>
      <c r="HU32" s="64"/>
      <c r="HV32" s="64"/>
      <c r="HW32" s="64"/>
      <c r="HX32" s="64"/>
      <c r="HY32" s="64"/>
      <c r="HZ32" s="64"/>
      <c r="IA32" s="64"/>
      <c r="IB32" s="64"/>
      <c r="IC32" s="64"/>
      <c r="ID32" s="64"/>
      <c r="IE32" s="64"/>
      <c r="IF32" s="64"/>
      <c r="IG32" s="64"/>
      <c r="IH32" s="64"/>
      <c r="II32" s="64"/>
      <c r="IJ32" s="64"/>
      <c r="IK32" s="64"/>
      <c r="IL32" s="64"/>
      <c r="IM32" s="64"/>
      <c r="IN32" s="64"/>
      <c r="IO32" s="64"/>
      <c r="IP32" s="64"/>
      <c r="IQ32" s="64"/>
      <c r="IR32" s="64"/>
      <c r="IS32" s="64"/>
      <c r="IT32" s="64"/>
      <c r="IU32" s="64"/>
      <c r="IV32" s="64"/>
    </row>
    <row r="33" spans="1:256" s="79" customFormat="1" ht="73.5" customHeight="1" x14ac:dyDescent="0.3">
      <c r="A33" s="679" t="s">
        <v>57</v>
      </c>
      <c r="B33" s="679" t="s">
        <v>5</v>
      </c>
      <c r="C33" s="679" t="s">
        <v>234</v>
      </c>
      <c r="D33" s="679" t="s">
        <v>233</v>
      </c>
      <c r="E33" s="679" t="s">
        <v>37</v>
      </c>
      <c r="F33" s="679"/>
      <c r="G33" s="679"/>
      <c r="H33" s="77"/>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c r="BM33" s="78"/>
      <c r="BN33" s="78"/>
      <c r="BO33" s="78"/>
      <c r="BP33" s="78"/>
      <c r="BQ33" s="78"/>
      <c r="BR33" s="78"/>
      <c r="BS33" s="78"/>
      <c r="BT33" s="78"/>
      <c r="BU33" s="78"/>
      <c r="BV33" s="78"/>
      <c r="BW33" s="78"/>
      <c r="BX33" s="78"/>
      <c r="BY33" s="78"/>
      <c r="BZ33" s="78"/>
      <c r="CA33" s="78"/>
      <c r="CB33" s="78"/>
      <c r="CC33" s="78"/>
      <c r="CD33" s="78"/>
      <c r="CE33" s="78"/>
      <c r="CF33" s="78"/>
      <c r="CG33" s="78"/>
      <c r="CH33" s="78"/>
      <c r="CI33" s="78"/>
      <c r="CJ33" s="78"/>
      <c r="CK33" s="78"/>
      <c r="CL33" s="78"/>
      <c r="CM33" s="78"/>
      <c r="CN33" s="78"/>
      <c r="CO33" s="78"/>
      <c r="CP33" s="78"/>
      <c r="CQ33" s="78"/>
      <c r="CR33" s="78"/>
      <c r="CS33" s="78"/>
      <c r="CT33" s="78"/>
      <c r="CU33" s="78"/>
      <c r="CV33" s="78"/>
      <c r="CW33" s="78"/>
      <c r="CX33" s="78"/>
      <c r="CY33" s="78"/>
      <c r="CZ33" s="78"/>
      <c r="DA33" s="78"/>
      <c r="DB33" s="78"/>
      <c r="DC33" s="78"/>
      <c r="DD33" s="78"/>
      <c r="DE33" s="78"/>
      <c r="DF33" s="78"/>
      <c r="DG33" s="78"/>
      <c r="DH33" s="78"/>
      <c r="DI33" s="78"/>
      <c r="DJ33" s="78"/>
      <c r="DK33" s="78"/>
      <c r="DL33" s="78"/>
      <c r="DM33" s="78"/>
      <c r="DN33" s="78"/>
      <c r="DO33" s="78"/>
      <c r="DP33" s="78"/>
      <c r="DQ33" s="78"/>
      <c r="DR33" s="78"/>
      <c r="DS33" s="78"/>
      <c r="DT33" s="78"/>
      <c r="DU33" s="78"/>
      <c r="DV33" s="78"/>
      <c r="DW33" s="78"/>
      <c r="DX33" s="78"/>
      <c r="DY33" s="78"/>
      <c r="DZ33" s="78"/>
      <c r="EA33" s="78"/>
      <c r="EB33" s="78"/>
      <c r="EC33" s="78"/>
      <c r="ED33" s="78"/>
      <c r="EE33" s="78"/>
      <c r="EF33" s="78"/>
      <c r="EG33" s="78"/>
      <c r="EH33" s="78"/>
      <c r="EI33" s="78"/>
      <c r="EJ33" s="78"/>
      <c r="EK33" s="78"/>
      <c r="EL33" s="78"/>
      <c r="EM33" s="78"/>
      <c r="EN33" s="78"/>
      <c r="EO33" s="78"/>
      <c r="EP33" s="78"/>
      <c r="EQ33" s="78"/>
      <c r="ER33" s="78"/>
      <c r="ES33" s="78"/>
      <c r="ET33" s="78"/>
      <c r="EU33" s="78"/>
      <c r="EV33" s="78"/>
      <c r="EW33" s="78"/>
      <c r="EX33" s="78"/>
      <c r="EY33" s="78"/>
      <c r="EZ33" s="78"/>
      <c r="FA33" s="78"/>
      <c r="FB33" s="78"/>
      <c r="FC33" s="78"/>
      <c r="FD33" s="78"/>
      <c r="FE33" s="78"/>
      <c r="FF33" s="78"/>
      <c r="FG33" s="78"/>
      <c r="FH33" s="78"/>
      <c r="FI33" s="78"/>
      <c r="FJ33" s="78"/>
      <c r="FK33" s="78"/>
      <c r="FL33" s="78"/>
      <c r="FM33" s="78"/>
      <c r="FN33" s="78"/>
      <c r="FO33" s="78"/>
      <c r="FP33" s="78"/>
      <c r="FQ33" s="78"/>
      <c r="FR33" s="78"/>
      <c r="FS33" s="78"/>
      <c r="FT33" s="78"/>
      <c r="FU33" s="78"/>
      <c r="FV33" s="78"/>
      <c r="FW33" s="78"/>
      <c r="FX33" s="78"/>
      <c r="FY33" s="78"/>
      <c r="FZ33" s="78"/>
      <c r="GA33" s="78"/>
      <c r="GB33" s="78"/>
      <c r="GC33" s="78"/>
      <c r="GD33" s="78"/>
      <c r="GE33" s="78"/>
      <c r="GF33" s="78"/>
      <c r="GG33" s="78"/>
      <c r="GH33" s="78"/>
      <c r="GI33" s="78"/>
      <c r="GJ33" s="78"/>
      <c r="GK33" s="78"/>
      <c r="GL33" s="78"/>
      <c r="GM33" s="78"/>
      <c r="GN33" s="78"/>
      <c r="GO33" s="78"/>
      <c r="GP33" s="78"/>
      <c r="GQ33" s="78"/>
      <c r="GR33" s="78"/>
      <c r="GS33" s="78"/>
      <c r="GT33" s="78"/>
      <c r="GU33" s="78"/>
      <c r="GV33" s="78"/>
      <c r="GW33" s="78"/>
      <c r="GX33" s="78"/>
      <c r="GY33" s="78"/>
      <c r="GZ33" s="78"/>
      <c r="HA33" s="78"/>
      <c r="HB33" s="78"/>
      <c r="HC33" s="78"/>
      <c r="HD33" s="78"/>
      <c r="HE33" s="78"/>
      <c r="HF33" s="78"/>
      <c r="HG33" s="78"/>
      <c r="HH33" s="78"/>
      <c r="HI33" s="78"/>
      <c r="HJ33" s="78"/>
      <c r="HK33" s="78"/>
      <c r="HL33" s="78"/>
      <c r="HM33" s="78"/>
      <c r="HN33" s="78"/>
      <c r="HO33" s="78"/>
      <c r="HP33" s="78"/>
      <c r="HQ33" s="78"/>
      <c r="HR33" s="78"/>
      <c r="HS33" s="78"/>
      <c r="HT33" s="78"/>
      <c r="HU33" s="78"/>
      <c r="HV33" s="78"/>
      <c r="HW33" s="78"/>
      <c r="HX33" s="78"/>
      <c r="HY33" s="78"/>
      <c r="HZ33" s="78"/>
      <c r="IA33" s="78"/>
      <c r="IB33" s="78"/>
      <c r="IC33" s="78"/>
      <c r="ID33" s="78"/>
      <c r="IE33" s="78"/>
      <c r="IF33" s="78"/>
      <c r="IG33" s="78"/>
      <c r="IH33" s="78"/>
      <c r="II33" s="78"/>
      <c r="IJ33" s="78"/>
      <c r="IK33" s="78"/>
      <c r="IL33" s="78"/>
      <c r="IM33" s="78"/>
      <c r="IN33" s="78"/>
      <c r="IO33" s="78"/>
      <c r="IP33" s="78"/>
      <c r="IQ33" s="78"/>
      <c r="IR33" s="78"/>
      <c r="IS33" s="78"/>
      <c r="IT33" s="78"/>
      <c r="IU33" s="78"/>
      <c r="IV33" s="78"/>
    </row>
    <row r="34" spans="1:256" ht="31.2" customHeight="1" x14ac:dyDescent="0.3">
      <c r="A34" s="679"/>
      <c r="B34" s="679"/>
      <c r="C34" s="679"/>
      <c r="D34" s="679"/>
      <c r="E34" s="429" t="s">
        <v>24</v>
      </c>
      <c r="F34" s="429" t="s">
        <v>120</v>
      </c>
      <c r="G34" s="429" t="s">
        <v>235</v>
      </c>
      <c r="H34" s="69"/>
      <c r="I34" s="73"/>
      <c r="J34" s="73"/>
      <c r="K34" s="73"/>
      <c r="L34" s="73"/>
      <c r="M34" s="73"/>
      <c r="N34" s="73"/>
      <c r="O34" s="73"/>
      <c r="P34" s="73"/>
      <c r="Q34" s="73"/>
      <c r="R34" s="73"/>
      <c r="S34" s="73"/>
      <c r="T34" s="73"/>
      <c r="U34" s="73"/>
      <c r="V34" s="73"/>
      <c r="W34" s="73"/>
      <c r="X34" s="73"/>
      <c r="Y34" s="73"/>
      <c r="Z34" s="73"/>
      <c r="AA34" s="73"/>
      <c r="AB34" s="73"/>
      <c r="AC34" s="73"/>
      <c r="AD34" s="73"/>
      <c r="AE34" s="73"/>
      <c r="AF34" s="73"/>
      <c r="AG34" s="73"/>
      <c r="AH34" s="73"/>
      <c r="AI34" s="73"/>
      <c r="AJ34" s="73"/>
      <c r="AK34" s="73"/>
      <c r="AL34" s="73"/>
      <c r="AM34" s="73"/>
      <c r="AN34" s="73"/>
      <c r="AO34" s="73"/>
      <c r="AP34" s="73"/>
      <c r="AQ34" s="73"/>
      <c r="AR34" s="73"/>
      <c r="AS34" s="73"/>
      <c r="AT34" s="73"/>
      <c r="AU34" s="73"/>
      <c r="AV34" s="73"/>
      <c r="AW34" s="73"/>
      <c r="AX34" s="73"/>
      <c r="AY34" s="73"/>
      <c r="AZ34" s="73"/>
      <c r="BA34" s="73"/>
      <c r="BB34" s="73"/>
      <c r="BC34" s="73"/>
      <c r="BD34" s="73"/>
      <c r="BE34" s="73"/>
      <c r="BF34" s="73"/>
      <c r="BG34" s="73"/>
      <c r="BH34" s="73"/>
      <c r="BI34" s="73"/>
      <c r="BJ34" s="73"/>
      <c r="BK34" s="73"/>
      <c r="BL34" s="73"/>
      <c r="BM34" s="73"/>
      <c r="BN34" s="73"/>
      <c r="BO34" s="73"/>
      <c r="BP34" s="73"/>
      <c r="BQ34" s="73"/>
      <c r="BR34" s="73"/>
      <c r="BS34" s="73"/>
      <c r="BT34" s="73"/>
      <c r="BU34" s="73"/>
      <c r="BV34" s="73"/>
      <c r="BW34" s="73"/>
      <c r="BX34" s="73"/>
      <c r="BY34" s="73"/>
      <c r="BZ34" s="73"/>
      <c r="CA34" s="73"/>
      <c r="CB34" s="73"/>
      <c r="CC34" s="73"/>
      <c r="CD34" s="73"/>
      <c r="CE34" s="73"/>
      <c r="CF34" s="73"/>
      <c r="CG34" s="73"/>
      <c r="CH34" s="73"/>
      <c r="CI34" s="73"/>
      <c r="CJ34" s="73"/>
      <c r="CK34" s="73"/>
      <c r="CL34" s="73"/>
      <c r="CM34" s="73"/>
      <c r="CN34" s="73"/>
      <c r="CO34" s="73"/>
      <c r="CP34" s="73"/>
      <c r="CQ34" s="73"/>
      <c r="CR34" s="73"/>
      <c r="CS34" s="73"/>
      <c r="CT34" s="73"/>
      <c r="CU34" s="73"/>
      <c r="CV34" s="73"/>
      <c r="CW34" s="73"/>
      <c r="CX34" s="73"/>
      <c r="CY34" s="73"/>
      <c r="CZ34" s="73"/>
      <c r="DA34" s="73"/>
      <c r="DB34" s="73"/>
      <c r="DC34" s="73"/>
      <c r="DD34" s="73"/>
      <c r="DE34" s="73"/>
      <c r="DF34" s="73"/>
      <c r="DG34" s="73"/>
      <c r="DH34" s="73"/>
      <c r="DI34" s="73"/>
      <c r="DJ34" s="73"/>
      <c r="DK34" s="73"/>
      <c r="DL34" s="73"/>
      <c r="DM34" s="73"/>
      <c r="DN34" s="73"/>
      <c r="DO34" s="73"/>
      <c r="DP34" s="73"/>
      <c r="DQ34" s="73"/>
      <c r="DR34" s="73"/>
      <c r="DS34" s="73"/>
      <c r="DT34" s="73"/>
      <c r="DU34" s="73"/>
      <c r="DV34" s="73"/>
      <c r="DW34" s="73"/>
      <c r="DX34" s="73"/>
      <c r="DY34" s="73"/>
      <c r="DZ34" s="73"/>
      <c r="EA34" s="73"/>
      <c r="EB34" s="73"/>
      <c r="EC34" s="73"/>
      <c r="ED34" s="73"/>
      <c r="EE34" s="73"/>
      <c r="EF34" s="73"/>
      <c r="EG34" s="73"/>
      <c r="EH34" s="73"/>
      <c r="EI34" s="73"/>
      <c r="EJ34" s="73"/>
      <c r="EK34" s="73"/>
      <c r="EL34" s="73"/>
      <c r="EM34" s="73"/>
      <c r="EN34" s="73"/>
      <c r="EO34" s="73"/>
      <c r="EP34" s="73"/>
      <c r="EQ34" s="73"/>
      <c r="ER34" s="73"/>
      <c r="ES34" s="73"/>
      <c r="ET34" s="73"/>
      <c r="EU34" s="73"/>
      <c r="EV34" s="73"/>
      <c r="EW34" s="73"/>
      <c r="EX34" s="73"/>
      <c r="EY34" s="73"/>
      <c r="EZ34" s="73"/>
      <c r="FA34" s="73"/>
      <c r="FB34" s="73"/>
      <c r="FC34" s="73"/>
      <c r="FD34" s="73"/>
      <c r="FE34" s="73"/>
      <c r="FF34" s="73"/>
      <c r="FG34" s="73"/>
      <c r="FH34" s="73"/>
      <c r="FI34" s="73"/>
      <c r="FJ34" s="73"/>
      <c r="FK34" s="73"/>
      <c r="FL34" s="73"/>
      <c r="FM34" s="73"/>
      <c r="FN34" s="73"/>
      <c r="FO34" s="73"/>
      <c r="FP34" s="73"/>
      <c r="FQ34" s="73"/>
      <c r="FR34" s="73"/>
      <c r="FS34" s="73"/>
      <c r="FT34" s="73"/>
      <c r="FU34" s="73"/>
      <c r="FV34" s="73"/>
      <c r="FW34" s="73"/>
      <c r="FX34" s="73"/>
      <c r="FY34" s="73"/>
      <c r="FZ34" s="73"/>
      <c r="GA34" s="73"/>
      <c r="GB34" s="73"/>
      <c r="GC34" s="73"/>
      <c r="GD34" s="73"/>
      <c r="GE34" s="73"/>
      <c r="GF34" s="73"/>
      <c r="GG34" s="73"/>
      <c r="GH34" s="73"/>
      <c r="GI34" s="73"/>
      <c r="GJ34" s="73"/>
      <c r="GK34" s="73"/>
      <c r="GL34" s="73"/>
      <c r="GM34" s="73"/>
      <c r="GN34" s="73"/>
      <c r="GO34" s="73"/>
      <c r="GP34" s="73"/>
      <c r="GQ34" s="73"/>
      <c r="GR34" s="73"/>
      <c r="GS34" s="73"/>
      <c r="GT34" s="73"/>
      <c r="GU34" s="73"/>
      <c r="GV34" s="73"/>
      <c r="GW34" s="73"/>
      <c r="GX34" s="73"/>
      <c r="GY34" s="73"/>
      <c r="GZ34" s="73"/>
      <c r="HA34" s="73"/>
      <c r="HB34" s="73"/>
      <c r="HC34" s="73"/>
      <c r="HD34" s="73"/>
      <c r="HE34" s="73"/>
      <c r="HF34" s="73"/>
      <c r="HG34" s="73"/>
      <c r="HH34" s="73"/>
      <c r="HI34" s="73"/>
      <c r="HJ34" s="73"/>
      <c r="HK34" s="73"/>
      <c r="HL34" s="73"/>
      <c r="HM34" s="73"/>
      <c r="HN34" s="73"/>
      <c r="HO34" s="73"/>
      <c r="HP34" s="73"/>
      <c r="HQ34" s="73"/>
      <c r="HR34" s="73"/>
      <c r="HS34" s="73"/>
      <c r="HT34" s="73"/>
      <c r="HU34" s="73"/>
      <c r="HV34" s="73"/>
      <c r="HW34" s="73"/>
      <c r="HX34" s="73"/>
      <c r="HY34" s="73"/>
      <c r="HZ34" s="73"/>
      <c r="IA34" s="73"/>
      <c r="IB34" s="73"/>
      <c r="IC34" s="73"/>
      <c r="ID34" s="73"/>
      <c r="IE34" s="73"/>
      <c r="IF34" s="73"/>
      <c r="IG34" s="73"/>
      <c r="IH34" s="73"/>
      <c r="II34" s="73"/>
      <c r="IJ34" s="73"/>
      <c r="IK34" s="73"/>
      <c r="IL34" s="73"/>
      <c r="IM34" s="73"/>
      <c r="IN34" s="73"/>
      <c r="IO34" s="73"/>
      <c r="IP34" s="73"/>
      <c r="IQ34" s="73"/>
      <c r="IR34" s="73"/>
      <c r="IS34" s="73"/>
      <c r="IT34" s="73"/>
      <c r="IU34" s="73"/>
      <c r="IV34" s="73"/>
    </row>
    <row r="35" spans="1:256" ht="34.200000000000003" customHeight="1" x14ac:dyDescent="0.3">
      <c r="A35" s="80" t="s">
        <v>13</v>
      </c>
      <c r="B35" s="32"/>
      <c r="C35" s="41"/>
      <c r="D35" s="41"/>
      <c r="E35" s="40"/>
      <c r="F35" s="33"/>
      <c r="G35" s="33"/>
      <c r="H35" s="69"/>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3"/>
      <c r="IO35" s="73"/>
      <c r="IP35" s="73"/>
      <c r="IQ35" s="73"/>
      <c r="IR35" s="73"/>
      <c r="IS35" s="73"/>
      <c r="IT35" s="73"/>
      <c r="IU35" s="73"/>
      <c r="IV35" s="73"/>
    </row>
    <row r="36" spans="1:256" ht="25.2" customHeight="1" x14ac:dyDescent="0.3">
      <c r="A36" s="80" t="s">
        <v>15</v>
      </c>
      <c r="B36" s="81"/>
      <c r="C36" s="144">
        <v>3868</v>
      </c>
      <c r="D36" s="41">
        <f>4100-29</f>
        <v>4071</v>
      </c>
      <c r="E36" s="466">
        <v>4315</v>
      </c>
      <c r="F36" s="469">
        <v>4488</v>
      </c>
      <c r="G36" s="469">
        <v>4667</v>
      </c>
      <c r="H36" s="82"/>
      <c r="I36" s="73"/>
      <c r="J36" s="73"/>
      <c r="K36" s="73"/>
      <c r="L36" s="73"/>
      <c r="M36" s="73"/>
      <c r="N36" s="73"/>
      <c r="O36" s="73"/>
      <c r="P36" s="73"/>
      <c r="Q36" s="73"/>
      <c r="R36" s="73"/>
      <c r="S36" s="73"/>
      <c r="T36" s="73"/>
      <c r="U36" s="73"/>
      <c r="V36" s="73"/>
      <c r="W36" s="73"/>
      <c r="X36" s="73"/>
      <c r="Y36" s="73"/>
      <c r="Z36" s="73"/>
      <c r="AA36" s="73"/>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3"/>
      <c r="BD36" s="73"/>
      <c r="BE36" s="73"/>
      <c r="BF36" s="73"/>
      <c r="BG36" s="73"/>
      <c r="BH36" s="73"/>
      <c r="BI36" s="73"/>
      <c r="BJ36" s="73"/>
      <c r="BK36" s="73"/>
      <c r="BL36" s="73"/>
      <c r="BM36" s="73"/>
      <c r="BN36" s="73"/>
      <c r="BO36" s="73"/>
      <c r="BP36" s="73"/>
      <c r="BQ36" s="73"/>
      <c r="BR36" s="73"/>
      <c r="BS36" s="73"/>
      <c r="BT36" s="73"/>
      <c r="BU36" s="73"/>
      <c r="BV36" s="73"/>
      <c r="BW36" s="73"/>
      <c r="BX36" s="73"/>
      <c r="BY36" s="73"/>
      <c r="BZ36" s="73"/>
      <c r="CA36" s="73"/>
      <c r="CB36" s="73"/>
      <c r="CC36" s="73"/>
      <c r="CD36" s="73"/>
      <c r="CE36" s="73"/>
      <c r="CF36" s="73"/>
      <c r="CG36" s="73"/>
      <c r="CH36" s="73"/>
      <c r="CI36" s="73"/>
      <c r="CJ36" s="73"/>
      <c r="CK36" s="73"/>
      <c r="CL36" s="73"/>
      <c r="CM36" s="73"/>
      <c r="CN36" s="73"/>
      <c r="CO36" s="73"/>
      <c r="CP36" s="73"/>
      <c r="CQ36" s="73"/>
      <c r="CR36" s="73"/>
      <c r="CS36" s="73"/>
      <c r="CT36" s="73"/>
      <c r="CU36" s="73"/>
      <c r="CV36" s="73"/>
      <c r="CW36" s="73"/>
      <c r="CX36" s="73"/>
      <c r="CY36" s="73"/>
      <c r="CZ36" s="73"/>
      <c r="DA36" s="73"/>
      <c r="DB36" s="73"/>
      <c r="DC36" s="73"/>
      <c r="DD36" s="73"/>
      <c r="DE36" s="73"/>
      <c r="DF36" s="73"/>
      <c r="DG36" s="73"/>
      <c r="DH36" s="73"/>
      <c r="DI36" s="73"/>
      <c r="DJ36" s="73"/>
      <c r="DK36" s="73"/>
      <c r="DL36" s="73"/>
      <c r="DM36" s="73"/>
      <c r="DN36" s="73"/>
      <c r="DO36" s="73"/>
      <c r="DP36" s="73"/>
      <c r="DQ36" s="73"/>
      <c r="DR36" s="73"/>
      <c r="DS36" s="73"/>
      <c r="DT36" s="73"/>
      <c r="DU36" s="73"/>
      <c r="DV36" s="73"/>
      <c r="DW36" s="73"/>
      <c r="DX36" s="73"/>
      <c r="DY36" s="73"/>
      <c r="DZ36" s="73"/>
      <c r="EA36" s="73"/>
      <c r="EB36" s="73"/>
      <c r="EC36" s="73"/>
      <c r="ED36" s="73"/>
      <c r="EE36" s="73"/>
      <c r="EF36" s="73"/>
      <c r="EG36" s="73"/>
      <c r="EH36" s="73"/>
      <c r="EI36" s="73"/>
      <c r="EJ36" s="73"/>
      <c r="EK36" s="73"/>
      <c r="EL36" s="73"/>
      <c r="EM36" s="73"/>
      <c r="EN36" s="73"/>
      <c r="EO36" s="73"/>
      <c r="EP36" s="73"/>
      <c r="EQ36" s="73"/>
      <c r="ER36" s="73"/>
      <c r="ES36" s="73"/>
      <c r="ET36" s="73"/>
      <c r="EU36" s="73"/>
      <c r="EV36" s="73"/>
      <c r="EW36" s="73"/>
      <c r="EX36" s="73"/>
      <c r="EY36" s="73"/>
      <c r="EZ36" s="73"/>
      <c r="FA36" s="73"/>
      <c r="FB36" s="73"/>
      <c r="FC36" s="73"/>
      <c r="FD36" s="73"/>
      <c r="FE36" s="73"/>
      <c r="FF36" s="73"/>
      <c r="FG36" s="73"/>
      <c r="FH36" s="73"/>
      <c r="FI36" s="73"/>
      <c r="FJ36" s="73"/>
      <c r="FK36" s="73"/>
      <c r="FL36" s="73"/>
      <c r="FM36" s="73"/>
      <c r="FN36" s="73"/>
      <c r="FO36" s="73"/>
      <c r="FP36" s="73"/>
      <c r="FQ36" s="73"/>
      <c r="FR36" s="73"/>
      <c r="FS36" s="73"/>
      <c r="FT36" s="73"/>
      <c r="FU36" s="73"/>
      <c r="FV36" s="73"/>
      <c r="FW36" s="73"/>
      <c r="FX36" s="73"/>
      <c r="FY36" s="73"/>
      <c r="FZ36" s="73"/>
      <c r="GA36" s="73"/>
      <c r="GB36" s="73"/>
      <c r="GC36" s="73"/>
      <c r="GD36" s="73"/>
      <c r="GE36" s="73"/>
      <c r="GF36" s="73"/>
      <c r="GG36" s="73"/>
      <c r="GH36" s="73"/>
      <c r="GI36" s="73"/>
      <c r="GJ36" s="73"/>
      <c r="GK36" s="73"/>
      <c r="GL36" s="73"/>
      <c r="GM36" s="73"/>
      <c r="GN36" s="73"/>
      <c r="GO36" s="73"/>
      <c r="GP36" s="73"/>
      <c r="GQ36" s="73"/>
      <c r="GR36" s="73"/>
      <c r="GS36" s="73"/>
      <c r="GT36" s="73"/>
      <c r="GU36" s="73"/>
      <c r="GV36" s="73"/>
      <c r="GW36" s="73"/>
      <c r="GX36" s="73"/>
      <c r="GY36" s="73"/>
      <c r="GZ36" s="73"/>
      <c r="HA36" s="73"/>
      <c r="HB36" s="73"/>
      <c r="HC36" s="73"/>
      <c r="HD36" s="73"/>
      <c r="HE36" s="73"/>
      <c r="HF36" s="73"/>
      <c r="HG36" s="73"/>
      <c r="HH36" s="73"/>
      <c r="HI36" s="73"/>
      <c r="HJ36" s="73"/>
      <c r="HK36" s="73"/>
      <c r="HL36" s="73"/>
      <c r="HM36" s="73"/>
      <c r="HN36" s="73"/>
      <c r="HO36" s="73"/>
      <c r="HP36" s="73"/>
      <c r="HQ36" s="73"/>
      <c r="HR36" s="73"/>
      <c r="HS36" s="73"/>
      <c r="HT36" s="73"/>
      <c r="HU36" s="73"/>
      <c r="HV36" s="73"/>
      <c r="HW36" s="73"/>
      <c r="HX36" s="73"/>
      <c r="HY36" s="73"/>
      <c r="HZ36" s="73"/>
      <c r="IA36" s="73"/>
      <c r="IB36" s="73"/>
      <c r="IC36" s="73"/>
      <c r="ID36" s="73"/>
      <c r="IE36" s="73"/>
      <c r="IF36" s="73"/>
      <c r="IG36" s="73"/>
      <c r="IH36" s="73"/>
      <c r="II36" s="73"/>
      <c r="IJ36" s="73"/>
      <c r="IK36" s="73"/>
      <c r="IL36" s="73"/>
      <c r="IM36" s="73"/>
      <c r="IN36" s="73"/>
      <c r="IO36" s="73"/>
      <c r="IP36" s="73"/>
      <c r="IQ36" s="73"/>
      <c r="IR36" s="73"/>
      <c r="IS36" s="73"/>
      <c r="IT36" s="73"/>
      <c r="IU36" s="73"/>
      <c r="IV36" s="73"/>
    </row>
    <row r="37" spans="1:256" ht="40.950000000000003" customHeight="1" x14ac:dyDescent="0.3">
      <c r="A37" s="83" t="s">
        <v>21</v>
      </c>
      <c r="B37" s="84" t="s">
        <v>58</v>
      </c>
      <c r="C37" s="105">
        <f>SUM(C35:C36)</f>
        <v>3868</v>
      </c>
      <c r="D37" s="105">
        <f>SUM(D35:D36)</f>
        <v>4071</v>
      </c>
      <c r="E37" s="105">
        <f>SUM(E35:E36)</f>
        <v>4315</v>
      </c>
      <c r="F37" s="105">
        <f>SUM(F35:F36)</f>
        <v>4488</v>
      </c>
      <c r="G37" s="105">
        <f>SUM(G35:G36)</f>
        <v>4667</v>
      </c>
      <c r="H37" s="86"/>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c r="BR37" s="87"/>
      <c r="BS37" s="87"/>
      <c r="BT37" s="87"/>
      <c r="BU37" s="87"/>
      <c r="BV37" s="87"/>
      <c r="BW37" s="87"/>
      <c r="BX37" s="87"/>
      <c r="BY37" s="87"/>
      <c r="BZ37" s="87"/>
      <c r="CA37" s="87"/>
      <c r="CB37" s="87"/>
      <c r="CC37" s="87"/>
      <c r="CD37" s="87"/>
      <c r="CE37" s="87"/>
      <c r="CF37" s="87"/>
      <c r="CG37" s="87"/>
      <c r="CH37" s="87"/>
      <c r="CI37" s="87"/>
      <c r="CJ37" s="87"/>
      <c r="CK37" s="87"/>
      <c r="CL37" s="87"/>
      <c r="CM37" s="87"/>
      <c r="CN37" s="87"/>
      <c r="CO37" s="87"/>
      <c r="CP37" s="87"/>
      <c r="CQ37" s="87"/>
      <c r="CR37" s="87"/>
      <c r="CS37" s="87"/>
      <c r="CT37" s="87"/>
      <c r="CU37" s="87"/>
      <c r="CV37" s="87"/>
      <c r="CW37" s="87"/>
      <c r="CX37" s="87"/>
      <c r="CY37" s="87"/>
      <c r="CZ37" s="87"/>
      <c r="DA37" s="87"/>
      <c r="DB37" s="87"/>
      <c r="DC37" s="87"/>
      <c r="DD37" s="87"/>
      <c r="DE37" s="87"/>
      <c r="DF37" s="87"/>
      <c r="DG37" s="87"/>
      <c r="DH37" s="87"/>
      <c r="DI37" s="87"/>
      <c r="DJ37" s="87"/>
      <c r="DK37" s="87"/>
      <c r="DL37" s="87"/>
      <c r="DM37" s="87"/>
      <c r="DN37" s="87"/>
      <c r="DO37" s="87"/>
      <c r="DP37" s="87"/>
      <c r="DQ37" s="87"/>
      <c r="DR37" s="87"/>
      <c r="DS37" s="87"/>
      <c r="DT37" s="87"/>
      <c r="DU37" s="87"/>
      <c r="DV37" s="87"/>
      <c r="DW37" s="87"/>
      <c r="DX37" s="87"/>
      <c r="DY37" s="87"/>
      <c r="DZ37" s="87"/>
      <c r="EA37" s="87"/>
      <c r="EB37" s="87"/>
      <c r="EC37" s="87"/>
      <c r="ED37" s="87"/>
      <c r="EE37" s="87"/>
      <c r="EF37" s="87"/>
      <c r="EG37" s="87"/>
      <c r="EH37" s="87"/>
      <c r="EI37" s="87"/>
      <c r="EJ37" s="87"/>
      <c r="EK37" s="87"/>
      <c r="EL37" s="87"/>
      <c r="EM37" s="87"/>
      <c r="EN37" s="87"/>
      <c r="EO37" s="87"/>
      <c r="EP37" s="87"/>
      <c r="EQ37" s="87"/>
      <c r="ER37" s="87"/>
      <c r="ES37" s="87"/>
      <c r="ET37" s="87"/>
      <c r="EU37" s="87"/>
      <c r="EV37" s="87"/>
      <c r="EW37" s="87"/>
      <c r="EX37" s="87"/>
      <c r="EY37" s="87"/>
      <c r="EZ37" s="87"/>
      <c r="FA37" s="87"/>
      <c r="FB37" s="87"/>
      <c r="FC37" s="87"/>
      <c r="FD37" s="87"/>
      <c r="FE37" s="87"/>
      <c r="FF37" s="87"/>
      <c r="FG37" s="87"/>
      <c r="FH37" s="87"/>
      <c r="FI37" s="87"/>
      <c r="FJ37" s="87"/>
      <c r="FK37" s="87"/>
      <c r="FL37" s="87"/>
      <c r="FM37" s="87"/>
      <c r="FN37" s="87"/>
      <c r="FO37" s="87"/>
      <c r="FP37" s="87"/>
      <c r="FQ37" s="87"/>
      <c r="FR37" s="87"/>
      <c r="FS37" s="87"/>
      <c r="FT37" s="87"/>
      <c r="FU37" s="87"/>
      <c r="FV37" s="87"/>
      <c r="FW37" s="87"/>
      <c r="FX37" s="87"/>
      <c r="FY37" s="87"/>
      <c r="FZ37" s="87"/>
      <c r="GA37" s="87"/>
      <c r="GB37" s="87"/>
      <c r="GC37" s="87"/>
      <c r="GD37" s="87"/>
      <c r="GE37" s="87"/>
      <c r="GF37" s="87"/>
      <c r="GG37" s="87"/>
      <c r="GH37" s="87"/>
      <c r="GI37" s="87"/>
      <c r="GJ37" s="87"/>
      <c r="GK37" s="87"/>
      <c r="GL37" s="87"/>
      <c r="GM37" s="87"/>
      <c r="GN37" s="87"/>
      <c r="GO37" s="87"/>
      <c r="GP37" s="87"/>
      <c r="GQ37" s="87"/>
      <c r="GR37" s="87"/>
      <c r="GS37" s="87"/>
      <c r="GT37" s="87"/>
      <c r="GU37" s="87"/>
      <c r="GV37" s="87"/>
      <c r="GW37" s="87"/>
      <c r="GX37" s="87"/>
      <c r="GY37" s="87"/>
      <c r="GZ37" s="87"/>
      <c r="HA37" s="87"/>
      <c r="HB37" s="87"/>
      <c r="HC37" s="87"/>
      <c r="HD37" s="87"/>
      <c r="HE37" s="87"/>
      <c r="HF37" s="87"/>
      <c r="HG37" s="87"/>
      <c r="HH37" s="87"/>
      <c r="HI37" s="87"/>
      <c r="HJ37" s="87"/>
      <c r="HK37" s="87"/>
      <c r="HL37" s="87"/>
      <c r="HM37" s="87"/>
      <c r="HN37" s="87"/>
      <c r="HO37" s="87"/>
      <c r="HP37" s="87"/>
      <c r="HQ37" s="87"/>
      <c r="HR37" s="87"/>
      <c r="HS37" s="87"/>
      <c r="HT37" s="87"/>
      <c r="HU37" s="87"/>
      <c r="HV37" s="87"/>
      <c r="HW37" s="87"/>
      <c r="HX37" s="87"/>
      <c r="HY37" s="87"/>
      <c r="HZ37" s="87"/>
      <c r="IA37" s="87"/>
      <c r="IB37" s="87"/>
      <c r="IC37" s="87"/>
      <c r="ID37" s="87"/>
      <c r="IE37" s="87"/>
      <c r="IF37" s="87"/>
      <c r="IG37" s="87"/>
      <c r="IH37" s="87"/>
      <c r="II37" s="87"/>
      <c r="IJ37" s="87"/>
      <c r="IK37" s="87"/>
      <c r="IL37" s="87"/>
      <c r="IM37" s="87"/>
      <c r="IN37" s="87"/>
      <c r="IO37" s="87"/>
      <c r="IP37" s="87"/>
      <c r="IQ37" s="87"/>
      <c r="IR37" s="87"/>
      <c r="IS37" s="87"/>
      <c r="IT37" s="87"/>
      <c r="IU37" s="87"/>
      <c r="IV37" s="87"/>
    </row>
    <row r="38" spans="1:256" ht="52.95" customHeight="1" x14ac:dyDescent="0.3">
      <c r="A38" s="689" t="s">
        <v>59</v>
      </c>
      <c r="B38" s="689"/>
      <c r="C38" s="689"/>
      <c r="D38" s="689"/>
      <c r="E38" s="689"/>
      <c r="F38" s="689"/>
      <c r="G38" s="689"/>
      <c r="H38" s="689"/>
      <c r="I38" s="66"/>
      <c r="J38" s="88"/>
      <c r="K38" s="88"/>
      <c r="L38" s="88"/>
      <c r="M38" s="88"/>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4"/>
      <c r="AM38" s="64"/>
      <c r="AN38" s="64"/>
      <c r="AO38" s="64"/>
      <c r="AP38" s="64"/>
      <c r="AQ38" s="64"/>
      <c r="AR38" s="64"/>
      <c r="AS38" s="64"/>
      <c r="AT38" s="64"/>
      <c r="AU38" s="64"/>
      <c r="AV38" s="64"/>
      <c r="AW38" s="64"/>
      <c r="AX38" s="64"/>
      <c r="AY38" s="64"/>
      <c r="AZ38" s="64"/>
      <c r="BA38" s="64"/>
      <c r="BB38" s="64"/>
      <c r="BC38" s="64"/>
      <c r="BD38" s="64"/>
      <c r="BE38" s="64"/>
      <c r="BF38" s="64"/>
      <c r="BG38" s="64"/>
      <c r="BH38" s="64"/>
      <c r="BI38" s="64"/>
      <c r="BJ38" s="64"/>
      <c r="BK38" s="64"/>
      <c r="BL38" s="64"/>
      <c r="BM38" s="64"/>
      <c r="BN38" s="64"/>
      <c r="BO38" s="64"/>
      <c r="BP38" s="64"/>
      <c r="BQ38" s="64"/>
      <c r="BR38" s="64"/>
      <c r="BS38" s="64"/>
      <c r="BT38" s="64"/>
      <c r="BU38" s="64"/>
      <c r="BV38" s="64"/>
      <c r="BW38" s="64"/>
      <c r="BX38" s="64"/>
      <c r="BY38" s="64"/>
      <c r="BZ38" s="64"/>
      <c r="CA38" s="64"/>
      <c r="CB38" s="64"/>
      <c r="CC38" s="64"/>
      <c r="CD38" s="64"/>
      <c r="CE38" s="64"/>
      <c r="CF38" s="64"/>
      <c r="CG38" s="64"/>
      <c r="CH38" s="64"/>
      <c r="CI38" s="64"/>
      <c r="CJ38" s="64"/>
      <c r="CK38" s="64"/>
      <c r="CL38" s="64"/>
      <c r="CM38" s="64"/>
      <c r="CN38" s="64"/>
      <c r="CO38" s="64"/>
      <c r="CP38" s="64"/>
      <c r="CQ38" s="64"/>
      <c r="CR38" s="64"/>
      <c r="CS38" s="64"/>
      <c r="CT38" s="64"/>
      <c r="CU38" s="64"/>
      <c r="CV38" s="64"/>
      <c r="CW38" s="64"/>
      <c r="CX38" s="64"/>
      <c r="CY38" s="64"/>
      <c r="CZ38" s="64"/>
      <c r="DA38" s="64"/>
      <c r="DB38" s="64"/>
      <c r="DC38" s="64"/>
      <c r="DD38" s="64"/>
      <c r="DE38" s="64"/>
      <c r="DF38" s="64"/>
      <c r="DG38" s="64"/>
      <c r="DH38" s="64"/>
      <c r="DI38" s="64"/>
      <c r="DJ38" s="64"/>
      <c r="DK38" s="64"/>
      <c r="DL38" s="64"/>
      <c r="DM38" s="64"/>
      <c r="DN38" s="64"/>
      <c r="DO38" s="64"/>
      <c r="DP38" s="64"/>
      <c r="DQ38" s="64"/>
      <c r="DR38" s="64"/>
      <c r="DS38" s="64"/>
      <c r="DT38" s="64"/>
      <c r="DU38" s="64"/>
      <c r="DV38" s="64"/>
      <c r="DW38" s="64"/>
      <c r="DX38" s="64"/>
      <c r="DY38" s="64"/>
      <c r="DZ38" s="64"/>
      <c r="EA38" s="64"/>
      <c r="EB38" s="64"/>
      <c r="EC38" s="64"/>
      <c r="ED38" s="64"/>
      <c r="EE38" s="64"/>
      <c r="EF38" s="64"/>
      <c r="EG38" s="64"/>
      <c r="EH38" s="64"/>
      <c r="EI38" s="64"/>
      <c r="EJ38" s="64"/>
      <c r="EK38" s="64"/>
      <c r="EL38" s="64"/>
      <c r="EM38" s="64"/>
      <c r="EN38" s="64"/>
      <c r="EO38" s="64"/>
      <c r="EP38" s="64"/>
      <c r="EQ38" s="64"/>
      <c r="ER38" s="64"/>
      <c r="ES38" s="64"/>
      <c r="ET38" s="64"/>
      <c r="EU38" s="64"/>
      <c r="EV38" s="64"/>
      <c r="EW38" s="64"/>
      <c r="EX38" s="64"/>
      <c r="EY38" s="64"/>
      <c r="EZ38" s="64"/>
      <c r="FA38" s="64"/>
      <c r="FB38" s="64"/>
      <c r="FC38" s="64"/>
      <c r="FD38" s="64"/>
      <c r="FE38" s="64"/>
      <c r="FF38" s="64"/>
      <c r="FG38" s="64"/>
      <c r="FH38" s="64"/>
      <c r="FI38" s="64"/>
      <c r="FJ38" s="64"/>
      <c r="FK38" s="64"/>
      <c r="FL38" s="64"/>
      <c r="FM38" s="64"/>
      <c r="FN38" s="64"/>
      <c r="FO38" s="64"/>
      <c r="FP38" s="64"/>
      <c r="FQ38" s="64"/>
      <c r="FR38" s="64"/>
      <c r="FS38" s="64"/>
      <c r="FT38" s="64"/>
      <c r="FU38" s="64"/>
      <c r="FV38" s="64"/>
      <c r="FW38" s="64"/>
      <c r="FX38" s="64"/>
      <c r="FY38" s="64"/>
      <c r="FZ38" s="64"/>
      <c r="GA38" s="64"/>
      <c r="GB38" s="64"/>
      <c r="GC38" s="64"/>
      <c r="GD38" s="64"/>
      <c r="GE38" s="64"/>
      <c r="GF38" s="64"/>
      <c r="GG38" s="64"/>
      <c r="GH38" s="64"/>
      <c r="GI38" s="64"/>
      <c r="GJ38" s="64"/>
      <c r="GK38" s="64"/>
      <c r="GL38" s="64"/>
      <c r="GM38" s="64"/>
      <c r="GN38" s="64"/>
      <c r="GO38" s="64"/>
      <c r="GP38" s="64"/>
      <c r="GQ38" s="64"/>
      <c r="GR38" s="64"/>
      <c r="GS38" s="64"/>
      <c r="GT38" s="64"/>
      <c r="GU38" s="64"/>
      <c r="GV38" s="64"/>
      <c r="GW38" s="64"/>
      <c r="GX38" s="64"/>
      <c r="GY38" s="64"/>
      <c r="GZ38" s="64"/>
      <c r="HA38" s="64"/>
      <c r="HB38" s="64"/>
      <c r="HC38" s="64"/>
      <c r="HD38" s="64"/>
      <c r="HE38" s="64"/>
      <c r="HF38" s="64"/>
      <c r="HG38" s="64"/>
      <c r="HH38" s="64"/>
      <c r="HI38" s="64"/>
      <c r="HJ38" s="64"/>
      <c r="HK38" s="64"/>
      <c r="HL38" s="64"/>
      <c r="HM38" s="64"/>
      <c r="HN38" s="64"/>
      <c r="HO38" s="64"/>
      <c r="HP38" s="64"/>
      <c r="HQ38" s="64"/>
      <c r="HR38" s="64"/>
      <c r="HS38" s="64"/>
      <c r="HT38" s="64"/>
      <c r="HU38" s="64"/>
      <c r="HV38" s="64"/>
      <c r="HW38" s="64"/>
      <c r="HX38" s="64"/>
      <c r="HY38" s="64"/>
      <c r="HZ38" s="64"/>
      <c r="IA38" s="64"/>
      <c r="IB38" s="64"/>
      <c r="IC38" s="64"/>
      <c r="ID38" s="64"/>
      <c r="IE38" s="64"/>
      <c r="IF38" s="64"/>
      <c r="IG38" s="64"/>
      <c r="IH38" s="64"/>
      <c r="II38" s="64"/>
      <c r="IJ38" s="64"/>
      <c r="IK38" s="64"/>
      <c r="IL38" s="64"/>
      <c r="IM38" s="64"/>
      <c r="IN38" s="64"/>
      <c r="IO38" s="64"/>
      <c r="IP38" s="64"/>
      <c r="IQ38" s="64"/>
      <c r="IR38" s="64"/>
      <c r="IS38" s="64"/>
      <c r="IT38" s="64"/>
      <c r="IU38" s="64"/>
      <c r="IV38" s="64"/>
    </row>
    <row r="39" spans="1:256" ht="23.4" customHeight="1" x14ac:dyDescent="0.3">
      <c r="A39" s="62" t="s">
        <v>60</v>
      </c>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73"/>
      <c r="BK39" s="73"/>
      <c r="BL39" s="73"/>
      <c r="BM39" s="73"/>
      <c r="BN39" s="73"/>
      <c r="BO39" s="73"/>
      <c r="BP39" s="73"/>
      <c r="BQ39" s="73"/>
      <c r="BR39" s="73"/>
      <c r="BS39" s="73"/>
      <c r="BT39" s="73"/>
      <c r="BU39" s="73"/>
      <c r="BV39" s="73"/>
      <c r="BW39" s="73"/>
      <c r="BX39" s="73"/>
      <c r="BY39" s="73"/>
      <c r="BZ39" s="73"/>
      <c r="CA39" s="73"/>
      <c r="CB39" s="73"/>
      <c r="CC39" s="73"/>
      <c r="CD39" s="73"/>
      <c r="CE39" s="73"/>
      <c r="CF39" s="73"/>
      <c r="CG39" s="73"/>
      <c r="CH39" s="73"/>
      <c r="CI39" s="73"/>
      <c r="CJ39" s="73"/>
      <c r="CK39" s="73"/>
      <c r="CL39" s="73"/>
      <c r="CM39" s="73"/>
      <c r="CN39" s="73"/>
      <c r="CO39" s="73"/>
      <c r="CP39" s="73"/>
      <c r="CQ39" s="73"/>
      <c r="CR39" s="73"/>
      <c r="CS39" s="73"/>
      <c r="CT39" s="73"/>
      <c r="CU39" s="73"/>
      <c r="CV39" s="73"/>
      <c r="CW39" s="73"/>
      <c r="CX39" s="73"/>
      <c r="CY39" s="73"/>
      <c r="CZ39" s="73"/>
      <c r="DA39" s="73"/>
      <c r="DB39" s="73"/>
      <c r="DC39" s="73"/>
      <c r="DD39" s="73"/>
      <c r="DE39" s="73"/>
      <c r="DF39" s="73"/>
      <c r="DG39" s="73"/>
      <c r="DH39" s="73"/>
      <c r="DI39" s="73"/>
      <c r="DJ39" s="73"/>
      <c r="DK39" s="73"/>
      <c r="DL39" s="73"/>
      <c r="DM39" s="73"/>
      <c r="DN39" s="73"/>
      <c r="DO39" s="73"/>
      <c r="DP39" s="73"/>
      <c r="DQ39" s="73"/>
      <c r="DR39" s="73"/>
      <c r="DS39" s="73"/>
      <c r="DT39" s="73"/>
      <c r="DU39" s="73"/>
      <c r="DV39" s="73"/>
      <c r="DW39" s="73"/>
      <c r="DX39" s="73"/>
      <c r="DY39" s="73"/>
      <c r="DZ39" s="73"/>
      <c r="EA39" s="73"/>
      <c r="EB39" s="73"/>
      <c r="EC39" s="73"/>
      <c r="ED39" s="73"/>
      <c r="EE39" s="73"/>
      <c r="EF39" s="73"/>
      <c r="EG39" s="73"/>
      <c r="EH39" s="73"/>
      <c r="EI39" s="73"/>
      <c r="EJ39" s="73"/>
      <c r="EK39" s="73"/>
      <c r="EL39" s="73"/>
      <c r="EM39" s="73"/>
      <c r="EN39" s="73"/>
      <c r="EO39" s="73"/>
      <c r="EP39" s="73"/>
      <c r="EQ39" s="73"/>
      <c r="ER39" s="73"/>
      <c r="ES39" s="73"/>
      <c r="ET39" s="73"/>
      <c r="EU39" s="73"/>
      <c r="EV39" s="73"/>
      <c r="EW39" s="73"/>
      <c r="EX39" s="73"/>
      <c r="EY39" s="73"/>
      <c r="EZ39" s="73"/>
      <c r="FA39" s="73"/>
      <c r="FB39" s="73"/>
      <c r="FC39" s="73"/>
      <c r="FD39" s="73"/>
      <c r="FE39" s="73"/>
      <c r="FF39" s="73"/>
      <c r="FG39" s="73"/>
      <c r="FH39" s="73"/>
      <c r="FI39" s="73"/>
      <c r="FJ39" s="73"/>
      <c r="FK39" s="73"/>
      <c r="FL39" s="73"/>
      <c r="FM39" s="73"/>
      <c r="FN39" s="73"/>
      <c r="FO39" s="73"/>
      <c r="FP39" s="73"/>
      <c r="FQ39" s="73"/>
      <c r="FR39" s="73"/>
      <c r="FS39" s="73"/>
      <c r="FT39" s="73"/>
      <c r="FU39" s="73"/>
      <c r="FV39" s="73"/>
      <c r="FW39" s="73"/>
      <c r="FX39" s="73"/>
      <c r="FY39" s="73"/>
      <c r="FZ39" s="73"/>
      <c r="GA39" s="73"/>
      <c r="GB39" s="73"/>
      <c r="GC39" s="73"/>
      <c r="GD39" s="73"/>
      <c r="GE39" s="73"/>
      <c r="GF39" s="73"/>
      <c r="GG39" s="73"/>
      <c r="GH39" s="73"/>
      <c r="GI39" s="73"/>
      <c r="GJ39" s="73"/>
      <c r="GK39" s="73"/>
      <c r="GL39" s="73"/>
      <c r="GM39" s="73"/>
      <c r="GN39" s="73"/>
      <c r="GO39" s="73"/>
      <c r="GP39" s="73"/>
      <c r="GQ39" s="73"/>
      <c r="GR39" s="73"/>
      <c r="GS39" s="73"/>
      <c r="GT39" s="73"/>
      <c r="GU39" s="73"/>
      <c r="GV39" s="73"/>
      <c r="GW39" s="73"/>
      <c r="GX39" s="73"/>
      <c r="GY39" s="73"/>
      <c r="GZ39" s="73"/>
      <c r="HA39" s="73"/>
      <c r="HB39" s="73"/>
      <c r="HC39" s="73"/>
      <c r="HD39" s="73"/>
      <c r="HE39" s="73"/>
      <c r="HF39" s="73"/>
      <c r="HG39" s="73"/>
      <c r="HH39" s="73"/>
      <c r="HI39" s="73"/>
      <c r="HJ39" s="73"/>
      <c r="HK39" s="73"/>
      <c r="HL39" s="73"/>
      <c r="HM39" s="73"/>
      <c r="HN39" s="73"/>
      <c r="HO39" s="73"/>
      <c r="HP39" s="73"/>
      <c r="HQ39" s="73"/>
      <c r="HR39" s="73"/>
      <c r="HS39" s="73"/>
      <c r="HT39" s="73"/>
      <c r="HU39" s="73"/>
      <c r="HV39" s="73"/>
      <c r="HW39" s="73"/>
      <c r="HX39" s="73"/>
      <c r="HY39" s="73"/>
      <c r="HZ39" s="73"/>
      <c r="IA39" s="73"/>
      <c r="IB39" s="73"/>
      <c r="IC39" s="73"/>
      <c r="ID39" s="73"/>
      <c r="IE39" s="73"/>
      <c r="IF39" s="73"/>
      <c r="IG39" s="73"/>
      <c r="IH39" s="73"/>
      <c r="II39" s="73"/>
      <c r="IJ39" s="73"/>
      <c r="IK39" s="73"/>
      <c r="IL39" s="73"/>
      <c r="IM39" s="73"/>
      <c r="IN39" s="73"/>
      <c r="IO39" s="73"/>
      <c r="IP39" s="73"/>
      <c r="IQ39" s="73"/>
      <c r="IR39" s="73"/>
      <c r="IS39" s="73"/>
      <c r="IT39" s="73"/>
      <c r="IU39" s="73"/>
      <c r="IV39" s="73"/>
    </row>
    <row r="40" spans="1:256" ht="31.2" customHeight="1" x14ac:dyDescent="0.3">
      <c r="A40" s="684" t="s">
        <v>97</v>
      </c>
      <c r="B40" s="684"/>
      <c r="C40" s="684"/>
      <c r="D40" s="684"/>
      <c r="E40" s="684"/>
      <c r="F40" s="684"/>
      <c r="G40" s="684"/>
      <c r="H40" s="684"/>
      <c r="I40" s="684"/>
      <c r="J40" s="684"/>
      <c r="K40" s="684"/>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c r="AN40" s="73"/>
      <c r="AO40" s="73"/>
      <c r="AP40" s="73"/>
      <c r="AQ40" s="73"/>
      <c r="AR40" s="73"/>
      <c r="AS40" s="73"/>
      <c r="AT40" s="73"/>
      <c r="AU40" s="73"/>
      <c r="AV40" s="73"/>
      <c r="AW40" s="73"/>
      <c r="AX40" s="73"/>
      <c r="AY40" s="73"/>
      <c r="AZ40" s="73"/>
      <c r="BA40" s="73"/>
      <c r="BB40" s="73"/>
      <c r="BC40" s="73"/>
      <c r="BD40" s="73"/>
      <c r="BE40" s="73"/>
      <c r="BF40" s="73"/>
      <c r="BG40" s="73"/>
      <c r="BH40" s="73"/>
      <c r="BI40" s="73"/>
      <c r="BJ40" s="73"/>
      <c r="BK40" s="73"/>
      <c r="BL40" s="73"/>
      <c r="BM40" s="73"/>
      <c r="BN40" s="73"/>
      <c r="BO40" s="73"/>
      <c r="BP40" s="73"/>
      <c r="BQ40" s="73"/>
      <c r="BR40" s="73"/>
      <c r="BS40" s="73"/>
      <c r="BT40" s="73"/>
      <c r="BU40" s="73"/>
      <c r="BV40" s="73"/>
      <c r="BW40" s="73"/>
      <c r="BX40" s="73"/>
      <c r="BY40" s="73"/>
      <c r="BZ40" s="73"/>
      <c r="CA40" s="73"/>
      <c r="CB40" s="73"/>
      <c r="CC40" s="73"/>
      <c r="CD40" s="73"/>
      <c r="CE40" s="73"/>
      <c r="CF40" s="73"/>
      <c r="CG40" s="73"/>
      <c r="CH40" s="73"/>
      <c r="CI40" s="73"/>
      <c r="CJ40" s="73"/>
      <c r="CK40" s="73"/>
      <c r="CL40" s="73"/>
      <c r="CM40" s="73"/>
      <c r="CN40" s="73"/>
      <c r="CO40" s="73"/>
      <c r="CP40" s="73"/>
      <c r="CQ40" s="73"/>
      <c r="CR40" s="73"/>
      <c r="CS40" s="73"/>
      <c r="CT40" s="73"/>
      <c r="CU40" s="73"/>
      <c r="CV40" s="73"/>
      <c r="CW40" s="73"/>
      <c r="CX40" s="73"/>
      <c r="CY40" s="73"/>
      <c r="CZ40" s="73"/>
      <c r="DA40" s="73"/>
      <c r="DB40" s="73"/>
      <c r="DC40" s="73"/>
      <c r="DD40" s="73"/>
      <c r="DE40" s="73"/>
      <c r="DF40" s="73"/>
      <c r="DG40" s="73"/>
      <c r="DH40" s="73"/>
      <c r="DI40" s="73"/>
      <c r="DJ40" s="73"/>
      <c r="DK40" s="73"/>
      <c r="DL40" s="73"/>
      <c r="DM40" s="73"/>
      <c r="DN40" s="73"/>
      <c r="DO40" s="73"/>
      <c r="DP40" s="73"/>
      <c r="DQ40" s="73"/>
      <c r="DR40" s="73"/>
      <c r="DS40" s="73"/>
      <c r="DT40" s="73"/>
      <c r="DU40" s="73"/>
      <c r="DV40" s="73"/>
      <c r="DW40" s="73"/>
      <c r="DX40" s="73"/>
      <c r="DY40" s="73"/>
      <c r="DZ40" s="73"/>
      <c r="EA40" s="73"/>
      <c r="EB40" s="73"/>
      <c r="EC40" s="73"/>
      <c r="ED40" s="73"/>
      <c r="EE40" s="73"/>
      <c r="EF40" s="73"/>
      <c r="EG40" s="73"/>
      <c r="EH40" s="73"/>
      <c r="EI40" s="73"/>
      <c r="EJ40" s="73"/>
      <c r="EK40" s="73"/>
      <c r="EL40" s="73"/>
      <c r="EM40" s="73"/>
      <c r="EN40" s="73"/>
      <c r="EO40" s="73"/>
      <c r="EP40" s="73"/>
      <c r="EQ40" s="73"/>
      <c r="ER40" s="73"/>
      <c r="ES40" s="73"/>
      <c r="ET40" s="73"/>
      <c r="EU40" s="73"/>
      <c r="EV40" s="73"/>
      <c r="EW40" s="73"/>
      <c r="EX40" s="73"/>
      <c r="EY40" s="73"/>
      <c r="EZ40" s="73"/>
      <c r="FA40" s="73"/>
      <c r="FB40" s="73"/>
      <c r="FC40" s="73"/>
      <c r="FD40" s="73"/>
      <c r="FE40" s="73"/>
      <c r="FF40" s="73"/>
      <c r="FG40" s="73"/>
      <c r="FH40" s="73"/>
      <c r="FI40" s="73"/>
      <c r="FJ40" s="73"/>
      <c r="FK40" s="73"/>
      <c r="FL40" s="73"/>
      <c r="FM40" s="73"/>
      <c r="FN40" s="73"/>
      <c r="FO40" s="73"/>
      <c r="FP40" s="73"/>
      <c r="FQ40" s="73"/>
      <c r="FR40" s="73"/>
      <c r="FS40" s="73"/>
      <c r="FT40" s="73"/>
      <c r="FU40" s="73"/>
      <c r="FV40" s="73"/>
      <c r="FW40" s="73"/>
      <c r="FX40" s="73"/>
      <c r="FY40" s="73"/>
      <c r="FZ40" s="73"/>
      <c r="GA40" s="73"/>
      <c r="GB40" s="73"/>
      <c r="GC40" s="73"/>
      <c r="GD40" s="73"/>
      <c r="GE40" s="73"/>
      <c r="GF40" s="73"/>
      <c r="GG40" s="73"/>
      <c r="GH40" s="73"/>
      <c r="GI40" s="73"/>
      <c r="GJ40" s="73"/>
      <c r="GK40" s="73"/>
      <c r="GL40" s="73"/>
      <c r="GM40" s="73"/>
      <c r="GN40" s="73"/>
      <c r="GO40" s="73"/>
      <c r="GP40" s="73"/>
      <c r="GQ40" s="73"/>
      <c r="GR40" s="73"/>
      <c r="GS40" s="73"/>
      <c r="GT40" s="73"/>
      <c r="GU40" s="73"/>
      <c r="GV40" s="73"/>
      <c r="GW40" s="73"/>
      <c r="GX40" s="73"/>
      <c r="GY40" s="73"/>
      <c r="GZ40" s="73"/>
      <c r="HA40" s="73"/>
      <c r="HB40" s="73"/>
      <c r="HC40" s="73"/>
      <c r="HD40" s="73"/>
      <c r="HE40" s="73"/>
      <c r="HF40" s="73"/>
      <c r="HG40" s="73"/>
      <c r="HH40" s="73"/>
      <c r="HI40" s="73"/>
      <c r="HJ40" s="73"/>
      <c r="HK40" s="73"/>
      <c r="HL40" s="73"/>
      <c r="HM40" s="73"/>
      <c r="HN40" s="73"/>
      <c r="HO40" s="73"/>
      <c r="HP40" s="73"/>
      <c r="HQ40" s="73"/>
      <c r="HR40" s="73"/>
      <c r="HS40" s="73"/>
      <c r="HT40" s="73"/>
      <c r="HU40" s="73"/>
      <c r="HV40" s="73"/>
      <c r="HW40" s="73"/>
      <c r="HX40" s="73"/>
      <c r="HY40" s="73"/>
      <c r="HZ40" s="73"/>
      <c r="IA40" s="73"/>
      <c r="IB40" s="73"/>
      <c r="IC40" s="73"/>
      <c r="ID40" s="73"/>
      <c r="IE40" s="73"/>
      <c r="IF40" s="73"/>
      <c r="IG40" s="73"/>
      <c r="IH40" s="73"/>
      <c r="II40" s="73"/>
      <c r="IJ40" s="73"/>
      <c r="IK40" s="73"/>
      <c r="IL40" s="73"/>
      <c r="IM40" s="73"/>
      <c r="IN40" s="73"/>
      <c r="IO40" s="73"/>
      <c r="IP40" s="73"/>
      <c r="IQ40" s="73"/>
      <c r="IR40" s="73"/>
      <c r="IS40" s="73"/>
      <c r="IT40" s="73"/>
      <c r="IU40" s="73"/>
      <c r="IV40" s="73"/>
    </row>
    <row r="41" spans="1:256" ht="30" customHeight="1" x14ac:dyDescent="0.3">
      <c r="A41" s="62" t="s">
        <v>55</v>
      </c>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c r="AN41" s="73"/>
      <c r="AO41" s="73"/>
      <c r="AP41" s="73"/>
      <c r="AQ41" s="73"/>
      <c r="AR41" s="73"/>
      <c r="AS41" s="73"/>
      <c r="AT41" s="73"/>
      <c r="AU41" s="73"/>
      <c r="AV41" s="73"/>
      <c r="AW41" s="73"/>
      <c r="AX41" s="73"/>
      <c r="AY41" s="73"/>
      <c r="AZ41" s="73"/>
      <c r="BA41" s="73"/>
      <c r="BB41" s="73"/>
      <c r="BC41" s="73"/>
      <c r="BD41" s="73"/>
      <c r="BE41" s="73"/>
      <c r="BF41" s="73"/>
      <c r="BG41" s="73"/>
      <c r="BH41" s="73"/>
      <c r="BI41" s="73"/>
      <c r="BJ41" s="73"/>
      <c r="BK41" s="73"/>
      <c r="BL41" s="73"/>
      <c r="BM41" s="73"/>
      <c r="BN41" s="73"/>
      <c r="BO41" s="73"/>
      <c r="BP41" s="73"/>
      <c r="BQ41" s="73"/>
      <c r="BR41" s="73"/>
      <c r="BS41" s="73"/>
      <c r="BT41" s="73"/>
      <c r="BU41" s="73"/>
      <c r="BV41" s="73"/>
      <c r="BW41" s="73"/>
      <c r="BX41" s="73"/>
      <c r="BY41" s="73"/>
      <c r="BZ41" s="73"/>
      <c r="CA41" s="73"/>
      <c r="CB41" s="73"/>
      <c r="CC41" s="73"/>
      <c r="CD41" s="73"/>
      <c r="CE41" s="73"/>
      <c r="CF41" s="73"/>
      <c r="CG41" s="73"/>
      <c r="CH41" s="73"/>
      <c r="CI41" s="73"/>
      <c r="CJ41" s="73"/>
      <c r="CK41" s="73"/>
      <c r="CL41" s="73"/>
      <c r="CM41" s="73"/>
      <c r="CN41" s="73"/>
      <c r="CO41" s="73"/>
      <c r="CP41" s="73"/>
      <c r="CQ41" s="73"/>
      <c r="CR41" s="73"/>
      <c r="CS41" s="73"/>
      <c r="CT41" s="73"/>
      <c r="CU41" s="73"/>
      <c r="CV41" s="73"/>
      <c r="CW41" s="73"/>
      <c r="CX41" s="73"/>
      <c r="CY41" s="73"/>
      <c r="CZ41" s="73"/>
      <c r="DA41" s="73"/>
      <c r="DB41" s="73"/>
      <c r="DC41" s="73"/>
      <c r="DD41" s="73"/>
      <c r="DE41" s="73"/>
      <c r="DF41" s="73"/>
      <c r="DG41" s="73"/>
      <c r="DH41" s="73"/>
      <c r="DI41" s="73"/>
      <c r="DJ41" s="73"/>
      <c r="DK41" s="73"/>
      <c r="DL41" s="73"/>
      <c r="DM41" s="73"/>
      <c r="DN41" s="73"/>
      <c r="DO41" s="73"/>
      <c r="DP41" s="73"/>
      <c r="DQ41" s="73"/>
      <c r="DR41" s="73"/>
      <c r="DS41" s="73"/>
      <c r="DT41" s="73"/>
      <c r="DU41" s="73"/>
      <c r="DV41" s="73"/>
      <c r="DW41" s="73"/>
      <c r="DX41" s="73"/>
      <c r="DY41" s="73"/>
      <c r="DZ41" s="73"/>
      <c r="EA41" s="73"/>
      <c r="EB41" s="73"/>
      <c r="EC41" s="73"/>
      <c r="ED41" s="73"/>
      <c r="EE41" s="73"/>
      <c r="EF41" s="73"/>
      <c r="EG41" s="73"/>
      <c r="EH41" s="73"/>
      <c r="EI41" s="73"/>
      <c r="EJ41" s="73"/>
      <c r="EK41" s="73"/>
      <c r="EL41" s="73"/>
      <c r="EM41" s="73"/>
      <c r="EN41" s="73"/>
      <c r="EO41" s="73"/>
      <c r="EP41" s="73"/>
      <c r="EQ41" s="73"/>
      <c r="ER41" s="73"/>
      <c r="ES41" s="73"/>
      <c r="ET41" s="73"/>
      <c r="EU41" s="73"/>
      <c r="EV41" s="73"/>
      <c r="EW41" s="73"/>
      <c r="EX41" s="73"/>
      <c r="EY41" s="73"/>
      <c r="EZ41" s="73"/>
      <c r="FA41" s="73"/>
      <c r="FB41" s="73"/>
      <c r="FC41" s="73"/>
      <c r="FD41" s="73"/>
      <c r="FE41" s="73"/>
      <c r="FF41" s="73"/>
      <c r="FG41" s="73"/>
      <c r="FH41" s="73"/>
      <c r="FI41" s="73"/>
      <c r="FJ41" s="73"/>
      <c r="FK41" s="73"/>
      <c r="FL41" s="73"/>
      <c r="FM41" s="73"/>
      <c r="FN41" s="73"/>
      <c r="FO41" s="73"/>
      <c r="FP41" s="73"/>
      <c r="FQ41" s="73"/>
      <c r="FR41" s="73"/>
      <c r="FS41" s="73"/>
      <c r="FT41" s="73"/>
      <c r="FU41" s="73"/>
      <c r="FV41" s="73"/>
      <c r="FW41" s="73"/>
      <c r="FX41" s="73"/>
      <c r="FY41" s="73"/>
      <c r="FZ41" s="73"/>
      <c r="GA41" s="73"/>
      <c r="GB41" s="73"/>
      <c r="GC41" s="73"/>
      <c r="GD41" s="73"/>
      <c r="GE41" s="73"/>
      <c r="GF41" s="73"/>
      <c r="GG41" s="73"/>
      <c r="GH41" s="73"/>
      <c r="GI41" s="73"/>
      <c r="GJ41" s="73"/>
      <c r="GK41" s="73"/>
      <c r="GL41" s="73"/>
      <c r="GM41" s="73"/>
      <c r="GN41" s="73"/>
      <c r="GO41" s="73"/>
      <c r="GP41" s="73"/>
      <c r="GQ41" s="73"/>
      <c r="GR41" s="73"/>
      <c r="GS41" s="73"/>
      <c r="GT41" s="73"/>
      <c r="GU41" s="73"/>
      <c r="GV41" s="73"/>
      <c r="GW41" s="73"/>
      <c r="GX41" s="73"/>
      <c r="GY41" s="73"/>
      <c r="GZ41" s="73"/>
      <c r="HA41" s="73"/>
      <c r="HB41" s="73"/>
      <c r="HC41" s="73"/>
      <c r="HD41" s="73"/>
      <c r="HE41" s="73"/>
      <c r="HF41" s="73"/>
      <c r="HG41" s="73"/>
      <c r="HH41" s="73"/>
      <c r="HI41" s="73"/>
      <c r="HJ41" s="73"/>
      <c r="HK41" s="73"/>
      <c r="HL41" s="73"/>
      <c r="HM41" s="73"/>
      <c r="HN41" s="73"/>
      <c r="HO41" s="73"/>
      <c r="HP41" s="73"/>
      <c r="HQ41" s="73"/>
      <c r="HR41" s="73"/>
      <c r="HS41" s="73"/>
      <c r="HT41" s="73"/>
      <c r="HU41" s="73"/>
      <c r="HV41" s="73"/>
      <c r="HW41" s="73"/>
      <c r="HX41" s="73"/>
      <c r="HY41" s="73"/>
      <c r="HZ41" s="73"/>
      <c r="IA41" s="73"/>
      <c r="IB41" s="73"/>
      <c r="IC41" s="73"/>
      <c r="ID41" s="73"/>
      <c r="IE41" s="73"/>
      <c r="IF41" s="73"/>
      <c r="IG41" s="73"/>
      <c r="IH41" s="73"/>
      <c r="II41" s="73"/>
      <c r="IJ41" s="73"/>
      <c r="IK41" s="73"/>
      <c r="IL41" s="73"/>
      <c r="IM41" s="73"/>
      <c r="IN41" s="73"/>
      <c r="IO41" s="73"/>
      <c r="IP41" s="73"/>
      <c r="IQ41" s="73"/>
      <c r="IR41" s="73"/>
      <c r="IS41" s="73"/>
      <c r="IT41" s="73"/>
      <c r="IU41" s="73"/>
      <c r="IV41" s="73"/>
    </row>
    <row r="42" spans="1:256" ht="48.6" customHeight="1" x14ac:dyDescent="0.3">
      <c r="A42" s="677" t="s">
        <v>96</v>
      </c>
      <c r="B42" s="677"/>
      <c r="C42" s="677"/>
      <c r="D42" s="677"/>
      <c r="E42" s="677"/>
      <c r="F42" s="677"/>
      <c r="G42" s="677"/>
      <c r="H42" s="677"/>
      <c r="I42" s="677"/>
      <c r="J42" s="677"/>
      <c r="K42" s="677"/>
      <c r="L42" s="64"/>
      <c r="M42" s="64"/>
      <c r="N42" s="64"/>
      <c r="O42" s="64"/>
      <c r="P42" s="64"/>
      <c r="Q42" s="64"/>
      <c r="R42" s="64"/>
      <c r="S42" s="64"/>
      <c r="T42" s="64"/>
      <c r="U42" s="64"/>
      <c r="V42" s="64"/>
      <c r="W42" s="64"/>
      <c r="X42" s="64"/>
      <c r="Y42" s="64"/>
      <c r="Z42" s="64"/>
      <c r="AA42" s="64"/>
      <c r="AB42" s="64"/>
      <c r="AC42" s="64"/>
      <c r="AD42" s="64"/>
      <c r="AE42" s="64"/>
      <c r="AF42" s="64"/>
      <c r="AG42" s="64"/>
      <c r="AH42" s="64"/>
      <c r="AI42" s="64"/>
      <c r="AJ42" s="64"/>
      <c r="AK42" s="64"/>
      <c r="AL42" s="64"/>
      <c r="AM42" s="64"/>
      <c r="AN42" s="64"/>
      <c r="AO42" s="64"/>
      <c r="AP42" s="64"/>
      <c r="AQ42" s="64"/>
      <c r="AR42" s="64"/>
      <c r="AS42" s="64"/>
      <c r="AT42" s="64"/>
      <c r="AU42" s="64"/>
      <c r="AV42" s="64"/>
      <c r="AW42" s="64"/>
      <c r="AX42" s="64"/>
      <c r="AY42" s="64"/>
      <c r="AZ42" s="64"/>
      <c r="BA42" s="64"/>
      <c r="BB42" s="64"/>
      <c r="BC42" s="64"/>
      <c r="BD42" s="64"/>
      <c r="BE42" s="64"/>
      <c r="BF42" s="64"/>
      <c r="BG42" s="64"/>
      <c r="BH42" s="64"/>
      <c r="BI42" s="64"/>
      <c r="BJ42" s="64"/>
      <c r="BK42" s="64"/>
      <c r="BL42" s="64"/>
      <c r="BM42" s="64"/>
      <c r="BN42" s="64"/>
      <c r="BO42" s="64"/>
      <c r="BP42" s="64"/>
      <c r="BQ42" s="64"/>
      <c r="BR42" s="64"/>
      <c r="BS42" s="64"/>
      <c r="BT42" s="64"/>
      <c r="BU42" s="64"/>
      <c r="BV42" s="64"/>
      <c r="BW42" s="64"/>
      <c r="BX42" s="64"/>
      <c r="BY42" s="64"/>
      <c r="BZ42" s="64"/>
      <c r="CA42" s="64"/>
      <c r="CB42" s="64"/>
      <c r="CC42" s="64"/>
      <c r="CD42" s="64"/>
      <c r="CE42" s="64"/>
      <c r="CF42" s="64"/>
      <c r="CG42" s="64"/>
      <c r="CH42" s="64"/>
      <c r="CI42" s="64"/>
      <c r="CJ42" s="64"/>
      <c r="CK42" s="64"/>
      <c r="CL42" s="64"/>
      <c r="CM42" s="64"/>
      <c r="CN42" s="64"/>
      <c r="CO42" s="64"/>
      <c r="CP42" s="64"/>
      <c r="CQ42" s="64"/>
      <c r="CR42" s="64"/>
      <c r="CS42" s="64"/>
      <c r="CT42" s="64"/>
      <c r="CU42" s="64"/>
      <c r="CV42" s="64"/>
      <c r="CW42" s="64"/>
      <c r="CX42" s="64"/>
      <c r="CY42" s="64"/>
      <c r="CZ42" s="64"/>
      <c r="DA42" s="64"/>
      <c r="DB42" s="64"/>
      <c r="DC42" s="64"/>
      <c r="DD42" s="64"/>
      <c r="DE42" s="64"/>
      <c r="DF42" s="64"/>
      <c r="DG42" s="64"/>
      <c r="DH42" s="64"/>
      <c r="DI42" s="64"/>
      <c r="DJ42" s="64"/>
      <c r="DK42" s="64"/>
      <c r="DL42" s="64"/>
      <c r="DM42" s="64"/>
      <c r="DN42" s="64"/>
      <c r="DO42" s="64"/>
      <c r="DP42" s="64"/>
      <c r="DQ42" s="64"/>
      <c r="DR42" s="64"/>
      <c r="DS42" s="64"/>
      <c r="DT42" s="64"/>
      <c r="DU42" s="64"/>
      <c r="DV42" s="64"/>
      <c r="DW42" s="64"/>
      <c r="DX42" s="64"/>
      <c r="DY42" s="64"/>
      <c r="DZ42" s="64"/>
      <c r="EA42" s="64"/>
      <c r="EB42" s="64"/>
      <c r="EC42" s="64"/>
      <c r="ED42" s="64"/>
      <c r="EE42" s="64"/>
      <c r="EF42" s="64"/>
      <c r="EG42" s="64"/>
      <c r="EH42" s="64"/>
      <c r="EI42" s="64"/>
      <c r="EJ42" s="64"/>
      <c r="EK42" s="64"/>
      <c r="EL42" s="64"/>
      <c r="EM42" s="64"/>
      <c r="EN42" s="64"/>
      <c r="EO42" s="64"/>
      <c r="EP42" s="64"/>
      <c r="EQ42" s="64"/>
      <c r="ER42" s="64"/>
      <c r="ES42" s="64"/>
      <c r="ET42" s="64"/>
      <c r="EU42" s="64"/>
      <c r="EV42" s="64"/>
      <c r="EW42" s="64"/>
      <c r="EX42" s="64"/>
      <c r="EY42" s="64"/>
      <c r="EZ42" s="64"/>
      <c r="FA42" s="64"/>
      <c r="FB42" s="64"/>
      <c r="FC42" s="64"/>
      <c r="FD42" s="64"/>
      <c r="FE42" s="64"/>
      <c r="FF42" s="64"/>
      <c r="FG42" s="64"/>
      <c r="FH42" s="64"/>
      <c r="FI42" s="64"/>
      <c r="FJ42" s="64"/>
      <c r="FK42" s="64"/>
      <c r="FL42" s="64"/>
      <c r="FM42" s="64"/>
      <c r="FN42" s="64"/>
      <c r="FO42" s="64"/>
      <c r="FP42" s="64"/>
      <c r="FQ42" s="64"/>
      <c r="FR42" s="64"/>
      <c r="FS42" s="64"/>
      <c r="FT42" s="64"/>
      <c r="FU42" s="64"/>
      <c r="FV42" s="64"/>
      <c r="FW42" s="64"/>
      <c r="FX42" s="64"/>
      <c r="FY42" s="64"/>
      <c r="FZ42" s="64"/>
      <c r="GA42" s="64"/>
      <c r="GB42" s="64"/>
      <c r="GC42" s="64"/>
      <c r="GD42" s="64"/>
      <c r="GE42" s="64"/>
      <c r="GF42" s="64"/>
      <c r="GG42" s="64"/>
      <c r="GH42" s="64"/>
      <c r="GI42" s="64"/>
      <c r="GJ42" s="64"/>
      <c r="GK42" s="64"/>
      <c r="GL42" s="64"/>
      <c r="GM42" s="64"/>
      <c r="GN42" s="64"/>
      <c r="GO42" s="64"/>
      <c r="GP42" s="64"/>
      <c r="GQ42" s="64"/>
      <c r="GR42" s="64"/>
      <c r="GS42" s="64"/>
      <c r="GT42" s="64"/>
      <c r="GU42" s="64"/>
      <c r="GV42" s="64"/>
      <c r="GW42" s="64"/>
      <c r="GX42" s="64"/>
      <c r="GY42" s="64"/>
      <c r="GZ42" s="64"/>
      <c r="HA42" s="64"/>
      <c r="HB42" s="64"/>
      <c r="HC42" s="64"/>
      <c r="HD42" s="64"/>
      <c r="HE42" s="64"/>
      <c r="HF42" s="64"/>
      <c r="HG42" s="64"/>
      <c r="HH42" s="64"/>
      <c r="HI42" s="64"/>
      <c r="HJ42" s="64"/>
      <c r="HK42" s="64"/>
      <c r="HL42" s="64"/>
      <c r="HM42" s="64"/>
      <c r="HN42" s="64"/>
      <c r="HO42" s="64"/>
      <c r="HP42" s="64"/>
      <c r="HQ42" s="64"/>
      <c r="HR42" s="64"/>
      <c r="HS42" s="64"/>
      <c r="HT42" s="64"/>
      <c r="HU42" s="64"/>
      <c r="HV42" s="64"/>
      <c r="HW42" s="64"/>
      <c r="HX42" s="64"/>
      <c r="HY42" s="64"/>
      <c r="HZ42" s="64"/>
      <c r="IA42" s="64"/>
      <c r="IB42" s="64"/>
      <c r="IC42" s="64"/>
      <c r="ID42" s="64"/>
      <c r="IE42" s="64"/>
      <c r="IF42" s="64"/>
      <c r="IG42" s="64"/>
      <c r="IH42" s="64"/>
      <c r="II42" s="64"/>
      <c r="IJ42" s="64"/>
      <c r="IK42" s="64"/>
      <c r="IL42" s="64"/>
      <c r="IM42" s="64"/>
      <c r="IN42" s="64"/>
      <c r="IO42" s="64"/>
      <c r="IP42" s="64"/>
      <c r="IQ42" s="64"/>
      <c r="IR42" s="64"/>
      <c r="IS42" s="64"/>
      <c r="IT42" s="64"/>
      <c r="IU42" s="64"/>
      <c r="IV42" s="64"/>
    </row>
    <row r="43" spans="1:256" ht="38.4" customHeight="1" x14ac:dyDescent="0.3">
      <c r="A43" s="678" t="s">
        <v>19</v>
      </c>
      <c r="B43" s="678"/>
      <c r="C43" s="679" t="s">
        <v>5</v>
      </c>
      <c r="D43" s="679" t="s">
        <v>234</v>
      </c>
      <c r="E43" s="679" t="s">
        <v>233</v>
      </c>
      <c r="F43" s="679" t="s">
        <v>37</v>
      </c>
      <c r="G43" s="679"/>
      <c r="H43" s="67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c r="BC43" s="89"/>
      <c r="BD43" s="89"/>
      <c r="BE43" s="89"/>
      <c r="BF43" s="89"/>
      <c r="BG43" s="89"/>
      <c r="BH43" s="89"/>
      <c r="BI43" s="89"/>
      <c r="BJ43" s="89"/>
      <c r="BK43" s="89"/>
      <c r="BL43" s="89"/>
      <c r="BM43" s="89"/>
      <c r="BN43" s="89"/>
      <c r="BO43" s="89"/>
      <c r="BP43" s="89"/>
      <c r="BQ43" s="89"/>
      <c r="BR43" s="89"/>
      <c r="BS43" s="89"/>
      <c r="BT43" s="89"/>
      <c r="BU43" s="89"/>
      <c r="BV43" s="89"/>
      <c r="BW43" s="89"/>
      <c r="BX43" s="89"/>
      <c r="BY43" s="89"/>
      <c r="BZ43" s="89"/>
      <c r="CA43" s="89"/>
      <c r="CB43" s="89"/>
      <c r="CC43" s="89"/>
      <c r="CD43" s="89"/>
      <c r="CE43" s="89"/>
      <c r="CF43" s="89"/>
      <c r="CG43" s="89"/>
      <c r="CH43" s="89"/>
      <c r="CI43" s="89"/>
      <c r="CJ43" s="89"/>
      <c r="CK43" s="89"/>
      <c r="CL43" s="89"/>
      <c r="CM43" s="89"/>
      <c r="CN43" s="89"/>
      <c r="CO43" s="89"/>
      <c r="CP43" s="89"/>
      <c r="CQ43" s="89"/>
      <c r="CR43" s="89"/>
      <c r="CS43" s="89"/>
      <c r="CT43" s="89"/>
      <c r="CU43" s="89"/>
      <c r="CV43" s="89"/>
      <c r="CW43" s="89"/>
      <c r="CX43" s="89"/>
      <c r="CY43" s="89"/>
      <c r="CZ43" s="89"/>
      <c r="DA43" s="89"/>
      <c r="DB43" s="89"/>
      <c r="DC43" s="89"/>
      <c r="DD43" s="89"/>
      <c r="DE43" s="89"/>
      <c r="DF43" s="89"/>
      <c r="DG43" s="89"/>
      <c r="DH43" s="89"/>
      <c r="DI43" s="89"/>
      <c r="DJ43" s="89"/>
      <c r="DK43" s="89"/>
      <c r="DL43" s="89"/>
      <c r="DM43" s="89"/>
      <c r="DN43" s="89"/>
      <c r="DO43" s="89"/>
      <c r="DP43" s="89"/>
      <c r="DQ43" s="89"/>
      <c r="DR43" s="89"/>
      <c r="DS43" s="89"/>
      <c r="DT43" s="89"/>
      <c r="DU43" s="89"/>
      <c r="DV43" s="89"/>
      <c r="DW43" s="89"/>
      <c r="DX43" s="89"/>
      <c r="DY43" s="89"/>
      <c r="DZ43" s="89"/>
      <c r="EA43" s="89"/>
      <c r="EB43" s="89"/>
      <c r="EC43" s="89"/>
      <c r="ED43" s="89"/>
      <c r="EE43" s="89"/>
      <c r="EF43" s="89"/>
      <c r="EG43" s="89"/>
      <c r="EH43" s="89"/>
      <c r="EI43" s="89"/>
      <c r="EJ43" s="89"/>
      <c r="EK43" s="89"/>
      <c r="EL43" s="89"/>
      <c r="EM43" s="89"/>
      <c r="EN43" s="89"/>
      <c r="EO43" s="89"/>
      <c r="EP43" s="89"/>
      <c r="EQ43" s="89"/>
      <c r="ER43" s="89"/>
      <c r="ES43" s="89"/>
      <c r="ET43" s="89"/>
      <c r="EU43" s="89"/>
      <c r="EV43" s="89"/>
      <c r="EW43" s="89"/>
      <c r="EX43" s="89"/>
      <c r="EY43" s="89"/>
      <c r="EZ43" s="89"/>
      <c r="FA43" s="89"/>
      <c r="FB43" s="89"/>
      <c r="FC43" s="89"/>
      <c r="FD43" s="89"/>
      <c r="FE43" s="89"/>
      <c r="FF43" s="89"/>
      <c r="FG43" s="89"/>
      <c r="FH43" s="89"/>
      <c r="FI43" s="89"/>
      <c r="FJ43" s="89"/>
      <c r="FK43" s="89"/>
      <c r="FL43" s="89"/>
      <c r="FM43" s="89"/>
      <c r="FN43" s="89"/>
      <c r="FO43" s="89"/>
      <c r="FP43" s="89"/>
      <c r="FQ43" s="89"/>
      <c r="FR43" s="89"/>
      <c r="FS43" s="89"/>
      <c r="FT43" s="89"/>
      <c r="FU43" s="89"/>
      <c r="FV43" s="89"/>
      <c r="FW43" s="89"/>
      <c r="FX43" s="89"/>
      <c r="FY43" s="89"/>
      <c r="FZ43" s="89"/>
      <c r="GA43" s="89"/>
      <c r="GB43" s="89"/>
      <c r="GC43" s="89"/>
      <c r="GD43" s="89"/>
      <c r="GE43" s="89"/>
      <c r="GF43" s="89"/>
      <c r="GG43" s="89"/>
      <c r="GH43" s="89"/>
      <c r="GI43" s="89"/>
      <c r="GJ43" s="89"/>
      <c r="GK43" s="89"/>
      <c r="GL43" s="89"/>
      <c r="GM43" s="89"/>
      <c r="GN43" s="89"/>
      <c r="GO43" s="89"/>
      <c r="GP43" s="89"/>
      <c r="GQ43" s="89"/>
      <c r="GR43" s="89"/>
      <c r="GS43" s="89"/>
      <c r="GT43" s="89"/>
      <c r="GU43" s="89"/>
      <c r="GV43" s="89"/>
      <c r="GW43" s="89"/>
      <c r="GX43" s="89"/>
      <c r="GY43" s="89"/>
      <c r="GZ43" s="89"/>
      <c r="HA43" s="89"/>
      <c r="HB43" s="89"/>
      <c r="HC43" s="89"/>
      <c r="HD43" s="89"/>
      <c r="HE43" s="89"/>
      <c r="HF43" s="89"/>
      <c r="HG43" s="89"/>
      <c r="HH43" s="89"/>
      <c r="HI43" s="89"/>
      <c r="HJ43" s="89"/>
      <c r="HK43" s="89"/>
      <c r="HL43" s="89"/>
      <c r="HM43" s="89"/>
      <c r="HN43" s="89"/>
      <c r="HO43" s="89"/>
      <c r="HP43" s="89"/>
      <c r="HQ43" s="89"/>
      <c r="HR43" s="89"/>
      <c r="HS43" s="89"/>
      <c r="HT43" s="89"/>
      <c r="HU43" s="89"/>
      <c r="HV43" s="89"/>
      <c r="HW43" s="89"/>
      <c r="HX43" s="89"/>
      <c r="HY43" s="89"/>
      <c r="HZ43" s="89"/>
      <c r="IA43" s="89"/>
      <c r="IB43" s="89"/>
      <c r="IC43" s="89"/>
      <c r="ID43" s="89"/>
      <c r="IE43" s="89"/>
      <c r="IF43" s="89"/>
      <c r="IG43" s="89"/>
      <c r="IH43" s="89"/>
      <c r="II43" s="89"/>
      <c r="IJ43" s="89"/>
      <c r="IK43" s="89"/>
      <c r="IL43" s="89"/>
      <c r="IM43" s="89"/>
      <c r="IN43" s="89"/>
      <c r="IO43" s="89"/>
      <c r="IP43" s="89"/>
      <c r="IQ43" s="89"/>
      <c r="IR43" s="89"/>
      <c r="IS43" s="89"/>
      <c r="IT43" s="89"/>
      <c r="IU43" s="89"/>
      <c r="IV43" s="89"/>
    </row>
    <row r="44" spans="1:256" s="91" customFormat="1" ht="25.95" customHeight="1" x14ac:dyDescent="0.3">
      <c r="A44" s="678"/>
      <c r="B44" s="678"/>
      <c r="C44" s="679"/>
      <c r="D44" s="679"/>
      <c r="E44" s="679"/>
      <c r="F44" s="133" t="s">
        <v>24</v>
      </c>
      <c r="G44" s="130" t="s">
        <v>120</v>
      </c>
      <c r="H44" s="429" t="s">
        <v>235</v>
      </c>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90"/>
      <c r="AR44" s="90"/>
      <c r="AS44" s="90"/>
      <c r="AT44" s="90"/>
      <c r="AU44" s="90"/>
      <c r="AV44" s="90"/>
      <c r="AW44" s="90"/>
      <c r="AX44" s="90"/>
      <c r="AY44" s="90"/>
      <c r="AZ44" s="90"/>
      <c r="BA44" s="90"/>
      <c r="BB44" s="90"/>
      <c r="BC44" s="90"/>
      <c r="BD44" s="90"/>
      <c r="BE44" s="90"/>
      <c r="BF44" s="90"/>
      <c r="BG44" s="90"/>
      <c r="BH44" s="90"/>
      <c r="BI44" s="90"/>
      <c r="BJ44" s="90"/>
      <c r="BK44" s="90"/>
      <c r="BL44" s="90"/>
      <c r="BM44" s="90"/>
      <c r="BN44" s="90"/>
      <c r="BO44" s="90"/>
      <c r="BP44" s="90"/>
      <c r="BQ44" s="90"/>
      <c r="BR44" s="90"/>
      <c r="BS44" s="90"/>
      <c r="BT44" s="90"/>
      <c r="BU44" s="90"/>
      <c r="BV44" s="90"/>
      <c r="BW44" s="90"/>
      <c r="BX44" s="90"/>
      <c r="BY44" s="90"/>
      <c r="BZ44" s="90"/>
      <c r="CA44" s="90"/>
      <c r="CB44" s="90"/>
      <c r="CC44" s="90"/>
      <c r="CD44" s="90"/>
      <c r="CE44" s="90"/>
      <c r="CF44" s="90"/>
      <c r="CG44" s="90"/>
      <c r="CH44" s="90"/>
      <c r="CI44" s="90"/>
      <c r="CJ44" s="90"/>
      <c r="CK44" s="90"/>
      <c r="CL44" s="90"/>
      <c r="CM44" s="90"/>
      <c r="CN44" s="90"/>
      <c r="CO44" s="90"/>
      <c r="CP44" s="90"/>
      <c r="CQ44" s="90"/>
      <c r="CR44" s="90"/>
      <c r="CS44" s="90"/>
      <c r="CT44" s="90"/>
      <c r="CU44" s="90"/>
      <c r="CV44" s="90"/>
      <c r="CW44" s="90"/>
      <c r="CX44" s="90"/>
      <c r="CY44" s="90"/>
      <c r="CZ44" s="90"/>
      <c r="DA44" s="90"/>
      <c r="DB44" s="90"/>
      <c r="DC44" s="90"/>
      <c r="DD44" s="90"/>
      <c r="DE44" s="90"/>
      <c r="DF44" s="90"/>
      <c r="DG44" s="90"/>
      <c r="DH44" s="90"/>
      <c r="DI44" s="90"/>
      <c r="DJ44" s="90"/>
      <c r="DK44" s="90"/>
      <c r="DL44" s="90"/>
      <c r="DM44" s="90"/>
      <c r="DN44" s="90"/>
      <c r="DO44" s="90"/>
      <c r="DP44" s="90"/>
      <c r="DQ44" s="90"/>
      <c r="DR44" s="90"/>
      <c r="DS44" s="90"/>
      <c r="DT44" s="90"/>
      <c r="DU44" s="90"/>
      <c r="DV44" s="90"/>
      <c r="DW44" s="90"/>
      <c r="DX44" s="90"/>
      <c r="DY44" s="90"/>
      <c r="DZ44" s="90"/>
      <c r="EA44" s="90"/>
      <c r="EB44" s="90"/>
      <c r="EC44" s="90"/>
      <c r="ED44" s="90"/>
      <c r="EE44" s="90"/>
      <c r="EF44" s="90"/>
      <c r="EG44" s="90"/>
      <c r="EH44" s="90"/>
      <c r="EI44" s="90"/>
      <c r="EJ44" s="90"/>
      <c r="EK44" s="90"/>
      <c r="EL44" s="90"/>
      <c r="EM44" s="90"/>
      <c r="EN44" s="90"/>
      <c r="EO44" s="90"/>
      <c r="EP44" s="90"/>
      <c r="EQ44" s="90"/>
      <c r="ER44" s="90"/>
      <c r="ES44" s="90"/>
      <c r="ET44" s="90"/>
      <c r="EU44" s="90"/>
      <c r="EV44" s="90"/>
      <c r="EW44" s="90"/>
      <c r="EX44" s="90"/>
      <c r="EY44" s="90"/>
      <c r="EZ44" s="90"/>
      <c r="FA44" s="90"/>
      <c r="FB44" s="90"/>
      <c r="FC44" s="90"/>
      <c r="FD44" s="90"/>
      <c r="FE44" s="90"/>
      <c r="FF44" s="90"/>
      <c r="FG44" s="90"/>
      <c r="FH44" s="90"/>
      <c r="FI44" s="90"/>
      <c r="FJ44" s="90"/>
      <c r="FK44" s="90"/>
      <c r="FL44" s="90"/>
      <c r="FM44" s="90"/>
      <c r="FN44" s="90"/>
      <c r="FO44" s="90"/>
      <c r="FP44" s="90"/>
      <c r="FQ44" s="90"/>
      <c r="FR44" s="90"/>
      <c r="FS44" s="90"/>
      <c r="FT44" s="90"/>
      <c r="FU44" s="90"/>
      <c r="FV44" s="90"/>
      <c r="FW44" s="90"/>
      <c r="FX44" s="90"/>
      <c r="FY44" s="90"/>
      <c r="FZ44" s="90"/>
      <c r="GA44" s="90"/>
      <c r="GB44" s="90"/>
      <c r="GC44" s="90"/>
      <c r="GD44" s="90"/>
      <c r="GE44" s="90"/>
      <c r="GF44" s="90"/>
      <c r="GG44" s="90"/>
      <c r="GH44" s="90"/>
      <c r="GI44" s="90"/>
      <c r="GJ44" s="90"/>
      <c r="GK44" s="90"/>
      <c r="GL44" s="90"/>
      <c r="GM44" s="90"/>
      <c r="GN44" s="90"/>
      <c r="GO44" s="90"/>
      <c r="GP44" s="90"/>
      <c r="GQ44" s="90"/>
      <c r="GR44" s="90"/>
      <c r="GS44" s="90"/>
      <c r="GT44" s="90"/>
      <c r="GU44" s="90"/>
      <c r="GV44" s="90"/>
      <c r="GW44" s="90"/>
      <c r="GX44" s="90"/>
      <c r="GY44" s="90"/>
      <c r="GZ44" s="90"/>
      <c r="HA44" s="90"/>
      <c r="HB44" s="90"/>
      <c r="HC44" s="90"/>
      <c r="HD44" s="90"/>
      <c r="HE44" s="90"/>
      <c r="HF44" s="90"/>
      <c r="HG44" s="90"/>
      <c r="HH44" s="90"/>
      <c r="HI44" s="90"/>
      <c r="HJ44" s="90"/>
      <c r="HK44" s="90"/>
      <c r="HL44" s="90"/>
      <c r="HM44" s="90"/>
      <c r="HN44" s="90"/>
      <c r="HO44" s="90"/>
      <c r="HP44" s="90"/>
      <c r="HQ44" s="90"/>
      <c r="HR44" s="90"/>
      <c r="HS44" s="90"/>
      <c r="HT44" s="90"/>
      <c r="HU44" s="90"/>
      <c r="HV44" s="90"/>
      <c r="HW44" s="90"/>
      <c r="HX44" s="90"/>
      <c r="HY44" s="90"/>
      <c r="HZ44" s="90"/>
      <c r="IA44" s="90"/>
      <c r="IB44" s="90"/>
      <c r="IC44" s="90"/>
      <c r="ID44" s="90"/>
      <c r="IE44" s="90"/>
      <c r="IF44" s="90"/>
      <c r="IG44" s="90"/>
      <c r="IH44" s="90"/>
      <c r="II44" s="90"/>
      <c r="IJ44" s="90"/>
      <c r="IK44" s="90"/>
      <c r="IL44" s="90"/>
      <c r="IM44" s="90"/>
      <c r="IN44" s="90"/>
      <c r="IO44" s="90"/>
      <c r="IP44" s="90"/>
      <c r="IQ44" s="90"/>
      <c r="IR44" s="90"/>
      <c r="IS44" s="90"/>
      <c r="IT44" s="90"/>
      <c r="IU44" s="90"/>
      <c r="IV44" s="90"/>
    </row>
    <row r="45" spans="1:256" ht="28.2" customHeight="1" x14ac:dyDescent="0.3">
      <c r="A45" s="682" t="s">
        <v>19</v>
      </c>
      <c r="B45" s="683"/>
      <c r="C45" s="92" t="s">
        <v>61</v>
      </c>
      <c r="D45" s="92" t="s">
        <v>61</v>
      </c>
      <c r="E45" s="92" t="s">
        <v>61</v>
      </c>
      <c r="F45" s="92" t="s">
        <v>61</v>
      </c>
      <c r="G45" s="148" t="s">
        <v>61</v>
      </c>
      <c r="H45" s="148" t="s">
        <v>61</v>
      </c>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90"/>
      <c r="AR45" s="90"/>
      <c r="AS45" s="90"/>
      <c r="AT45" s="90"/>
      <c r="AU45" s="90"/>
      <c r="AV45" s="90"/>
      <c r="AW45" s="90"/>
      <c r="AX45" s="90"/>
      <c r="AY45" s="90"/>
      <c r="AZ45" s="90"/>
      <c r="BA45" s="90"/>
      <c r="BB45" s="90"/>
      <c r="BC45" s="90"/>
      <c r="BD45" s="90"/>
      <c r="BE45" s="90"/>
      <c r="BF45" s="90"/>
      <c r="BG45" s="90"/>
      <c r="BH45" s="90"/>
      <c r="BI45" s="90"/>
      <c r="BJ45" s="90"/>
      <c r="BK45" s="90"/>
      <c r="BL45" s="90"/>
      <c r="BM45" s="90"/>
      <c r="BN45" s="90"/>
      <c r="BO45" s="90"/>
      <c r="BP45" s="90"/>
      <c r="BQ45" s="90"/>
      <c r="BR45" s="90"/>
      <c r="BS45" s="90"/>
      <c r="BT45" s="90"/>
      <c r="BU45" s="90"/>
      <c r="BV45" s="90"/>
      <c r="BW45" s="90"/>
      <c r="BX45" s="90"/>
      <c r="BY45" s="90"/>
      <c r="BZ45" s="90"/>
      <c r="CA45" s="90"/>
      <c r="CB45" s="90"/>
      <c r="CC45" s="90"/>
      <c r="CD45" s="90"/>
      <c r="CE45" s="90"/>
      <c r="CF45" s="90"/>
      <c r="CG45" s="90"/>
      <c r="CH45" s="90"/>
      <c r="CI45" s="90"/>
      <c r="CJ45" s="90"/>
      <c r="CK45" s="90"/>
      <c r="CL45" s="90"/>
      <c r="CM45" s="90"/>
      <c r="CN45" s="90"/>
      <c r="CO45" s="90"/>
      <c r="CP45" s="90"/>
      <c r="CQ45" s="90"/>
      <c r="CR45" s="90"/>
      <c r="CS45" s="90"/>
      <c r="CT45" s="90"/>
      <c r="CU45" s="90"/>
      <c r="CV45" s="90"/>
      <c r="CW45" s="90"/>
      <c r="CX45" s="90"/>
      <c r="CY45" s="90"/>
      <c r="CZ45" s="90"/>
      <c r="DA45" s="90"/>
      <c r="DB45" s="90"/>
      <c r="DC45" s="90"/>
      <c r="DD45" s="90"/>
      <c r="DE45" s="90"/>
      <c r="DF45" s="90"/>
      <c r="DG45" s="90"/>
      <c r="DH45" s="90"/>
      <c r="DI45" s="90"/>
      <c r="DJ45" s="90"/>
      <c r="DK45" s="90"/>
      <c r="DL45" s="90"/>
      <c r="DM45" s="90"/>
      <c r="DN45" s="90"/>
      <c r="DO45" s="90"/>
      <c r="DP45" s="90"/>
      <c r="DQ45" s="90"/>
      <c r="DR45" s="90"/>
      <c r="DS45" s="90"/>
      <c r="DT45" s="90"/>
      <c r="DU45" s="90"/>
      <c r="DV45" s="90"/>
      <c r="DW45" s="90"/>
      <c r="DX45" s="90"/>
      <c r="DY45" s="90"/>
      <c r="DZ45" s="90"/>
      <c r="EA45" s="90"/>
      <c r="EB45" s="90"/>
      <c r="EC45" s="90"/>
      <c r="ED45" s="90"/>
      <c r="EE45" s="90"/>
      <c r="EF45" s="90"/>
      <c r="EG45" s="90"/>
      <c r="EH45" s="90"/>
      <c r="EI45" s="90"/>
      <c r="EJ45" s="90"/>
      <c r="EK45" s="90"/>
      <c r="EL45" s="90"/>
      <c r="EM45" s="90"/>
      <c r="EN45" s="90"/>
      <c r="EO45" s="90"/>
      <c r="EP45" s="90"/>
      <c r="EQ45" s="90"/>
      <c r="ER45" s="90"/>
      <c r="ES45" s="90"/>
      <c r="ET45" s="90"/>
      <c r="EU45" s="90"/>
      <c r="EV45" s="90"/>
      <c r="EW45" s="90"/>
      <c r="EX45" s="90"/>
      <c r="EY45" s="90"/>
      <c r="EZ45" s="90"/>
      <c r="FA45" s="90"/>
      <c r="FB45" s="90"/>
      <c r="FC45" s="90"/>
      <c r="FD45" s="90"/>
      <c r="FE45" s="90"/>
      <c r="FF45" s="90"/>
      <c r="FG45" s="90"/>
      <c r="FH45" s="90"/>
      <c r="FI45" s="90"/>
      <c r="FJ45" s="90"/>
      <c r="FK45" s="90"/>
      <c r="FL45" s="90"/>
      <c r="FM45" s="90"/>
      <c r="FN45" s="90"/>
      <c r="FO45" s="90"/>
      <c r="FP45" s="90"/>
      <c r="FQ45" s="90"/>
      <c r="FR45" s="90"/>
      <c r="FS45" s="90"/>
      <c r="FT45" s="90"/>
      <c r="FU45" s="90"/>
      <c r="FV45" s="90"/>
      <c r="FW45" s="90"/>
      <c r="FX45" s="90"/>
      <c r="FY45" s="90"/>
      <c r="FZ45" s="90"/>
      <c r="GA45" s="90"/>
      <c r="GB45" s="90"/>
      <c r="GC45" s="90"/>
      <c r="GD45" s="90"/>
      <c r="GE45" s="90"/>
      <c r="GF45" s="90"/>
      <c r="GG45" s="90"/>
      <c r="GH45" s="90"/>
      <c r="GI45" s="90"/>
      <c r="GJ45" s="90"/>
      <c r="GK45" s="90"/>
      <c r="GL45" s="90"/>
      <c r="GM45" s="90"/>
      <c r="GN45" s="90"/>
      <c r="GO45" s="90"/>
      <c r="GP45" s="90"/>
      <c r="GQ45" s="90"/>
      <c r="GR45" s="90"/>
      <c r="GS45" s="90"/>
      <c r="GT45" s="90"/>
      <c r="GU45" s="90"/>
      <c r="GV45" s="90"/>
      <c r="GW45" s="90"/>
      <c r="GX45" s="90"/>
      <c r="GY45" s="90"/>
      <c r="GZ45" s="90"/>
      <c r="HA45" s="90"/>
      <c r="HB45" s="90"/>
      <c r="HC45" s="90"/>
      <c r="HD45" s="90"/>
      <c r="HE45" s="90"/>
      <c r="HF45" s="90"/>
      <c r="HG45" s="90"/>
      <c r="HH45" s="90"/>
      <c r="HI45" s="90"/>
      <c r="HJ45" s="90"/>
      <c r="HK45" s="90"/>
      <c r="HL45" s="90"/>
      <c r="HM45" s="90"/>
      <c r="HN45" s="90"/>
      <c r="HO45" s="90"/>
      <c r="HP45" s="90"/>
      <c r="HQ45" s="90"/>
      <c r="HR45" s="90"/>
      <c r="HS45" s="90"/>
      <c r="HT45" s="90"/>
      <c r="HU45" s="90"/>
      <c r="HV45" s="90"/>
      <c r="HW45" s="90"/>
      <c r="HX45" s="90"/>
      <c r="HY45" s="90"/>
      <c r="HZ45" s="90"/>
      <c r="IA45" s="90"/>
      <c r="IB45" s="90"/>
      <c r="IC45" s="90"/>
      <c r="ID45" s="90"/>
      <c r="IE45" s="90"/>
      <c r="IF45" s="90"/>
      <c r="IG45" s="90"/>
      <c r="IH45" s="90"/>
      <c r="II45" s="90"/>
      <c r="IJ45" s="90"/>
      <c r="IK45" s="90"/>
      <c r="IL45" s="90"/>
      <c r="IM45" s="90"/>
      <c r="IN45" s="90"/>
      <c r="IO45" s="90"/>
      <c r="IP45" s="90"/>
      <c r="IQ45" s="90"/>
      <c r="IR45" s="90"/>
      <c r="IS45" s="90"/>
      <c r="IT45" s="90"/>
      <c r="IU45" s="90"/>
      <c r="IV45" s="90"/>
    </row>
    <row r="46" spans="1:256" ht="45.6" customHeight="1" x14ac:dyDescent="0.3">
      <c r="A46" s="695" t="s">
        <v>98</v>
      </c>
      <c r="B46" s="695"/>
      <c r="C46" s="38" t="s">
        <v>39</v>
      </c>
      <c r="D46" s="36">
        <v>192</v>
      </c>
      <c r="E46" s="36">
        <f>245+67+45</f>
        <v>357</v>
      </c>
      <c r="F46" s="36">
        <f>312+45</f>
        <v>357</v>
      </c>
      <c r="G46" s="36">
        <f>312+45</f>
        <v>357</v>
      </c>
      <c r="H46" s="36">
        <f>312+45</f>
        <v>357</v>
      </c>
      <c r="I46" s="90"/>
      <c r="J46" s="90" t="s">
        <v>48</v>
      </c>
      <c r="K46" s="90" t="s">
        <v>48</v>
      </c>
      <c r="L46" s="90"/>
      <c r="M46" s="90"/>
      <c r="N46" s="90"/>
      <c r="O46" s="90"/>
      <c r="P46" s="90"/>
      <c r="Q46" s="90"/>
      <c r="R46" s="90"/>
      <c r="S46" s="90"/>
      <c r="T46" s="90"/>
      <c r="U46" s="90"/>
      <c r="V46" s="90"/>
      <c r="W46" s="90"/>
      <c r="X46" s="90"/>
      <c r="Y46" s="90"/>
      <c r="Z46" s="90"/>
      <c r="AA46" s="90"/>
      <c r="AB46" s="90"/>
      <c r="AC46" s="90"/>
      <c r="AD46" s="90"/>
      <c r="AE46" s="90"/>
      <c r="AF46" s="90"/>
      <c r="AG46" s="90"/>
      <c r="AH46" s="90"/>
      <c r="AI46" s="90"/>
      <c r="AJ46" s="90"/>
      <c r="AK46" s="90"/>
      <c r="AL46" s="90"/>
      <c r="AM46" s="90"/>
      <c r="AN46" s="90"/>
      <c r="AO46" s="90"/>
      <c r="AP46" s="90"/>
      <c r="AQ46" s="90"/>
      <c r="AR46" s="90"/>
      <c r="AS46" s="90"/>
      <c r="AT46" s="90"/>
      <c r="AU46" s="90"/>
      <c r="AV46" s="90"/>
      <c r="AW46" s="90"/>
      <c r="AX46" s="90"/>
      <c r="AY46" s="90"/>
      <c r="AZ46" s="90"/>
      <c r="BA46" s="90"/>
      <c r="BB46" s="90"/>
      <c r="BC46" s="90"/>
      <c r="BD46" s="90"/>
      <c r="BE46" s="90"/>
      <c r="BF46" s="90"/>
      <c r="BG46" s="90"/>
      <c r="BH46" s="90"/>
      <c r="BI46" s="90"/>
      <c r="BJ46" s="90"/>
      <c r="BK46" s="90"/>
      <c r="BL46" s="90"/>
      <c r="BM46" s="90"/>
      <c r="BN46" s="90"/>
      <c r="BO46" s="90"/>
      <c r="BP46" s="90"/>
      <c r="BQ46" s="90"/>
      <c r="BR46" s="90"/>
      <c r="BS46" s="90"/>
      <c r="BT46" s="90"/>
      <c r="BU46" s="90"/>
      <c r="BV46" s="90"/>
      <c r="BW46" s="90"/>
      <c r="BX46" s="90"/>
      <c r="BY46" s="90"/>
      <c r="BZ46" s="90"/>
      <c r="CA46" s="90"/>
      <c r="CB46" s="90"/>
      <c r="CC46" s="90"/>
      <c r="CD46" s="90"/>
      <c r="CE46" s="90"/>
      <c r="CF46" s="90"/>
      <c r="CG46" s="90"/>
      <c r="CH46" s="90"/>
      <c r="CI46" s="90"/>
      <c r="CJ46" s="90"/>
      <c r="CK46" s="90"/>
      <c r="CL46" s="90"/>
      <c r="CM46" s="90"/>
      <c r="CN46" s="90"/>
      <c r="CO46" s="90"/>
      <c r="CP46" s="90"/>
      <c r="CQ46" s="90"/>
      <c r="CR46" s="90"/>
      <c r="CS46" s="90"/>
      <c r="CT46" s="90"/>
      <c r="CU46" s="90"/>
      <c r="CV46" s="90"/>
      <c r="CW46" s="90"/>
      <c r="CX46" s="90"/>
      <c r="CY46" s="90"/>
      <c r="CZ46" s="90"/>
      <c r="DA46" s="90"/>
      <c r="DB46" s="90"/>
      <c r="DC46" s="90"/>
      <c r="DD46" s="90"/>
      <c r="DE46" s="90"/>
      <c r="DF46" s="90"/>
      <c r="DG46" s="90"/>
      <c r="DH46" s="90"/>
      <c r="DI46" s="90"/>
      <c r="DJ46" s="90"/>
      <c r="DK46" s="90"/>
      <c r="DL46" s="90"/>
      <c r="DM46" s="90"/>
      <c r="DN46" s="90"/>
      <c r="DO46" s="90"/>
      <c r="DP46" s="90"/>
      <c r="DQ46" s="90"/>
      <c r="DR46" s="90"/>
      <c r="DS46" s="90"/>
      <c r="DT46" s="90"/>
      <c r="DU46" s="90"/>
      <c r="DV46" s="90"/>
      <c r="DW46" s="90"/>
      <c r="DX46" s="90"/>
      <c r="DY46" s="90"/>
      <c r="DZ46" s="90"/>
      <c r="EA46" s="90"/>
      <c r="EB46" s="90"/>
      <c r="EC46" s="90"/>
      <c r="ED46" s="90"/>
      <c r="EE46" s="90"/>
      <c r="EF46" s="90"/>
      <c r="EG46" s="90"/>
      <c r="EH46" s="90"/>
      <c r="EI46" s="90"/>
      <c r="EJ46" s="90"/>
      <c r="EK46" s="90"/>
      <c r="EL46" s="90"/>
      <c r="EM46" s="90"/>
      <c r="EN46" s="90"/>
      <c r="EO46" s="90"/>
      <c r="EP46" s="90"/>
      <c r="EQ46" s="90"/>
      <c r="ER46" s="90"/>
      <c r="ES46" s="90"/>
      <c r="ET46" s="90"/>
      <c r="EU46" s="90"/>
      <c r="EV46" s="90"/>
      <c r="EW46" s="90"/>
      <c r="EX46" s="90"/>
      <c r="EY46" s="90"/>
      <c r="EZ46" s="90"/>
      <c r="FA46" s="90"/>
      <c r="FB46" s="90"/>
      <c r="FC46" s="90"/>
      <c r="FD46" s="90"/>
      <c r="FE46" s="90"/>
      <c r="FF46" s="90"/>
      <c r="FG46" s="90"/>
      <c r="FH46" s="90"/>
      <c r="FI46" s="90"/>
      <c r="FJ46" s="90"/>
      <c r="FK46" s="90"/>
      <c r="FL46" s="90"/>
      <c r="FM46" s="90"/>
      <c r="FN46" s="90"/>
      <c r="FO46" s="90"/>
      <c r="FP46" s="90"/>
      <c r="FQ46" s="90"/>
      <c r="FR46" s="90"/>
      <c r="FS46" s="90"/>
      <c r="FT46" s="90"/>
      <c r="FU46" s="90"/>
      <c r="FV46" s="90"/>
      <c r="FW46" s="90"/>
      <c r="FX46" s="90"/>
      <c r="FY46" s="90"/>
      <c r="FZ46" s="90"/>
      <c r="GA46" s="90"/>
      <c r="GB46" s="90"/>
      <c r="GC46" s="90"/>
      <c r="GD46" s="90"/>
      <c r="GE46" s="90"/>
      <c r="GF46" s="90"/>
      <c r="GG46" s="90"/>
      <c r="GH46" s="90"/>
      <c r="GI46" s="90"/>
      <c r="GJ46" s="90"/>
      <c r="GK46" s="90"/>
      <c r="GL46" s="90"/>
      <c r="GM46" s="90"/>
      <c r="GN46" s="90"/>
      <c r="GO46" s="90"/>
      <c r="GP46" s="90"/>
      <c r="GQ46" s="90"/>
      <c r="GR46" s="90"/>
      <c r="GS46" s="90"/>
      <c r="GT46" s="90"/>
      <c r="GU46" s="90"/>
      <c r="GV46" s="90"/>
      <c r="GW46" s="90"/>
      <c r="GX46" s="90"/>
      <c r="GY46" s="90"/>
      <c r="GZ46" s="90"/>
      <c r="HA46" s="90"/>
      <c r="HB46" s="90"/>
      <c r="HC46" s="90"/>
      <c r="HD46" s="90"/>
      <c r="HE46" s="90"/>
      <c r="HF46" s="90"/>
      <c r="HG46" s="90"/>
      <c r="HH46" s="90"/>
      <c r="HI46" s="90"/>
      <c r="HJ46" s="90"/>
      <c r="HK46" s="90"/>
      <c r="HL46" s="90"/>
      <c r="HM46" s="90"/>
      <c r="HN46" s="90"/>
      <c r="HO46" s="90"/>
      <c r="HP46" s="90"/>
      <c r="HQ46" s="90"/>
      <c r="HR46" s="90"/>
      <c r="HS46" s="90"/>
      <c r="HT46" s="90"/>
      <c r="HU46" s="90"/>
      <c r="HV46" s="90"/>
      <c r="HW46" s="90"/>
      <c r="HX46" s="90"/>
      <c r="HY46" s="90"/>
      <c r="HZ46" s="90"/>
      <c r="IA46" s="90"/>
      <c r="IB46" s="90"/>
      <c r="IC46" s="90"/>
      <c r="ID46" s="90"/>
      <c r="IE46" s="90"/>
      <c r="IF46" s="90"/>
      <c r="IG46" s="90"/>
      <c r="IH46" s="90"/>
      <c r="II46" s="90"/>
      <c r="IJ46" s="90"/>
      <c r="IK46" s="90"/>
      <c r="IL46" s="90"/>
      <c r="IM46" s="90"/>
      <c r="IN46" s="90"/>
      <c r="IO46" s="90"/>
      <c r="IP46" s="90"/>
      <c r="IQ46" s="90"/>
      <c r="IR46" s="90"/>
      <c r="IS46" s="90"/>
      <c r="IT46" s="90"/>
      <c r="IU46" s="90"/>
      <c r="IV46" s="90"/>
    </row>
    <row r="49" spans="1:7" ht="25.95" customHeight="1" x14ac:dyDescent="0.3">
      <c r="A49" s="679" t="s">
        <v>57</v>
      </c>
      <c r="B49" s="679" t="s">
        <v>5</v>
      </c>
      <c r="C49" s="679" t="s">
        <v>234</v>
      </c>
      <c r="D49" s="679" t="s">
        <v>233</v>
      </c>
      <c r="E49" s="679" t="s">
        <v>37</v>
      </c>
      <c r="F49" s="679"/>
      <c r="G49" s="679"/>
    </row>
    <row r="50" spans="1:7" ht="24.6" customHeight="1" x14ac:dyDescent="0.3">
      <c r="A50" s="679"/>
      <c r="B50" s="679"/>
      <c r="C50" s="679"/>
      <c r="D50" s="679"/>
      <c r="E50" s="429" t="s">
        <v>24</v>
      </c>
      <c r="F50" s="429" t="s">
        <v>120</v>
      </c>
      <c r="G50" s="429" t="s">
        <v>235</v>
      </c>
    </row>
    <row r="51" spans="1:7" ht="30" customHeight="1" x14ac:dyDescent="0.3">
      <c r="A51" s="80" t="s">
        <v>15</v>
      </c>
      <c r="B51" s="81"/>
      <c r="C51" s="477">
        <f>C37</f>
        <v>3868</v>
      </c>
      <c r="D51" s="477">
        <f>D37</f>
        <v>4071</v>
      </c>
      <c r="E51" s="477">
        <f>E37</f>
        <v>4315</v>
      </c>
      <c r="F51" s="477">
        <f>F37</f>
        <v>4488</v>
      </c>
      <c r="G51" s="477">
        <f>G37</f>
        <v>4667</v>
      </c>
    </row>
    <row r="52" spans="1:7" ht="34.200000000000003" customHeight="1" x14ac:dyDescent="0.3">
      <c r="A52" s="83" t="s">
        <v>21</v>
      </c>
      <c r="B52" s="84" t="s">
        <v>58</v>
      </c>
      <c r="C52" s="105">
        <f>C37</f>
        <v>3868</v>
      </c>
      <c r="D52" s="105">
        <f>D37</f>
        <v>4071</v>
      </c>
      <c r="E52" s="105">
        <f>E37</f>
        <v>4315</v>
      </c>
      <c r="F52" s="105">
        <f>F37</f>
        <v>4488</v>
      </c>
      <c r="G52" s="105">
        <f>G37</f>
        <v>4667</v>
      </c>
    </row>
    <row r="61" spans="1:7" x14ac:dyDescent="0.3">
      <c r="F61" s="45" t="s">
        <v>48</v>
      </c>
    </row>
  </sheetData>
  <mergeCells count="35">
    <mergeCell ref="A30:K30"/>
    <mergeCell ref="A49:A50"/>
    <mergeCell ref="B49:B50"/>
    <mergeCell ref="C49:C50"/>
    <mergeCell ref="D49:D50"/>
    <mergeCell ref="E49:G49"/>
    <mergeCell ref="A46:B46"/>
    <mergeCell ref="A38:H38"/>
    <mergeCell ref="A40:K40"/>
    <mergeCell ref="A42:K42"/>
    <mergeCell ref="A43:B44"/>
    <mergeCell ref="C43:C44"/>
    <mergeCell ref="D43:D44"/>
    <mergeCell ref="E43:E44"/>
    <mergeCell ref="F43:H43"/>
    <mergeCell ref="A31:L31"/>
    <mergeCell ref="A27:K27"/>
    <mergeCell ref="F4:H9"/>
    <mergeCell ref="D16:L16"/>
    <mergeCell ref="B20:E20"/>
    <mergeCell ref="A22:L22"/>
    <mergeCell ref="A24:L24"/>
    <mergeCell ref="A26:G26"/>
    <mergeCell ref="A19:G19"/>
    <mergeCell ref="E10:H10"/>
    <mergeCell ref="E11:H11"/>
    <mergeCell ref="E12:H12"/>
    <mergeCell ref="E13:H13"/>
    <mergeCell ref="A32:K32"/>
    <mergeCell ref="A33:A34"/>
    <mergeCell ref="B33:B34"/>
    <mergeCell ref="A45:B45"/>
    <mergeCell ref="C33:C34"/>
    <mergeCell ref="D33:D34"/>
    <mergeCell ref="E33:G33"/>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48"/>
  <sheetViews>
    <sheetView topLeftCell="A16" zoomScale="60" zoomScaleNormal="60" zoomScaleSheetLayoutView="75" workbookViewId="0">
      <selection activeCell="A21" sqref="A21:L21"/>
    </sheetView>
  </sheetViews>
  <sheetFormatPr defaultRowHeight="13.8" x14ac:dyDescent="0.3"/>
  <cols>
    <col min="1" max="1" width="46.109375" style="50" customWidth="1"/>
    <col min="2" max="2" width="11.6640625" style="50" customWidth="1"/>
    <col min="3" max="3" width="15.6640625" style="45" customWidth="1"/>
    <col min="4" max="4" width="17.44140625" style="45" customWidth="1"/>
    <col min="5" max="5" width="18.88671875" style="45" customWidth="1"/>
    <col min="6" max="6" width="14.6640625" style="45" customWidth="1"/>
    <col min="7" max="7" width="17.5546875" style="45" customWidth="1"/>
    <col min="8" max="8" width="14.6640625" style="45" customWidth="1"/>
    <col min="9" max="9" width="11" style="51" customWidth="1"/>
    <col min="10" max="10" width="11.109375" style="45" customWidth="1"/>
    <col min="11" max="12" width="13.33203125" style="45" customWidth="1"/>
    <col min="13" max="13" width="13.88671875" style="45" customWidth="1"/>
    <col min="14" max="17" width="9.109375" style="45" customWidth="1"/>
    <col min="18" max="256" width="8.88671875" style="45"/>
    <col min="257" max="257" width="46.109375" style="45" customWidth="1"/>
    <col min="258" max="258" width="11.6640625" style="45" customWidth="1"/>
    <col min="259" max="259" width="15.6640625" style="45" customWidth="1"/>
    <col min="260" max="260" width="17.44140625" style="45" customWidth="1"/>
    <col min="261" max="261" width="18.88671875" style="45" customWidth="1"/>
    <col min="262" max="262" width="14.6640625" style="45" customWidth="1"/>
    <col min="263" max="263" width="17.5546875" style="45" customWidth="1"/>
    <col min="264" max="264" width="14.6640625" style="45" customWidth="1"/>
    <col min="265" max="265" width="11" style="45" customWidth="1"/>
    <col min="266" max="266" width="11.109375" style="45" customWidth="1"/>
    <col min="267" max="268" width="13.33203125" style="45" customWidth="1"/>
    <col min="269" max="269" width="13.88671875" style="45" customWidth="1"/>
    <col min="270" max="273" width="9.109375" style="45" customWidth="1"/>
    <col min="274" max="512" width="8.88671875" style="45"/>
    <col min="513" max="513" width="46.109375" style="45" customWidth="1"/>
    <col min="514" max="514" width="11.6640625" style="45" customWidth="1"/>
    <col min="515" max="515" width="15.6640625" style="45" customWidth="1"/>
    <col min="516" max="516" width="17.44140625" style="45" customWidth="1"/>
    <col min="517" max="517" width="18.88671875" style="45" customWidth="1"/>
    <col min="518" max="518" width="14.6640625" style="45" customWidth="1"/>
    <col min="519" max="519" width="17.5546875" style="45" customWidth="1"/>
    <col min="520" max="520" width="14.6640625" style="45" customWidth="1"/>
    <col min="521" max="521" width="11" style="45" customWidth="1"/>
    <col min="522" max="522" width="11.109375" style="45" customWidth="1"/>
    <col min="523" max="524" width="13.33203125" style="45" customWidth="1"/>
    <col min="525" max="525" width="13.88671875" style="45" customWidth="1"/>
    <col min="526" max="529" width="9.109375" style="45" customWidth="1"/>
    <col min="530" max="768" width="8.88671875" style="45"/>
    <col min="769" max="769" width="46.109375" style="45" customWidth="1"/>
    <col min="770" max="770" width="11.6640625" style="45" customWidth="1"/>
    <col min="771" max="771" width="15.6640625" style="45" customWidth="1"/>
    <col min="772" max="772" width="17.44140625" style="45" customWidth="1"/>
    <col min="773" max="773" width="18.88671875" style="45" customWidth="1"/>
    <col min="774" max="774" width="14.6640625" style="45" customWidth="1"/>
    <col min="775" max="775" width="17.5546875" style="45" customWidth="1"/>
    <col min="776" max="776" width="14.6640625" style="45" customWidth="1"/>
    <col min="777" max="777" width="11" style="45" customWidth="1"/>
    <col min="778" max="778" width="11.109375" style="45" customWidth="1"/>
    <col min="779" max="780" width="13.33203125" style="45" customWidth="1"/>
    <col min="781" max="781" width="13.88671875" style="45" customWidth="1"/>
    <col min="782" max="785" width="9.109375" style="45" customWidth="1"/>
    <col min="786" max="1024" width="8.88671875" style="45"/>
    <col min="1025" max="1025" width="46.109375" style="45" customWidth="1"/>
    <col min="1026" max="1026" width="11.6640625" style="45" customWidth="1"/>
    <col min="1027" max="1027" width="15.6640625" style="45" customWidth="1"/>
    <col min="1028" max="1028" width="17.44140625" style="45" customWidth="1"/>
    <col min="1029" max="1029" width="18.88671875" style="45" customWidth="1"/>
    <col min="1030" max="1030" width="14.6640625" style="45" customWidth="1"/>
    <col min="1031" max="1031" width="17.5546875" style="45" customWidth="1"/>
    <col min="1032" max="1032" width="14.6640625" style="45" customWidth="1"/>
    <col min="1033" max="1033" width="11" style="45" customWidth="1"/>
    <col min="1034" max="1034" width="11.109375" style="45" customWidth="1"/>
    <col min="1035" max="1036" width="13.33203125" style="45" customWidth="1"/>
    <col min="1037" max="1037" width="13.88671875" style="45" customWidth="1"/>
    <col min="1038" max="1041" width="9.109375" style="45" customWidth="1"/>
    <col min="1042" max="1280" width="8.88671875" style="45"/>
    <col min="1281" max="1281" width="46.109375" style="45" customWidth="1"/>
    <col min="1282" max="1282" width="11.6640625" style="45" customWidth="1"/>
    <col min="1283" max="1283" width="15.6640625" style="45" customWidth="1"/>
    <col min="1284" max="1284" width="17.44140625" style="45" customWidth="1"/>
    <col min="1285" max="1285" width="18.88671875" style="45" customWidth="1"/>
    <col min="1286" max="1286" width="14.6640625" style="45" customWidth="1"/>
    <col min="1287" max="1287" width="17.5546875" style="45" customWidth="1"/>
    <col min="1288" max="1288" width="14.6640625" style="45" customWidth="1"/>
    <col min="1289" max="1289" width="11" style="45" customWidth="1"/>
    <col min="1290" max="1290" width="11.109375" style="45" customWidth="1"/>
    <col min="1291" max="1292" width="13.33203125" style="45" customWidth="1"/>
    <col min="1293" max="1293" width="13.88671875" style="45" customWidth="1"/>
    <col min="1294" max="1297" width="9.109375" style="45" customWidth="1"/>
    <col min="1298" max="1536" width="8.88671875" style="45"/>
    <col min="1537" max="1537" width="46.109375" style="45" customWidth="1"/>
    <col min="1538" max="1538" width="11.6640625" style="45" customWidth="1"/>
    <col min="1539" max="1539" width="15.6640625" style="45" customWidth="1"/>
    <col min="1540" max="1540" width="17.44140625" style="45" customWidth="1"/>
    <col min="1541" max="1541" width="18.88671875" style="45" customWidth="1"/>
    <col min="1542" max="1542" width="14.6640625" style="45" customWidth="1"/>
    <col min="1543" max="1543" width="17.5546875" style="45" customWidth="1"/>
    <col min="1544" max="1544" width="14.6640625" style="45" customWidth="1"/>
    <col min="1545" max="1545" width="11" style="45" customWidth="1"/>
    <col min="1546" max="1546" width="11.109375" style="45" customWidth="1"/>
    <col min="1547" max="1548" width="13.33203125" style="45" customWidth="1"/>
    <col min="1549" max="1549" width="13.88671875" style="45" customWidth="1"/>
    <col min="1550" max="1553" width="9.109375" style="45" customWidth="1"/>
    <col min="1554" max="1792" width="8.88671875" style="45"/>
    <col min="1793" max="1793" width="46.109375" style="45" customWidth="1"/>
    <col min="1794" max="1794" width="11.6640625" style="45" customWidth="1"/>
    <col min="1795" max="1795" width="15.6640625" style="45" customWidth="1"/>
    <col min="1796" max="1796" width="17.44140625" style="45" customWidth="1"/>
    <col min="1797" max="1797" width="18.88671875" style="45" customWidth="1"/>
    <col min="1798" max="1798" width="14.6640625" style="45" customWidth="1"/>
    <col min="1799" max="1799" width="17.5546875" style="45" customWidth="1"/>
    <col min="1800" max="1800" width="14.6640625" style="45" customWidth="1"/>
    <col min="1801" max="1801" width="11" style="45" customWidth="1"/>
    <col min="1802" max="1802" width="11.109375" style="45" customWidth="1"/>
    <col min="1803" max="1804" width="13.33203125" style="45" customWidth="1"/>
    <col min="1805" max="1805" width="13.88671875" style="45" customWidth="1"/>
    <col min="1806" max="1809" width="9.109375" style="45" customWidth="1"/>
    <col min="1810" max="2048" width="8.88671875" style="45"/>
    <col min="2049" max="2049" width="46.109375" style="45" customWidth="1"/>
    <col min="2050" max="2050" width="11.6640625" style="45" customWidth="1"/>
    <col min="2051" max="2051" width="15.6640625" style="45" customWidth="1"/>
    <col min="2052" max="2052" width="17.44140625" style="45" customWidth="1"/>
    <col min="2053" max="2053" width="18.88671875" style="45" customWidth="1"/>
    <col min="2054" max="2054" width="14.6640625" style="45" customWidth="1"/>
    <col min="2055" max="2055" width="17.5546875" style="45" customWidth="1"/>
    <col min="2056" max="2056" width="14.6640625" style="45" customWidth="1"/>
    <col min="2057" max="2057" width="11" style="45" customWidth="1"/>
    <col min="2058" max="2058" width="11.109375" style="45" customWidth="1"/>
    <col min="2059" max="2060" width="13.33203125" style="45" customWidth="1"/>
    <col min="2061" max="2061" width="13.88671875" style="45" customWidth="1"/>
    <col min="2062" max="2065" width="9.109375" style="45" customWidth="1"/>
    <col min="2066" max="2304" width="8.88671875" style="45"/>
    <col min="2305" max="2305" width="46.109375" style="45" customWidth="1"/>
    <col min="2306" max="2306" width="11.6640625" style="45" customWidth="1"/>
    <col min="2307" max="2307" width="15.6640625" style="45" customWidth="1"/>
    <col min="2308" max="2308" width="17.44140625" style="45" customWidth="1"/>
    <col min="2309" max="2309" width="18.88671875" style="45" customWidth="1"/>
    <col min="2310" max="2310" width="14.6640625" style="45" customWidth="1"/>
    <col min="2311" max="2311" width="17.5546875" style="45" customWidth="1"/>
    <col min="2312" max="2312" width="14.6640625" style="45" customWidth="1"/>
    <col min="2313" max="2313" width="11" style="45" customWidth="1"/>
    <col min="2314" max="2314" width="11.109375" style="45" customWidth="1"/>
    <col min="2315" max="2316" width="13.33203125" style="45" customWidth="1"/>
    <col min="2317" max="2317" width="13.88671875" style="45" customWidth="1"/>
    <col min="2318" max="2321" width="9.109375" style="45" customWidth="1"/>
    <col min="2322" max="2560" width="8.88671875" style="45"/>
    <col min="2561" max="2561" width="46.109375" style="45" customWidth="1"/>
    <col min="2562" max="2562" width="11.6640625" style="45" customWidth="1"/>
    <col min="2563" max="2563" width="15.6640625" style="45" customWidth="1"/>
    <col min="2564" max="2564" width="17.44140625" style="45" customWidth="1"/>
    <col min="2565" max="2565" width="18.88671875" style="45" customWidth="1"/>
    <col min="2566" max="2566" width="14.6640625" style="45" customWidth="1"/>
    <col min="2567" max="2567" width="17.5546875" style="45" customWidth="1"/>
    <col min="2568" max="2568" width="14.6640625" style="45" customWidth="1"/>
    <col min="2569" max="2569" width="11" style="45" customWidth="1"/>
    <col min="2570" max="2570" width="11.109375" style="45" customWidth="1"/>
    <col min="2571" max="2572" width="13.33203125" style="45" customWidth="1"/>
    <col min="2573" max="2573" width="13.88671875" style="45" customWidth="1"/>
    <col min="2574" max="2577" width="9.109375" style="45" customWidth="1"/>
    <col min="2578" max="2816" width="8.88671875" style="45"/>
    <col min="2817" max="2817" width="46.109375" style="45" customWidth="1"/>
    <col min="2818" max="2818" width="11.6640625" style="45" customWidth="1"/>
    <col min="2819" max="2819" width="15.6640625" style="45" customWidth="1"/>
    <col min="2820" max="2820" width="17.44140625" style="45" customWidth="1"/>
    <col min="2821" max="2821" width="18.88671875" style="45" customWidth="1"/>
    <col min="2822" max="2822" width="14.6640625" style="45" customWidth="1"/>
    <col min="2823" max="2823" width="17.5546875" style="45" customWidth="1"/>
    <col min="2824" max="2824" width="14.6640625" style="45" customWidth="1"/>
    <col min="2825" max="2825" width="11" style="45" customWidth="1"/>
    <col min="2826" max="2826" width="11.109375" style="45" customWidth="1"/>
    <col min="2827" max="2828" width="13.33203125" style="45" customWidth="1"/>
    <col min="2829" max="2829" width="13.88671875" style="45" customWidth="1"/>
    <col min="2830" max="2833" width="9.109375" style="45" customWidth="1"/>
    <col min="2834" max="3072" width="8.88671875" style="45"/>
    <col min="3073" max="3073" width="46.109375" style="45" customWidth="1"/>
    <col min="3074" max="3074" width="11.6640625" style="45" customWidth="1"/>
    <col min="3075" max="3075" width="15.6640625" style="45" customWidth="1"/>
    <col min="3076" max="3076" width="17.44140625" style="45" customWidth="1"/>
    <col min="3077" max="3077" width="18.88671875" style="45" customWidth="1"/>
    <col min="3078" max="3078" width="14.6640625" style="45" customWidth="1"/>
    <col min="3079" max="3079" width="17.5546875" style="45" customWidth="1"/>
    <col min="3080" max="3080" width="14.6640625" style="45" customWidth="1"/>
    <col min="3081" max="3081" width="11" style="45" customWidth="1"/>
    <col min="3082" max="3082" width="11.109375" style="45" customWidth="1"/>
    <col min="3083" max="3084" width="13.33203125" style="45" customWidth="1"/>
    <col min="3085" max="3085" width="13.88671875" style="45" customWidth="1"/>
    <col min="3086" max="3089" width="9.109375" style="45" customWidth="1"/>
    <col min="3090" max="3328" width="8.88671875" style="45"/>
    <col min="3329" max="3329" width="46.109375" style="45" customWidth="1"/>
    <col min="3330" max="3330" width="11.6640625" style="45" customWidth="1"/>
    <col min="3331" max="3331" width="15.6640625" style="45" customWidth="1"/>
    <col min="3332" max="3332" width="17.44140625" style="45" customWidth="1"/>
    <col min="3333" max="3333" width="18.88671875" style="45" customWidth="1"/>
    <col min="3334" max="3334" width="14.6640625" style="45" customWidth="1"/>
    <col min="3335" max="3335" width="17.5546875" style="45" customWidth="1"/>
    <col min="3336" max="3336" width="14.6640625" style="45" customWidth="1"/>
    <col min="3337" max="3337" width="11" style="45" customWidth="1"/>
    <col min="3338" max="3338" width="11.109375" style="45" customWidth="1"/>
    <col min="3339" max="3340" width="13.33203125" style="45" customWidth="1"/>
    <col min="3341" max="3341" width="13.88671875" style="45" customWidth="1"/>
    <col min="3342" max="3345" width="9.109375" style="45" customWidth="1"/>
    <col min="3346" max="3584" width="8.88671875" style="45"/>
    <col min="3585" max="3585" width="46.109375" style="45" customWidth="1"/>
    <col min="3586" max="3586" width="11.6640625" style="45" customWidth="1"/>
    <col min="3587" max="3587" width="15.6640625" style="45" customWidth="1"/>
    <col min="3588" max="3588" width="17.44140625" style="45" customWidth="1"/>
    <col min="3589" max="3589" width="18.88671875" style="45" customWidth="1"/>
    <col min="3590" max="3590" width="14.6640625" style="45" customWidth="1"/>
    <col min="3591" max="3591" width="17.5546875" style="45" customWidth="1"/>
    <col min="3592" max="3592" width="14.6640625" style="45" customWidth="1"/>
    <col min="3593" max="3593" width="11" style="45" customWidth="1"/>
    <col min="3594" max="3594" width="11.109375" style="45" customWidth="1"/>
    <col min="3595" max="3596" width="13.33203125" style="45" customWidth="1"/>
    <col min="3597" max="3597" width="13.88671875" style="45" customWidth="1"/>
    <col min="3598" max="3601" width="9.109375" style="45" customWidth="1"/>
    <col min="3602" max="3840" width="8.88671875" style="45"/>
    <col min="3841" max="3841" width="46.109375" style="45" customWidth="1"/>
    <col min="3842" max="3842" width="11.6640625" style="45" customWidth="1"/>
    <col min="3843" max="3843" width="15.6640625" style="45" customWidth="1"/>
    <col min="3844" max="3844" width="17.44140625" style="45" customWidth="1"/>
    <col min="3845" max="3845" width="18.88671875" style="45" customWidth="1"/>
    <col min="3846" max="3846" width="14.6640625" style="45" customWidth="1"/>
    <col min="3847" max="3847" width="17.5546875" style="45" customWidth="1"/>
    <col min="3848" max="3848" width="14.6640625" style="45" customWidth="1"/>
    <col min="3849" max="3849" width="11" style="45" customWidth="1"/>
    <col min="3850" max="3850" width="11.109375" style="45" customWidth="1"/>
    <col min="3851" max="3852" width="13.33203125" style="45" customWidth="1"/>
    <col min="3853" max="3853" width="13.88671875" style="45" customWidth="1"/>
    <col min="3854" max="3857" width="9.109375" style="45" customWidth="1"/>
    <col min="3858" max="4096" width="8.88671875" style="45"/>
    <col min="4097" max="4097" width="46.109375" style="45" customWidth="1"/>
    <col min="4098" max="4098" width="11.6640625" style="45" customWidth="1"/>
    <col min="4099" max="4099" width="15.6640625" style="45" customWidth="1"/>
    <col min="4100" max="4100" width="17.44140625" style="45" customWidth="1"/>
    <col min="4101" max="4101" width="18.88671875" style="45" customWidth="1"/>
    <col min="4102" max="4102" width="14.6640625" style="45" customWidth="1"/>
    <col min="4103" max="4103" width="17.5546875" style="45" customWidth="1"/>
    <col min="4104" max="4104" width="14.6640625" style="45" customWidth="1"/>
    <col min="4105" max="4105" width="11" style="45" customWidth="1"/>
    <col min="4106" max="4106" width="11.109375" style="45" customWidth="1"/>
    <col min="4107" max="4108" width="13.33203125" style="45" customWidth="1"/>
    <col min="4109" max="4109" width="13.88671875" style="45" customWidth="1"/>
    <col min="4110" max="4113" width="9.109375" style="45" customWidth="1"/>
    <col min="4114" max="4352" width="8.88671875" style="45"/>
    <col min="4353" max="4353" width="46.109375" style="45" customWidth="1"/>
    <col min="4354" max="4354" width="11.6640625" style="45" customWidth="1"/>
    <col min="4355" max="4355" width="15.6640625" style="45" customWidth="1"/>
    <col min="4356" max="4356" width="17.44140625" style="45" customWidth="1"/>
    <col min="4357" max="4357" width="18.88671875" style="45" customWidth="1"/>
    <col min="4358" max="4358" width="14.6640625" style="45" customWidth="1"/>
    <col min="4359" max="4359" width="17.5546875" style="45" customWidth="1"/>
    <col min="4360" max="4360" width="14.6640625" style="45" customWidth="1"/>
    <col min="4361" max="4361" width="11" style="45" customWidth="1"/>
    <col min="4362" max="4362" width="11.109375" style="45" customWidth="1"/>
    <col min="4363" max="4364" width="13.33203125" style="45" customWidth="1"/>
    <col min="4365" max="4365" width="13.88671875" style="45" customWidth="1"/>
    <col min="4366" max="4369" width="9.109375" style="45" customWidth="1"/>
    <col min="4370" max="4608" width="8.88671875" style="45"/>
    <col min="4609" max="4609" width="46.109375" style="45" customWidth="1"/>
    <col min="4610" max="4610" width="11.6640625" style="45" customWidth="1"/>
    <col min="4611" max="4611" width="15.6640625" style="45" customWidth="1"/>
    <col min="4612" max="4612" width="17.44140625" style="45" customWidth="1"/>
    <col min="4613" max="4613" width="18.88671875" style="45" customWidth="1"/>
    <col min="4614" max="4614" width="14.6640625" style="45" customWidth="1"/>
    <col min="4615" max="4615" width="17.5546875" style="45" customWidth="1"/>
    <col min="4616" max="4616" width="14.6640625" style="45" customWidth="1"/>
    <col min="4617" max="4617" width="11" style="45" customWidth="1"/>
    <col min="4618" max="4618" width="11.109375" style="45" customWidth="1"/>
    <col min="4619" max="4620" width="13.33203125" style="45" customWidth="1"/>
    <col min="4621" max="4621" width="13.88671875" style="45" customWidth="1"/>
    <col min="4622" max="4625" width="9.109375" style="45" customWidth="1"/>
    <col min="4626" max="4864" width="8.88671875" style="45"/>
    <col min="4865" max="4865" width="46.109375" style="45" customWidth="1"/>
    <col min="4866" max="4866" width="11.6640625" style="45" customWidth="1"/>
    <col min="4867" max="4867" width="15.6640625" style="45" customWidth="1"/>
    <col min="4868" max="4868" width="17.44140625" style="45" customWidth="1"/>
    <col min="4869" max="4869" width="18.88671875" style="45" customWidth="1"/>
    <col min="4870" max="4870" width="14.6640625" style="45" customWidth="1"/>
    <col min="4871" max="4871" width="17.5546875" style="45" customWidth="1"/>
    <col min="4872" max="4872" width="14.6640625" style="45" customWidth="1"/>
    <col min="4873" max="4873" width="11" style="45" customWidth="1"/>
    <col min="4874" max="4874" width="11.109375" style="45" customWidth="1"/>
    <col min="4875" max="4876" width="13.33203125" style="45" customWidth="1"/>
    <col min="4877" max="4877" width="13.88671875" style="45" customWidth="1"/>
    <col min="4878" max="4881" width="9.109375" style="45" customWidth="1"/>
    <col min="4882" max="5120" width="8.88671875" style="45"/>
    <col min="5121" max="5121" width="46.109375" style="45" customWidth="1"/>
    <col min="5122" max="5122" width="11.6640625" style="45" customWidth="1"/>
    <col min="5123" max="5123" width="15.6640625" style="45" customWidth="1"/>
    <col min="5124" max="5124" width="17.44140625" style="45" customWidth="1"/>
    <col min="5125" max="5125" width="18.88671875" style="45" customWidth="1"/>
    <col min="5126" max="5126" width="14.6640625" style="45" customWidth="1"/>
    <col min="5127" max="5127" width="17.5546875" style="45" customWidth="1"/>
    <col min="5128" max="5128" width="14.6640625" style="45" customWidth="1"/>
    <col min="5129" max="5129" width="11" style="45" customWidth="1"/>
    <col min="5130" max="5130" width="11.109375" style="45" customWidth="1"/>
    <col min="5131" max="5132" width="13.33203125" style="45" customWidth="1"/>
    <col min="5133" max="5133" width="13.88671875" style="45" customWidth="1"/>
    <col min="5134" max="5137" width="9.109375" style="45" customWidth="1"/>
    <col min="5138" max="5376" width="8.88671875" style="45"/>
    <col min="5377" max="5377" width="46.109375" style="45" customWidth="1"/>
    <col min="5378" max="5378" width="11.6640625" style="45" customWidth="1"/>
    <col min="5379" max="5379" width="15.6640625" style="45" customWidth="1"/>
    <col min="5380" max="5380" width="17.44140625" style="45" customWidth="1"/>
    <col min="5381" max="5381" width="18.88671875" style="45" customWidth="1"/>
    <col min="5382" max="5382" width="14.6640625" style="45" customWidth="1"/>
    <col min="5383" max="5383" width="17.5546875" style="45" customWidth="1"/>
    <col min="5384" max="5384" width="14.6640625" style="45" customWidth="1"/>
    <col min="5385" max="5385" width="11" style="45" customWidth="1"/>
    <col min="5386" max="5386" width="11.109375" style="45" customWidth="1"/>
    <col min="5387" max="5388" width="13.33203125" style="45" customWidth="1"/>
    <col min="5389" max="5389" width="13.88671875" style="45" customWidth="1"/>
    <col min="5390" max="5393" width="9.109375" style="45" customWidth="1"/>
    <col min="5394" max="5632" width="8.88671875" style="45"/>
    <col min="5633" max="5633" width="46.109375" style="45" customWidth="1"/>
    <col min="5634" max="5634" width="11.6640625" style="45" customWidth="1"/>
    <col min="5635" max="5635" width="15.6640625" style="45" customWidth="1"/>
    <col min="5636" max="5636" width="17.44140625" style="45" customWidth="1"/>
    <col min="5637" max="5637" width="18.88671875" style="45" customWidth="1"/>
    <col min="5638" max="5638" width="14.6640625" style="45" customWidth="1"/>
    <col min="5639" max="5639" width="17.5546875" style="45" customWidth="1"/>
    <col min="5640" max="5640" width="14.6640625" style="45" customWidth="1"/>
    <col min="5641" max="5641" width="11" style="45" customWidth="1"/>
    <col min="5642" max="5642" width="11.109375" style="45" customWidth="1"/>
    <col min="5643" max="5644" width="13.33203125" style="45" customWidth="1"/>
    <col min="5645" max="5645" width="13.88671875" style="45" customWidth="1"/>
    <col min="5646" max="5649" width="9.109375" style="45" customWidth="1"/>
    <col min="5650" max="5888" width="8.88671875" style="45"/>
    <col min="5889" max="5889" width="46.109375" style="45" customWidth="1"/>
    <col min="5890" max="5890" width="11.6640625" style="45" customWidth="1"/>
    <col min="5891" max="5891" width="15.6640625" style="45" customWidth="1"/>
    <col min="5892" max="5892" width="17.44140625" style="45" customWidth="1"/>
    <col min="5893" max="5893" width="18.88671875" style="45" customWidth="1"/>
    <col min="5894" max="5894" width="14.6640625" style="45" customWidth="1"/>
    <col min="5895" max="5895" width="17.5546875" style="45" customWidth="1"/>
    <col min="5896" max="5896" width="14.6640625" style="45" customWidth="1"/>
    <col min="5897" max="5897" width="11" style="45" customWidth="1"/>
    <col min="5898" max="5898" width="11.109375" style="45" customWidth="1"/>
    <col min="5899" max="5900" width="13.33203125" style="45" customWidth="1"/>
    <col min="5901" max="5901" width="13.88671875" style="45" customWidth="1"/>
    <col min="5902" max="5905" width="9.109375" style="45" customWidth="1"/>
    <col min="5906" max="6144" width="8.88671875" style="45"/>
    <col min="6145" max="6145" width="46.109375" style="45" customWidth="1"/>
    <col min="6146" max="6146" width="11.6640625" style="45" customWidth="1"/>
    <col min="6147" max="6147" width="15.6640625" style="45" customWidth="1"/>
    <col min="6148" max="6148" width="17.44140625" style="45" customWidth="1"/>
    <col min="6149" max="6149" width="18.88671875" style="45" customWidth="1"/>
    <col min="6150" max="6150" width="14.6640625" style="45" customWidth="1"/>
    <col min="6151" max="6151" width="17.5546875" style="45" customWidth="1"/>
    <col min="6152" max="6152" width="14.6640625" style="45" customWidth="1"/>
    <col min="6153" max="6153" width="11" style="45" customWidth="1"/>
    <col min="6154" max="6154" width="11.109375" style="45" customWidth="1"/>
    <col min="6155" max="6156" width="13.33203125" style="45" customWidth="1"/>
    <col min="6157" max="6157" width="13.88671875" style="45" customWidth="1"/>
    <col min="6158" max="6161" width="9.109375" style="45" customWidth="1"/>
    <col min="6162" max="6400" width="8.88671875" style="45"/>
    <col min="6401" max="6401" width="46.109375" style="45" customWidth="1"/>
    <col min="6402" max="6402" width="11.6640625" style="45" customWidth="1"/>
    <col min="6403" max="6403" width="15.6640625" style="45" customWidth="1"/>
    <col min="6404" max="6404" width="17.44140625" style="45" customWidth="1"/>
    <col min="6405" max="6405" width="18.88671875" style="45" customWidth="1"/>
    <col min="6406" max="6406" width="14.6640625" style="45" customWidth="1"/>
    <col min="6407" max="6407" width="17.5546875" style="45" customWidth="1"/>
    <col min="6408" max="6408" width="14.6640625" style="45" customWidth="1"/>
    <col min="6409" max="6409" width="11" style="45" customWidth="1"/>
    <col min="6410" max="6410" width="11.109375" style="45" customWidth="1"/>
    <col min="6411" max="6412" width="13.33203125" style="45" customWidth="1"/>
    <col min="6413" max="6413" width="13.88671875" style="45" customWidth="1"/>
    <col min="6414" max="6417" width="9.109375" style="45" customWidth="1"/>
    <col min="6418" max="6656" width="8.88671875" style="45"/>
    <col min="6657" max="6657" width="46.109375" style="45" customWidth="1"/>
    <col min="6658" max="6658" width="11.6640625" style="45" customWidth="1"/>
    <col min="6659" max="6659" width="15.6640625" style="45" customWidth="1"/>
    <col min="6660" max="6660" width="17.44140625" style="45" customWidth="1"/>
    <col min="6661" max="6661" width="18.88671875" style="45" customWidth="1"/>
    <col min="6662" max="6662" width="14.6640625" style="45" customWidth="1"/>
    <col min="6663" max="6663" width="17.5546875" style="45" customWidth="1"/>
    <col min="6664" max="6664" width="14.6640625" style="45" customWidth="1"/>
    <col min="6665" max="6665" width="11" style="45" customWidth="1"/>
    <col min="6666" max="6666" width="11.109375" style="45" customWidth="1"/>
    <col min="6667" max="6668" width="13.33203125" style="45" customWidth="1"/>
    <col min="6669" max="6669" width="13.88671875" style="45" customWidth="1"/>
    <col min="6670" max="6673" width="9.109375" style="45" customWidth="1"/>
    <col min="6674" max="6912" width="8.88671875" style="45"/>
    <col min="6913" max="6913" width="46.109375" style="45" customWidth="1"/>
    <col min="6914" max="6914" width="11.6640625" style="45" customWidth="1"/>
    <col min="6915" max="6915" width="15.6640625" style="45" customWidth="1"/>
    <col min="6916" max="6916" width="17.44140625" style="45" customWidth="1"/>
    <col min="6917" max="6917" width="18.88671875" style="45" customWidth="1"/>
    <col min="6918" max="6918" width="14.6640625" style="45" customWidth="1"/>
    <col min="6919" max="6919" width="17.5546875" style="45" customWidth="1"/>
    <col min="6920" max="6920" width="14.6640625" style="45" customWidth="1"/>
    <col min="6921" max="6921" width="11" style="45" customWidth="1"/>
    <col min="6922" max="6922" width="11.109375" style="45" customWidth="1"/>
    <col min="6923" max="6924" width="13.33203125" style="45" customWidth="1"/>
    <col min="6925" max="6925" width="13.88671875" style="45" customWidth="1"/>
    <col min="6926" max="6929" width="9.109375" style="45" customWidth="1"/>
    <col min="6930" max="7168" width="8.88671875" style="45"/>
    <col min="7169" max="7169" width="46.109375" style="45" customWidth="1"/>
    <col min="7170" max="7170" width="11.6640625" style="45" customWidth="1"/>
    <col min="7171" max="7171" width="15.6640625" style="45" customWidth="1"/>
    <col min="7172" max="7172" width="17.44140625" style="45" customWidth="1"/>
    <col min="7173" max="7173" width="18.88671875" style="45" customWidth="1"/>
    <col min="7174" max="7174" width="14.6640625" style="45" customWidth="1"/>
    <col min="7175" max="7175" width="17.5546875" style="45" customWidth="1"/>
    <col min="7176" max="7176" width="14.6640625" style="45" customWidth="1"/>
    <col min="7177" max="7177" width="11" style="45" customWidth="1"/>
    <col min="7178" max="7178" width="11.109375" style="45" customWidth="1"/>
    <col min="7179" max="7180" width="13.33203125" style="45" customWidth="1"/>
    <col min="7181" max="7181" width="13.88671875" style="45" customWidth="1"/>
    <col min="7182" max="7185" width="9.109375" style="45" customWidth="1"/>
    <col min="7186" max="7424" width="8.88671875" style="45"/>
    <col min="7425" max="7425" width="46.109375" style="45" customWidth="1"/>
    <col min="7426" max="7426" width="11.6640625" style="45" customWidth="1"/>
    <col min="7427" max="7427" width="15.6640625" style="45" customWidth="1"/>
    <col min="7428" max="7428" width="17.44140625" style="45" customWidth="1"/>
    <col min="7429" max="7429" width="18.88671875" style="45" customWidth="1"/>
    <col min="7430" max="7430" width="14.6640625" style="45" customWidth="1"/>
    <col min="7431" max="7431" width="17.5546875" style="45" customWidth="1"/>
    <col min="7432" max="7432" width="14.6640625" style="45" customWidth="1"/>
    <col min="7433" max="7433" width="11" style="45" customWidth="1"/>
    <col min="7434" max="7434" width="11.109375" style="45" customWidth="1"/>
    <col min="7435" max="7436" width="13.33203125" style="45" customWidth="1"/>
    <col min="7437" max="7437" width="13.88671875" style="45" customWidth="1"/>
    <col min="7438" max="7441" width="9.109375" style="45" customWidth="1"/>
    <col min="7442" max="7680" width="8.88671875" style="45"/>
    <col min="7681" max="7681" width="46.109375" style="45" customWidth="1"/>
    <col min="7682" max="7682" width="11.6640625" style="45" customWidth="1"/>
    <col min="7683" max="7683" width="15.6640625" style="45" customWidth="1"/>
    <col min="7684" max="7684" width="17.44140625" style="45" customWidth="1"/>
    <col min="7685" max="7685" width="18.88671875" style="45" customWidth="1"/>
    <col min="7686" max="7686" width="14.6640625" style="45" customWidth="1"/>
    <col min="7687" max="7687" width="17.5546875" style="45" customWidth="1"/>
    <col min="7688" max="7688" width="14.6640625" style="45" customWidth="1"/>
    <col min="7689" max="7689" width="11" style="45" customWidth="1"/>
    <col min="7690" max="7690" width="11.109375" style="45" customWidth="1"/>
    <col min="7691" max="7692" width="13.33203125" style="45" customWidth="1"/>
    <col min="7693" max="7693" width="13.88671875" style="45" customWidth="1"/>
    <col min="7694" max="7697" width="9.109375" style="45" customWidth="1"/>
    <col min="7698" max="7936" width="8.88671875" style="45"/>
    <col min="7937" max="7937" width="46.109375" style="45" customWidth="1"/>
    <col min="7938" max="7938" width="11.6640625" style="45" customWidth="1"/>
    <col min="7939" max="7939" width="15.6640625" style="45" customWidth="1"/>
    <col min="7940" max="7940" width="17.44140625" style="45" customWidth="1"/>
    <col min="7941" max="7941" width="18.88671875" style="45" customWidth="1"/>
    <col min="7942" max="7942" width="14.6640625" style="45" customWidth="1"/>
    <col min="7943" max="7943" width="17.5546875" style="45" customWidth="1"/>
    <col min="7944" max="7944" width="14.6640625" style="45" customWidth="1"/>
    <col min="7945" max="7945" width="11" style="45" customWidth="1"/>
    <col min="7946" max="7946" width="11.109375" style="45" customWidth="1"/>
    <col min="7947" max="7948" width="13.33203125" style="45" customWidth="1"/>
    <col min="7949" max="7949" width="13.88671875" style="45" customWidth="1"/>
    <col min="7950" max="7953" width="9.109375" style="45" customWidth="1"/>
    <col min="7954" max="8192" width="8.88671875" style="45"/>
    <col min="8193" max="8193" width="46.109375" style="45" customWidth="1"/>
    <col min="8194" max="8194" width="11.6640625" style="45" customWidth="1"/>
    <col min="8195" max="8195" width="15.6640625" style="45" customWidth="1"/>
    <col min="8196" max="8196" width="17.44140625" style="45" customWidth="1"/>
    <col min="8197" max="8197" width="18.88671875" style="45" customWidth="1"/>
    <col min="8198" max="8198" width="14.6640625" style="45" customWidth="1"/>
    <col min="8199" max="8199" width="17.5546875" style="45" customWidth="1"/>
    <col min="8200" max="8200" width="14.6640625" style="45" customWidth="1"/>
    <col min="8201" max="8201" width="11" style="45" customWidth="1"/>
    <col min="8202" max="8202" width="11.109375" style="45" customWidth="1"/>
    <col min="8203" max="8204" width="13.33203125" style="45" customWidth="1"/>
    <col min="8205" max="8205" width="13.88671875" style="45" customWidth="1"/>
    <col min="8206" max="8209" width="9.109375" style="45" customWidth="1"/>
    <col min="8210" max="8448" width="8.88671875" style="45"/>
    <col min="8449" max="8449" width="46.109375" style="45" customWidth="1"/>
    <col min="8450" max="8450" width="11.6640625" style="45" customWidth="1"/>
    <col min="8451" max="8451" width="15.6640625" style="45" customWidth="1"/>
    <col min="8452" max="8452" width="17.44140625" style="45" customWidth="1"/>
    <col min="8453" max="8453" width="18.88671875" style="45" customWidth="1"/>
    <col min="8454" max="8454" width="14.6640625" style="45" customWidth="1"/>
    <col min="8455" max="8455" width="17.5546875" style="45" customWidth="1"/>
    <col min="8456" max="8456" width="14.6640625" style="45" customWidth="1"/>
    <col min="8457" max="8457" width="11" style="45" customWidth="1"/>
    <col min="8458" max="8458" width="11.109375" style="45" customWidth="1"/>
    <col min="8459" max="8460" width="13.33203125" style="45" customWidth="1"/>
    <col min="8461" max="8461" width="13.88671875" style="45" customWidth="1"/>
    <col min="8462" max="8465" width="9.109375" style="45" customWidth="1"/>
    <col min="8466" max="8704" width="8.88671875" style="45"/>
    <col min="8705" max="8705" width="46.109375" style="45" customWidth="1"/>
    <col min="8706" max="8706" width="11.6640625" style="45" customWidth="1"/>
    <col min="8707" max="8707" width="15.6640625" style="45" customWidth="1"/>
    <col min="8708" max="8708" width="17.44140625" style="45" customWidth="1"/>
    <col min="8709" max="8709" width="18.88671875" style="45" customWidth="1"/>
    <col min="8710" max="8710" width="14.6640625" style="45" customWidth="1"/>
    <col min="8711" max="8711" width="17.5546875" style="45" customWidth="1"/>
    <col min="8712" max="8712" width="14.6640625" style="45" customWidth="1"/>
    <col min="8713" max="8713" width="11" style="45" customWidth="1"/>
    <col min="8714" max="8714" width="11.109375" style="45" customWidth="1"/>
    <col min="8715" max="8716" width="13.33203125" style="45" customWidth="1"/>
    <col min="8717" max="8717" width="13.88671875" style="45" customWidth="1"/>
    <col min="8718" max="8721" width="9.109375" style="45" customWidth="1"/>
    <col min="8722" max="8960" width="8.88671875" style="45"/>
    <col min="8961" max="8961" width="46.109375" style="45" customWidth="1"/>
    <col min="8962" max="8962" width="11.6640625" style="45" customWidth="1"/>
    <col min="8963" max="8963" width="15.6640625" style="45" customWidth="1"/>
    <col min="8964" max="8964" width="17.44140625" style="45" customWidth="1"/>
    <col min="8965" max="8965" width="18.88671875" style="45" customWidth="1"/>
    <col min="8966" max="8966" width="14.6640625" style="45" customWidth="1"/>
    <col min="8967" max="8967" width="17.5546875" style="45" customWidth="1"/>
    <col min="8968" max="8968" width="14.6640625" style="45" customWidth="1"/>
    <col min="8969" max="8969" width="11" style="45" customWidth="1"/>
    <col min="8970" max="8970" width="11.109375" style="45" customWidth="1"/>
    <col min="8971" max="8972" width="13.33203125" style="45" customWidth="1"/>
    <col min="8973" max="8973" width="13.88671875" style="45" customWidth="1"/>
    <col min="8974" max="8977" width="9.109375" style="45" customWidth="1"/>
    <col min="8978" max="9216" width="8.88671875" style="45"/>
    <col min="9217" max="9217" width="46.109375" style="45" customWidth="1"/>
    <col min="9218" max="9218" width="11.6640625" style="45" customWidth="1"/>
    <col min="9219" max="9219" width="15.6640625" style="45" customWidth="1"/>
    <col min="9220" max="9220" width="17.44140625" style="45" customWidth="1"/>
    <col min="9221" max="9221" width="18.88671875" style="45" customWidth="1"/>
    <col min="9222" max="9222" width="14.6640625" style="45" customWidth="1"/>
    <col min="9223" max="9223" width="17.5546875" style="45" customWidth="1"/>
    <col min="9224" max="9224" width="14.6640625" style="45" customWidth="1"/>
    <col min="9225" max="9225" width="11" style="45" customWidth="1"/>
    <col min="9226" max="9226" width="11.109375" style="45" customWidth="1"/>
    <col min="9227" max="9228" width="13.33203125" style="45" customWidth="1"/>
    <col min="9229" max="9229" width="13.88671875" style="45" customWidth="1"/>
    <col min="9230" max="9233" width="9.109375" style="45" customWidth="1"/>
    <col min="9234" max="9472" width="8.88671875" style="45"/>
    <col min="9473" max="9473" width="46.109375" style="45" customWidth="1"/>
    <col min="9474" max="9474" width="11.6640625" style="45" customWidth="1"/>
    <col min="9475" max="9475" width="15.6640625" style="45" customWidth="1"/>
    <col min="9476" max="9476" width="17.44140625" style="45" customWidth="1"/>
    <col min="9477" max="9477" width="18.88671875" style="45" customWidth="1"/>
    <col min="9478" max="9478" width="14.6640625" style="45" customWidth="1"/>
    <col min="9479" max="9479" width="17.5546875" style="45" customWidth="1"/>
    <col min="9480" max="9480" width="14.6640625" style="45" customWidth="1"/>
    <col min="9481" max="9481" width="11" style="45" customWidth="1"/>
    <col min="9482" max="9482" width="11.109375" style="45" customWidth="1"/>
    <col min="9483" max="9484" width="13.33203125" style="45" customWidth="1"/>
    <col min="9485" max="9485" width="13.88671875" style="45" customWidth="1"/>
    <col min="9486" max="9489" width="9.109375" style="45" customWidth="1"/>
    <col min="9490" max="9728" width="8.88671875" style="45"/>
    <col min="9729" max="9729" width="46.109375" style="45" customWidth="1"/>
    <col min="9730" max="9730" width="11.6640625" style="45" customWidth="1"/>
    <col min="9731" max="9731" width="15.6640625" style="45" customWidth="1"/>
    <col min="9732" max="9732" width="17.44140625" style="45" customWidth="1"/>
    <col min="9733" max="9733" width="18.88671875" style="45" customWidth="1"/>
    <col min="9734" max="9734" width="14.6640625" style="45" customWidth="1"/>
    <col min="9735" max="9735" width="17.5546875" style="45" customWidth="1"/>
    <col min="9736" max="9736" width="14.6640625" style="45" customWidth="1"/>
    <col min="9737" max="9737" width="11" style="45" customWidth="1"/>
    <col min="9738" max="9738" width="11.109375" style="45" customWidth="1"/>
    <col min="9739" max="9740" width="13.33203125" style="45" customWidth="1"/>
    <col min="9741" max="9741" width="13.88671875" style="45" customWidth="1"/>
    <col min="9742" max="9745" width="9.109375" style="45" customWidth="1"/>
    <col min="9746" max="9984" width="8.88671875" style="45"/>
    <col min="9985" max="9985" width="46.109375" style="45" customWidth="1"/>
    <col min="9986" max="9986" width="11.6640625" style="45" customWidth="1"/>
    <col min="9987" max="9987" width="15.6640625" style="45" customWidth="1"/>
    <col min="9988" max="9988" width="17.44140625" style="45" customWidth="1"/>
    <col min="9989" max="9989" width="18.88671875" style="45" customWidth="1"/>
    <col min="9990" max="9990" width="14.6640625" style="45" customWidth="1"/>
    <col min="9991" max="9991" width="17.5546875" style="45" customWidth="1"/>
    <col min="9992" max="9992" width="14.6640625" style="45" customWidth="1"/>
    <col min="9993" max="9993" width="11" style="45" customWidth="1"/>
    <col min="9994" max="9994" width="11.109375" style="45" customWidth="1"/>
    <col min="9995" max="9996" width="13.33203125" style="45" customWidth="1"/>
    <col min="9997" max="9997" width="13.88671875" style="45" customWidth="1"/>
    <col min="9998" max="10001" width="9.109375" style="45" customWidth="1"/>
    <col min="10002" max="10240" width="8.88671875" style="45"/>
    <col min="10241" max="10241" width="46.109375" style="45" customWidth="1"/>
    <col min="10242" max="10242" width="11.6640625" style="45" customWidth="1"/>
    <col min="10243" max="10243" width="15.6640625" style="45" customWidth="1"/>
    <col min="10244" max="10244" width="17.44140625" style="45" customWidth="1"/>
    <col min="10245" max="10245" width="18.88671875" style="45" customWidth="1"/>
    <col min="10246" max="10246" width="14.6640625" style="45" customWidth="1"/>
    <col min="10247" max="10247" width="17.5546875" style="45" customWidth="1"/>
    <col min="10248" max="10248" width="14.6640625" style="45" customWidth="1"/>
    <col min="10249" max="10249" width="11" style="45" customWidth="1"/>
    <col min="10250" max="10250" width="11.109375" style="45" customWidth="1"/>
    <col min="10251" max="10252" width="13.33203125" style="45" customWidth="1"/>
    <col min="10253" max="10253" width="13.88671875" style="45" customWidth="1"/>
    <col min="10254" max="10257" width="9.109375" style="45" customWidth="1"/>
    <col min="10258" max="10496" width="8.88671875" style="45"/>
    <col min="10497" max="10497" width="46.109375" style="45" customWidth="1"/>
    <col min="10498" max="10498" width="11.6640625" style="45" customWidth="1"/>
    <col min="10499" max="10499" width="15.6640625" style="45" customWidth="1"/>
    <col min="10500" max="10500" width="17.44140625" style="45" customWidth="1"/>
    <col min="10501" max="10501" width="18.88671875" style="45" customWidth="1"/>
    <col min="10502" max="10502" width="14.6640625" style="45" customWidth="1"/>
    <col min="10503" max="10503" width="17.5546875" style="45" customWidth="1"/>
    <col min="10504" max="10504" width="14.6640625" style="45" customWidth="1"/>
    <col min="10505" max="10505" width="11" style="45" customWidth="1"/>
    <col min="10506" max="10506" width="11.109375" style="45" customWidth="1"/>
    <col min="10507" max="10508" width="13.33203125" style="45" customWidth="1"/>
    <col min="10509" max="10509" width="13.88671875" style="45" customWidth="1"/>
    <col min="10510" max="10513" width="9.109375" style="45" customWidth="1"/>
    <col min="10514" max="10752" width="8.88671875" style="45"/>
    <col min="10753" max="10753" width="46.109375" style="45" customWidth="1"/>
    <col min="10754" max="10754" width="11.6640625" style="45" customWidth="1"/>
    <col min="10755" max="10755" width="15.6640625" style="45" customWidth="1"/>
    <col min="10756" max="10756" width="17.44140625" style="45" customWidth="1"/>
    <col min="10757" max="10757" width="18.88671875" style="45" customWidth="1"/>
    <col min="10758" max="10758" width="14.6640625" style="45" customWidth="1"/>
    <col min="10759" max="10759" width="17.5546875" style="45" customWidth="1"/>
    <col min="10760" max="10760" width="14.6640625" style="45" customWidth="1"/>
    <col min="10761" max="10761" width="11" style="45" customWidth="1"/>
    <col min="10762" max="10762" width="11.109375" style="45" customWidth="1"/>
    <col min="10763" max="10764" width="13.33203125" style="45" customWidth="1"/>
    <col min="10765" max="10765" width="13.88671875" style="45" customWidth="1"/>
    <col min="10766" max="10769" width="9.109375" style="45" customWidth="1"/>
    <col min="10770" max="11008" width="8.88671875" style="45"/>
    <col min="11009" max="11009" width="46.109375" style="45" customWidth="1"/>
    <col min="11010" max="11010" width="11.6640625" style="45" customWidth="1"/>
    <col min="11011" max="11011" width="15.6640625" style="45" customWidth="1"/>
    <col min="11012" max="11012" width="17.44140625" style="45" customWidth="1"/>
    <col min="11013" max="11013" width="18.88671875" style="45" customWidth="1"/>
    <col min="11014" max="11014" width="14.6640625" style="45" customWidth="1"/>
    <col min="11015" max="11015" width="17.5546875" style="45" customWidth="1"/>
    <col min="11016" max="11016" width="14.6640625" style="45" customWidth="1"/>
    <col min="11017" max="11017" width="11" style="45" customWidth="1"/>
    <col min="11018" max="11018" width="11.109375" style="45" customWidth="1"/>
    <col min="11019" max="11020" width="13.33203125" style="45" customWidth="1"/>
    <col min="11021" max="11021" width="13.88671875" style="45" customWidth="1"/>
    <col min="11022" max="11025" width="9.109375" style="45" customWidth="1"/>
    <col min="11026" max="11264" width="8.88671875" style="45"/>
    <col min="11265" max="11265" width="46.109375" style="45" customWidth="1"/>
    <col min="11266" max="11266" width="11.6640625" style="45" customWidth="1"/>
    <col min="11267" max="11267" width="15.6640625" style="45" customWidth="1"/>
    <col min="11268" max="11268" width="17.44140625" style="45" customWidth="1"/>
    <col min="11269" max="11269" width="18.88671875" style="45" customWidth="1"/>
    <col min="11270" max="11270" width="14.6640625" style="45" customWidth="1"/>
    <col min="11271" max="11271" width="17.5546875" style="45" customWidth="1"/>
    <col min="11272" max="11272" width="14.6640625" style="45" customWidth="1"/>
    <col min="11273" max="11273" width="11" style="45" customWidth="1"/>
    <col min="11274" max="11274" width="11.109375" style="45" customWidth="1"/>
    <col min="11275" max="11276" width="13.33203125" style="45" customWidth="1"/>
    <col min="11277" max="11277" width="13.88671875" style="45" customWidth="1"/>
    <col min="11278" max="11281" width="9.109375" style="45" customWidth="1"/>
    <col min="11282" max="11520" width="8.88671875" style="45"/>
    <col min="11521" max="11521" width="46.109375" style="45" customWidth="1"/>
    <col min="11522" max="11522" width="11.6640625" style="45" customWidth="1"/>
    <col min="11523" max="11523" width="15.6640625" style="45" customWidth="1"/>
    <col min="11524" max="11524" width="17.44140625" style="45" customWidth="1"/>
    <col min="11525" max="11525" width="18.88671875" style="45" customWidth="1"/>
    <col min="11526" max="11526" width="14.6640625" style="45" customWidth="1"/>
    <col min="11527" max="11527" width="17.5546875" style="45" customWidth="1"/>
    <col min="11528" max="11528" width="14.6640625" style="45" customWidth="1"/>
    <col min="11529" max="11529" width="11" style="45" customWidth="1"/>
    <col min="11530" max="11530" width="11.109375" style="45" customWidth="1"/>
    <col min="11531" max="11532" width="13.33203125" style="45" customWidth="1"/>
    <col min="11533" max="11533" width="13.88671875" style="45" customWidth="1"/>
    <col min="11534" max="11537" width="9.109375" style="45" customWidth="1"/>
    <col min="11538" max="11776" width="8.88671875" style="45"/>
    <col min="11777" max="11777" width="46.109375" style="45" customWidth="1"/>
    <col min="11778" max="11778" width="11.6640625" style="45" customWidth="1"/>
    <col min="11779" max="11779" width="15.6640625" style="45" customWidth="1"/>
    <col min="11780" max="11780" width="17.44140625" style="45" customWidth="1"/>
    <col min="11781" max="11781" width="18.88671875" style="45" customWidth="1"/>
    <col min="11782" max="11782" width="14.6640625" style="45" customWidth="1"/>
    <col min="11783" max="11783" width="17.5546875" style="45" customWidth="1"/>
    <col min="11784" max="11784" width="14.6640625" style="45" customWidth="1"/>
    <col min="11785" max="11785" width="11" style="45" customWidth="1"/>
    <col min="11786" max="11786" width="11.109375" style="45" customWidth="1"/>
    <col min="11787" max="11788" width="13.33203125" style="45" customWidth="1"/>
    <col min="11789" max="11789" width="13.88671875" style="45" customWidth="1"/>
    <col min="11790" max="11793" width="9.109375" style="45" customWidth="1"/>
    <col min="11794" max="12032" width="8.88671875" style="45"/>
    <col min="12033" max="12033" width="46.109375" style="45" customWidth="1"/>
    <col min="12034" max="12034" width="11.6640625" style="45" customWidth="1"/>
    <col min="12035" max="12035" width="15.6640625" style="45" customWidth="1"/>
    <col min="12036" max="12036" width="17.44140625" style="45" customWidth="1"/>
    <col min="12037" max="12037" width="18.88671875" style="45" customWidth="1"/>
    <col min="12038" max="12038" width="14.6640625" style="45" customWidth="1"/>
    <col min="12039" max="12039" width="17.5546875" style="45" customWidth="1"/>
    <col min="12040" max="12040" width="14.6640625" style="45" customWidth="1"/>
    <col min="12041" max="12041" width="11" style="45" customWidth="1"/>
    <col min="12042" max="12042" width="11.109375" style="45" customWidth="1"/>
    <col min="12043" max="12044" width="13.33203125" style="45" customWidth="1"/>
    <col min="12045" max="12045" width="13.88671875" style="45" customWidth="1"/>
    <col min="12046" max="12049" width="9.109375" style="45" customWidth="1"/>
    <col min="12050" max="12288" width="8.88671875" style="45"/>
    <col min="12289" max="12289" width="46.109375" style="45" customWidth="1"/>
    <col min="12290" max="12290" width="11.6640625" style="45" customWidth="1"/>
    <col min="12291" max="12291" width="15.6640625" style="45" customWidth="1"/>
    <col min="12292" max="12292" width="17.44140625" style="45" customWidth="1"/>
    <col min="12293" max="12293" width="18.88671875" style="45" customWidth="1"/>
    <col min="12294" max="12294" width="14.6640625" style="45" customWidth="1"/>
    <col min="12295" max="12295" width="17.5546875" style="45" customWidth="1"/>
    <col min="12296" max="12296" width="14.6640625" style="45" customWidth="1"/>
    <col min="12297" max="12297" width="11" style="45" customWidth="1"/>
    <col min="12298" max="12298" width="11.109375" style="45" customWidth="1"/>
    <col min="12299" max="12300" width="13.33203125" style="45" customWidth="1"/>
    <col min="12301" max="12301" width="13.88671875" style="45" customWidth="1"/>
    <col min="12302" max="12305" width="9.109375" style="45" customWidth="1"/>
    <col min="12306" max="12544" width="8.88671875" style="45"/>
    <col min="12545" max="12545" width="46.109375" style="45" customWidth="1"/>
    <col min="12546" max="12546" width="11.6640625" style="45" customWidth="1"/>
    <col min="12547" max="12547" width="15.6640625" style="45" customWidth="1"/>
    <col min="12548" max="12548" width="17.44140625" style="45" customWidth="1"/>
    <col min="12549" max="12549" width="18.88671875" style="45" customWidth="1"/>
    <col min="12550" max="12550" width="14.6640625" style="45" customWidth="1"/>
    <col min="12551" max="12551" width="17.5546875" style="45" customWidth="1"/>
    <col min="12552" max="12552" width="14.6640625" style="45" customWidth="1"/>
    <col min="12553" max="12553" width="11" style="45" customWidth="1"/>
    <col min="12554" max="12554" width="11.109375" style="45" customWidth="1"/>
    <col min="12555" max="12556" width="13.33203125" style="45" customWidth="1"/>
    <col min="12557" max="12557" width="13.88671875" style="45" customWidth="1"/>
    <col min="12558" max="12561" width="9.109375" style="45" customWidth="1"/>
    <col min="12562" max="12800" width="8.88671875" style="45"/>
    <col min="12801" max="12801" width="46.109375" style="45" customWidth="1"/>
    <col min="12802" max="12802" width="11.6640625" style="45" customWidth="1"/>
    <col min="12803" max="12803" width="15.6640625" style="45" customWidth="1"/>
    <col min="12804" max="12804" width="17.44140625" style="45" customWidth="1"/>
    <col min="12805" max="12805" width="18.88671875" style="45" customWidth="1"/>
    <col min="12806" max="12806" width="14.6640625" style="45" customWidth="1"/>
    <col min="12807" max="12807" width="17.5546875" style="45" customWidth="1"/>
    <col min="12808" max="12808" width="14.6640625" style="45" customWidth="1"/>
    <col min="12809" max="12809" width="11" style="45" customWidth="1"/>
    <col min="12810" max="12810" width="11.109375" style="45" customWidth="1"/>
    <col min="12811" max="12812" width="13.33203125" style="45" customWidth="1"/>
    <col min="12813" max="12813" width="13.88671875" style="45" customWidth="1"/>
    <col min="12814" max="12817" width="9.109375" style="45" customWidth="1"/>
    <col min="12818" max="13056" width="8.88671875" style="45"/>
    <col min="13057" max="13057" width="46.109375" style="45" customWidth="1"/>
    <col min="13058" max="13058" width="11.6640625" style="45" customWidth="1"/>
    <col min="13059" max="13059" width="15.6640625" style="45" customWidth="1"/>
    <col min="13060" max="13060" width="17.44140625" style="45" customWidth="1"/>
    <col min="13061" max="13061" width="18.88671875" style="45" customWidth="1"/>
    <col min="13062" max="13062" width="14.6640625" style="45" customWidth="1"/>
    <col min="13063" max="13063" width="17.5546875" style="45" customWidth="1"/>
    <col min="13064" max="13064" width="14.6640625" style="45" customWidth="1"/>
    <col min="13065" max="13065" width="11" style="45" customWidth="1"/>
    <col min="13066" max="13066" width="11.109375" style="45" customWidth="1"/>
    <col min="13067" max="13068" width="13.33203125" style="45" customWidth="1"/>
    <col min="13069" max="13069" width="13.88671875" style="45" customWidth="1"/>
    <col min="13070" max="13073" width="9.109375" style="45" customWidth="1"/>
    <col min="13074" max="13312" width="8.88671875" style="45"/>
    <col min="13313" max="13313" width="46.109375" style="45" customWidth="1"/>
    <col min="13314" max="13314" width="11.6640625" style="45" customWidth="1"/>
    <col min="13315" max="13315" width="15.6640625" style="45" customWidth="1"/>
    <col min="13316" max="13316" width="17.44140625" style="45" customWidth="1"/>
    <col min="13317" max="13317" width="18.88671875" style="45" customWidth="1"/>
    <col min="13318" max="13318" width="14.6640625" style="45" customWidth="1"/>
    <col min="13319" max="13319" width="17.5546875" style="45" customWidth="1"/>
    <col min="13320" max="13320" width="14.6640625" style="45" customWidth="1"/>
    <col min="13321" max="13321" width="11" style="45" customWidth="1"/>
    <col min="13322" max="13322" width="11.109375" style="45" customWidth="1"/>
    <col min="13323" max="13324" width="13.33203125" style="45" customWidth="1"/>
    <col min="13325" max="13325" width="13.88671875" style="45" customWidth="1"/>
    <col min="13326" max="13329" width="9.109375" style="45" customWidth="1"/>
    <col min="13330" max="13568" width="8.88671875" style="45"/>
    <col min="13569" max="13569" width="46.109375" style="45" customWidth="1"/>
    <col min="13570" max="13570" width="11.6640625" style="45" customWidth="1"/>
    <col min="13571" max="13571" width="15.6640625" style="45" customWidth="1"/>
    <col min="13572" max="13572" width="17.44140625" style="45" customWidth="1"/>
    <col min="13573" max="13573" width="18.88671875" style="45" customWidth="1"/>
    <col min="13574" max="13574" width="14.6640625" style="45" customWidth="1"/>
    <col min="13575" max="13575" width="17.5546875" style="45" customWidth="1"/>
    <col min="13576" max="13576" width="14.6640625" style="45" customWidth="1"/>
    <col min="13577" max="13577" width="11" style="45" customWidth="1"/>
    <col min="13578" max="13578" width="11.109375" style="45" customWidth="1"/>
    <col min="13579" max="13580" width="13.33203125" style="45" customWidth="1"/>
    <col min="13581" max="13581" width="13.88671875" style="45" customWidth="1"/>
    <col min="13582" max="13585" width="9.109375" style="45" customWidth="1"/>
    <col min="13586" max="13824" width="8.88671875" style="45"/>
    <col min="13825" max="13825" width="46.109375" style="45" customWidth="1"/>
    <col min="13826" max="13826" width="11.6640625" style="45" customWidth="1"/>
    <col min="13827" max="13827" width="15.6640625" style="45" customWidth="1"/>
    <col min="13828" max="13828" width="17.44140625" style="45" customWidth="1"/>
    <col min="13829" max="13829" width="18.88671875" style="45" customWidth="1"/>
    <col min="13830" max="13830" width="14.6640625" style="45" customWidth="1"/>
    <col min="13831" max="13831" width="17.5546875" style="45" customWidth="1"/>
    <col min="13832" max="13832" width="14.6640625" style="45" customWidth="1"/>
    <col min="13833" max="13833" width="11" style="45" customWidth="1"/>
    <col min="13834" max="13834" width="11.109375" style="45" customWidth="1"/>
    <col min="13835" max="13836" width="13.33203125" style="45" customWidth="1"/>
    <col min="13837" max="13837" width="13.88671875" style="45" customWidth="1"/>
    <col min="13838" max="13841" width="9.109375" style="45" customWidth="1"/>
    <col min="13842" max="14080" width="8.88671875" style="45"/>
    <col min="14081" max="14081" width="46.109375" style="45" customWidth="1"/>
    <col min="14082" max="14082" width="11.6640625" style="45" customWidth="1"/>
    <col min="14083" max="14083" width="15.6640625" style="45" customWidth="1"/>
    <col min="14084" max="14084" width="17.44140625" style="45" customWidth="1"/>
    <col min="14085" max="14085" width="18.88671875" style="45" customWidth="1"/>
    <col min="14086" max="14086" width="14.6640625" style="45" customWidth="1"/>
    <col min="14087" max="14087" width="17.5546875" style="45" customWidth="1"/>
    <col min="14088" max="14088" width="14.6640625" style="45" customWidth="1"/>
    <col min="14089" max="14089" width="11" style="45" customWidth="1"/>
    <col min="14090" max="14090" width="11.109375" style="45" customWidth="1"/>
    <col min="14091" max="14092" width="13.33203125" style="45" customWidth="1"/>
    <col min="14093" max="14093" width="13.88671875" style="45" customWidth="1"/>
    <col min="14094" max="14097" width="9.109375" style="45" customWidth="1"/>
    <col min="14098" max="14336" width="8.88671875" style="45"/>
    <col min="14337" max="14337" width="46.109375" style="45" customWidth="1"/>
    <col min="14338" max="14338" width="11.6640625" style="45" customWidth="1"/>
    <col min="14339" max="14339" width="15.6640625" style="45" customWidth="1"/>
    <col min="14340" max="14340" width="17.44140625" style="45" customWidth="1"/>
    <col min="14341" max="14341" width="18.88671875" style="45" customWidth="1"/>
    <col min="14342" max="14342" width="14.6640625" style="45" customWidth="1"/>
    <col min="14343" max="14343" width="17.5546875" style="45" customWidth="1"/>
    <col min="14344" max="14344" width="14.6640625" style="45" customWidth="1"/>
    <col min="14345" max="14345" width="11" style="45" customWidth="1"/>
    <col min="14346" max="14346" width="11.109375" style="45" customWidth="1"/>
    <col min="14347" max="14348" width="13.33203125" style="45" customWidth="1"/>
    <col min="14349" max="14349" width="13.88671875" style="45" customWidth="1"/>
    <col min="14350" max="14353" width="9.109375" style="45" customWidth="1"/>
    <col min="14354" max="14592" width="8.88671875" style="45"/>
    <col min="14593" max="14593" width="46.109375" style="45" customWidth="1"/>
    <col min="14594" max="14594" width="11.6640625" style="45" customWidth="1"/>
    <col min="14595" max="14595" width="15.6640625" style="45" customWidth="1"/>
    <col min="14596" max="14596" width="17.44140625" style="45" customWidth="1"/>
    <col min="14597" max="14597" width="18.88671875" style="45" customWidth="1"/>
    <col min="14598" max="14598" width="14.6640625" style="45" customWidth="1"/>
    <col min="14599" max="14599" width="17.5546875" style="45" customWidth="1"/>
    <col min="14600" max="14600" width="14.6640625" style="45" customWidth="1"/>
    <col min="14601" max="14601" width="11" style="45" customWidth="1"/>
    <col min="14602" max="14602" width="11.109375" style="45" customWidth="1"/>
    <col min="14603" max="14604" width="13.33203125" style="45" customWidth="1"/>
    <col min="14605" max="14605" width="13.88671875" style="45" customWidth="1"/>
    <col min="14606" max="14609" width="9.109375" style="45" customWidth="1"/>
    <col min="14610" max="14848" width="8.88671875" style="45"/>
    <col min="14849" max="14849" width="46.109375" style="45" customWidth="1"/>
    <col min="14850" max="14850" width="11.6640625" style="45" customWidth="1"/>
    <col min="14851" max="14851" width="15.6640625" style="45" customWidth="1"/>
    <col min="14852" max="14852" width="17.44140625" style="45" customWidth="1"/>
    <col min="14853" max="14853" width="18.88671875" style="45" customWidth="1"/>
    <col min="14854" max="14854" width="14.6640625" style="45" customWidth="1"/>
    <col min="14855" max="14855" width="17.5546875" style="45" customWidth="1"/>
    <col min="14856" max="14856" width="14.6640625" style="45" customWidth="1"/>
    <col min="14857" max="14857" width="11" style="45" customWidth="1"/>
    <col min="14858" max="14858" width="11.109375" style="45" customWidth="1"/>
    <col min="14859" max="14860" width="13.33203125" style="45" customWidth="1"/>
    <col min="14861" max="14861" width="13.88671875" style="45" customWidth="1"/>
    <col min="14862" max="14865" width="9.109375" style="45" customWidth="1"/>
    <col min="14866" max="15104" width="8.88671875" style="45"/>
    <col min="15105" max="15105" width="46.109375" style="45" customWidth="1"/>
    <col min="15106" max="15106" width="11.6640625" style="45" customWidth="1"/>
    <col min="15107" max="15107" width="15.6640625" style="45" customWidth="1"/>
    <col min="15108" max="15108" width="17.44140625" style="45" customWidth="1"/>
    <col min="15109" max="15109" width="18.88671875" style="45" customWidth="1"/>
    <col min="15110" max="15110" width="14.6640625" style="45" customWidth="1"/>
    <col min="15111" max="15111" width="17.5546875" style="45" customWidth="1"/>
    <col min="15112" max="15112" width="14.6640625" style="45" customWidth="1"/>
    <col min="15113" max="15113" width="11" style="45" customWidth="1"/>
    <col min="15114" max="15114" width="11.109375" style="45" customWidth="1"/>
    <col min="15115" max="15116" width="13.33203125" style="45" customWidth="1"/>
    <col min="15117" max="15117" width="13.88671875" style="45" customWidth="1"/>
    <col min="15118" max="15121" width="9.109375" style="45" customWidth="1"/>
    <col min="15122" max="15360" width="8.88671875" style="45"/>
    <col min="15361" max="15361" width="46.109375" style="45" customWidth="1"/>
    <col min="15362" max="15362" width="11.6640625" style="45" customWidth="1"/>
    <col min="15363" max="15363" width="15.6640625" style="45" customWidth="1"/>
    <col min="15364" max="15364" width="17.44140625" style="45" customWidth="1"/>
    <col min="15365" max="15365" width="18.88671875" style="45" customWidth="1"/>
    <col min="15366" max="15366" width="14.6640625" style="45" customWidth="1"/>
    <col min="15367" max="15367" width="17.5546875" style="45" customWidth="1"/>
    <col min="15368" max="15368" width="14.6640625" style="45" customWidth="1"/>
    <col min="15369" max="15369" width="11" style="45" customWidth="1"/>
    <col min="15370" max="15370" width="11.109375" style="45" customWidth="1"/>
    <col min="15371" max="15372" width="13.33203125" style="45" customWidth="1"/>
    <col min="15373" max="15373" width="13.88671875" style="45" customWidth="1"/>
    <col min="15374" max="15377" width="9.109375" style="45" customWidth="1"/>
    <col min="15378" max="15616" width="8.88671875" style="45"/>
    <col min="15617" max="15617" width="46.109375" style="45" customWidth="1"/>
    <col min="15618" max="15618" width="11.6640625" style="45" customWidth="1"/>
    <col min="15619" max="15619" width="15.6640625" style="45" customWidth="1"/>
    <col min="15620" max="15620" width="17.44140625" style="45" customWidth="1"/>
    <col min="15621" max="15621" width="18.88671875" style="45" customWidth="1"/>
    <col min="15622" max="15622" width="14.6640625" style="45" customWidth="1"/>
    <col min="15623" max="15623" width="17.5546875" style="45" customWidth="1"/>
    <col min="15624" max="15624" width="14.6640625" style="45" customWidth="1"/>
    <col min="15625" max="15625" width="11" style="45" customWidth="1"/>
    <col min="15626" max="15626" width="11.109375" style="45" customWidth="1"/>
    <col min="15627" max="15628" width="13.33203125" style="45" customWidth="1"/>
    <col min="15629" max="15629" width="13.88671875" style="45" customWidth="1"/>
    <col min="15630" max="15633" width="9.109375" style="45" customWidth="1"/>
    <col min="15634" max="15872" width="8.88671875" style="45"/>
    <col min="15873" max="15873" width="46.109375" style="45" customWidth="1"/>
    <col min="15874" max="15874" width="11.6640625" style="45" customWidth="1"/>
    <col min="15875" max="15875" width="15.6640625" style="45" customWidth="1"/>
    <col min="15876" max="15876" width="17.44140625" style="45" customWidth="1"/>
    <col min="15877" max="15877" width="18.88671875" style="45" customWidth="1"/>
    <col min="15878" max="15878" width="14.6640625" style="45" customWidth="1"/>
    <col min="15879" max="15879" width="17.5546875" style="45" customWidth="1"/>
    <col min="15880" max="15880" width="14.6640625" style="45" customWidth="1"/>
    <col min="15881" max="15881" width="11" style="45" customWidth="1"/>
    <col min="15882" max="15882" width="11.109375" style="45" customWidth="1"/>
    <col min="15883" max="15884" width="13.33203125" style="45" customWidth="1"/>
    <col min="15885" max="15885" width="13.88671875" style="45" customWidth="1"/>
    <col min="15886" max="15889" width="9.109375" style="45" customWidth="1"/>
    <col min="15890" max="16128" width="8.88671875" style="45"/>
    <col min="16129" max="16129" width="46.109375" style="45" customWidth="1"/>
    <col min="16130" max="16130" width="11.6640625" style="45" customWidth="1"/>
    <col min="16131" max="16131" width="15.6640625" style="45" customWidth="1"/>
    <col min="16132" max="16132" width="17.44140625" style="45" customWidth="1"/>
    <col min="16133" max="16133" width="18.88671875" style="45" customWidth="1"/>
    <col min="16134" max="16134" width="14.6640625" style="45" customWidth="1"/>
    <col min="16135" max="16135" width="17.5546875" style="45" customWidth="1"/>
    <col min="16136" max="16136" width="14.6640625" style="45" customWidth="1"/>
    <col min="16137" max="16137" width="11" style="45" customWidth="1"/>
    <col min="16138" max="16138" width="11.109375" style="45" customWidth="1"/>
    <col min="16139" max="16140" width="13.33203125" style="45" customWidth="1"/>
    <col min="16141" max="16141" width="13.88671875" style="45" customWidth="1"/>
    <col min="16142" max="16145" width="9.109375" style="45" customWidth="1"/>
    <col min="16146" max="16384" width="8.88671875" style="45"/>
  </cols>
  <sheetData>
    <row r="1" spans="1:256" ht="18" hidden="1" customHeight="1" x14ac:dyDescent="0.3">
      <c r="F1" s="697"/>
      <c r="G1" s="697"/>
      <c r="H1" s="697"/>
    </row>
    <row r="2" spans="1:256" ht="18" hidden="1" customHeight="1" x14ac:dyDescent="0.3">
      <c r="F2" s="697"/>
      <c r="G2" s="697"/>
      <c r="H2" s="697"/>
    </row>
    <row r="3" spans="1:256" ht="18" hidden="1" customHeight="1" x14ac:dyDescent="0.3">
      <c r="F3" s="697"/>
      <c r="G3" s="697"/>
      <c r="H3" s="697"/>
    </row>
    <row r="4" spans="1:256" ht="18" customHeight="1" x14ac:dyDescent="0.3">
      <c r="F4" s="52"/>
      <c r="G4" s="697" t="s">
        <v>49</v>
      </c>
      <c r="H4" s="697"/>
      <c r="I4" s="697"/>
    </row>
    <row r="5" spans="1:256" ht="18" customHeight="1" x14ac:dyDescent="0.3">
      <c r="F5" s="52"/>
      <c r="G5" s="697"/>
      <c r="H5" s="697"/>
      <c r="I5" s="697"/>
    </row>
    <row r="6" spans="1:256" ht="18" customHeight="1" x14ac:dyDescent="0.3">
      <c r="F6" s="52"/>
      <c r="G6" s="697"/>
      <c r="H6" s="697"/>
      <c r="I6" s="697"/>
    </row>
    <row r="7" spans="1:256" ht="18" customHeight="1" x14ac:dyDescent="0.3">
      <c r="F7" s="52"/>
      <c r="G7" s="697"/>
      <c r="H7" s="697"/>
      <c r="I7" s="697"/>
    </row>
    <row r="8" spans="1:256" s="57" customFormat="1" ht="19.2" customHeight="1" x14ac:dyDescent="0.4">
      <c r="A8" s="157"/>
      <c r="B8" s="53"/>
      <c r="C8" s="54"/>
      <c r="D8" s="54"/>
      <c r="E8" s="54"/>
      <c r="F8" s="52"/>
      <c r="G8" s="52"/>
      <c r="H8" s="52"/>
      <c r="I8" s="55"/>
      <c r="J8" s="54"/>
      <c r="K8" s="54"/>
      <c r="L8" s="54"/>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6"/>
      <c r="EO8" s="56"/>
      <c r="EP8" s="56"/>
      <c r="EQ8" s="56"/>
      <c r="ER8" s="56"/>
      <c r="ES8" s="56"/>
      <c r="ET8" s="56"/>
      <c r="EU8" s="56"/>
      <c r="EV8" s="56"/>
      <c r="EW8" s="56"/>
      <c r="EX8" s="56"/>
      <c r="EY8" s="56"/>
      <c r="EZ8" s="56"/>
      <c r="FA8" s="56"/>
      <c r="FB8" s="56"/>
      <c r="FC8" s="56"/>
      <c r="FD8" s="56"/>
      <c r="FE8" s="56"/>
      <c r="FF8" s="56"/>
      <c r="FG8" s="56"/>
      <c r="FH8" s="56"/>
      <c r="FI8" s="56"/>
      <c r="FJ8" s="56"/>
      <c r="FK8" s="56"/>
      <c r="FL8" s="56"/>
      <c r="FM8" s="56"/>
      <c r="FN8" s="56"/>
      <c r="FO8" s="56"/>
      <c r="FP8" s="56"/>
      <c r="FQ8" s="56"/>
      <c r="FR8" s="56"/>
      <c r="FS8" s="56"/>
      <c r="FT8" s="56"/>
      <c r="FU8" s="56"/>
      <c r="FV8" s="56"/>
      <c r="FW8" s="56"/>
      <c r="FX8" s="56"/>
      <c r="FY8" s="56"/>
      <c r="FZ8" s="56"/>
      <c r="GA8" s="56"/>
      <c r="GB8" s="56"/>
      <c r="GC8" s="56"/>
      <c r="GD8" s="56"/>
      <c r="GE8" s="56"/>
      <c r="GF8" s="56"/>
      <c r="GG8" s="56"/>
      <c r="GH8" s="56"/>
      <c r="GI8" s="56"/>
      <c r="GJ8" s="56"/>
      <c r="GK8" s="56"/>
      <c r="GL8" s="56"/>
      <c r="GM8" s="56"/>
      <c r="GN8" s="56"/>
      <c r="GO8" s="56"/>
      <c r="GP8" s="56"/>
      <c r="GQ8" s="56"/>
      <c r="GR8" s="56"/>
      <c r="GS8" s="56"/>
      <c r="GT8" s="56"/>
      <c r="GU8" s="56"/>
      <c r="GV8" s="56"/>
      <c r="GW8" s="56"/>
      <c r="GX8" s="56"/>
      <c r="GY8" s="56"/>
      <c r="GZ8" s="56"/>
      <c r="HA8" s="56"/>
      <c r="HB8" s="56"/>
      <c r="HC8" s="56"/>
      <c r="HD8" s="56"/>
      <c r="HE8" s="56"/>
      <c r="HF8" s="56"/>
      <c r="HG8" s="56"/>
      <c r="HH8" s="56"/>
      <c r="HI8" s="56"/>
      <c r="HJ8" s="56"/>
      <c r="HK8" s="56"/>
      <c r="HL8" s="56"/>
      <c r="HM8" s="56"/>
      <c r="HN8" s="56"/>
      <c r="HO8" s="56"/>
      <c r="HP8" s="56"/>
      <c r="HQ8" s="56"/>
      <c r="HR8" s="56"/>
      <c r="HS8" s="56"/>
      <c r="HT8" s="56"/>
      <c r="HU8" s="56"/>
      <c r="HV8" s="56"/>
      <c r="HW8" s="56"/>
      <c r="HX8" s="56"/>
      <c r="HY8" s="56"/>
      <c r="HZ8" s="56"/>
      <c r="IA8" s="56"/>
      <c r="IB8" s="56"/>
      <c r="IC8" s="56"/>
      <c r="ID8" s="56"/>
      <c r="IE8" s="56"/>
      <c r="IF8" s="56"/>
      <c r="IG8" s="56"/>
      <c r="IH8" s="56"/>
      <c r="II8" s="56"/>
      <c r="IJ8" s="56"/>
      <c r="IK8" s="56"/>
      <c r="IL8" s="56"/>
      <c r="IM8" s="56"/>
      <c r="IN8" s="56"/>
      <c r="IO8" s="56"/>
      <c r="IP8" s="56"/>
      <c r="IQ8" s="56"/>
      <c r="IR8" s="56"/>
      <c r="IS8" s="56"/>
      <c r="IT8" s="56"/>
      <c r="IU8" s="56"/>
      <c r="IV8" s="56"/>
    </row>
    <row r="9" spans="1:256" s="57" customFormat="1" ht="19.2" customHeight="1" x14ac:dyDescent="0.4">
      <c r="A9" s="453"/>
      <c r="B9" s="58"/>
      <c r="C9" s="58"/>
      <c r="D9" s="693" t="s">
        <v>136</v>
      </c>
      <c r="E9" s="693"/>
      <c r="F9" s="693"/>
      <c r="G9" s="693"/>
      <c r="H9" s="156"/>
      <c r="I9" s="156"/>
      <c r="J9" s="156"/>
      <c r="K9" s="156"/>
      <c r="L9" s="1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row>
    <row r="10" spans="1:256" s="57" customFormat="1" ht="19.2" customHeight="1" x14ac:dyDescent="0.4">
      <c r="A10" s="58"/>
      <c r="B10" s="58"/>
      <c r="C10" s="58"/>
      <c r="D10" s="694" t="s">
        <v>227</v>
      </c>
      <c r="E10" s="694"/>
      <c r="F10" s="694"/>
      <c r="G10" s="694"/>
      <c r="H10" s="155"/>
      <c r="I10" s="155"/>
      <c r="J10" s="155"/>
      <c r="K10" s="155"/>
      <c r="L10" s="155"/>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c r="DI10" s="56"/>
      <c r="DJ10" s="56"/>
      <c r="DK10" s="56"/>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c r="GC10" s="56"/>
      <c r="GD10" s="56"/>
      <c r="GE10" s="56"/>
      <c r="GF10" s="56"/>
      <c r="GG10" s="56"/>
      <c r="GH10" s="56"/>
      <c r="GI10" s="56"/>
      <c r="GJ10" s="56"/>
      <c r="GK10" s="56"/>
      <c r="GL10" s="56"/>
      <c r="GM10" s="56"/>
      <c r="GN10" s="56"/>
      <c r="GO10" s="56"/>
      <c r="GP10" s="56"/>
      <c r="GQ10" s="56"/>
      <c r="GR10" s="56"/>
      <c r="GS10" s="56"/>
      <c r="GT10" s="56"/>
      <c r="GU10" s="56"/>
      <c r="GV10" s="56"/>
      <c r="GW10" s="56"/>
      <c r="GX10" s="56"/>
      <c r="GY10" s="56"/>
      <c r="GZ10" s="56"/>
      <c r="HA10" s="56"/>
      <c r="HB10" s="56"/>
      <c r="HC10" s="56"/>
      <c r="HD10" s="56"/>
      <c r="HE10" s="56"/>
      <c r="HF10" s="56"/>
      <c r="HG10" s="56"/>
      <c r="HH10" s="56"/>
      <c r="HI10" s="56"/>
      <c r="HJ10" s="56"/>
      <c r="HK10" s="56"/>
      <c r="HL10" s="56"/>
      <c r="HM10" s="56"/>
      <c r="HN10" s="56"/>
      <c r="HO10" s="56"/>
      <c r="HP10" s="56"/>
      <c r="HQ10" s="56"/>
      <c r="HR10" s="56"/>
      <c r="HS10" s="56"/>
      <c r="HT10" s="56"/>
      <c r="HU10" s="56"/>
      <c r="HV10" s="56"/>
      <c r="HW10" s="56"/>
      <c r="HX10" s="56"/>
      <c r="HY10" s="56"/>
      <c r="HZ10" s="56"/>
      <c r="IA10" s="56"/>
      <c r="IB10" s="56"/>
      <c r="IC10" s="56"/>
      <c r="ID10" s="56"/>
      <c r="IE10" s="56"/>
      <c r="IF10" s="56"/>
      <c r="IG10" s="56"/>
      <c r="IH10" s="56"/>
      <c r="II10" s="56"/>
      <c r="IJ10" s="56"/>
      <c r="IK10" s="56"/>
      <c r="IL10" s="56"/>
      <c r="IM10" s="56"/>
      <c r="IN10" s="56"/>
      <c r="IO10" s="56"/>
      <c r="IP10" s="56"/>
      <c r="IQ10" s="56"/>
      <c r="IR10" s="56"/>
      <c r="IS10" s="56"/>
      <c r="IT10" s="56"/>
      <c r="IU10" s="56"/>
      <c r="IV10" s="56"/>
    </row>
    <row r="11" spans="1:256" s="57" customFormat="1" ht="19.2" customHeight="1" x14ac:dyDescent="0.4">
      <c r="A11" s="58"/>
      <c r="B11" s="58"/>
      <c r="C11" s="58"/>
      <c r="D11" s="694" t="s">
        <v>137</v>
      </c>
      <c r="E11" s="694"/>
      <c r="F11" s="694"/>
      <c r="G11" s="694"/>
      <c r="H11" s="156"/>
      <c r="I11" s="156"/>
      <c r="J11" s="156"/>
      <c r="K11" s="156"/>
      <c r="L11" s="1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c r="GC11" s="56"/>
      <c r="GD11" s="56"/>
      <c r="GE11" s="56"/>
      <c r="GF11" s="56"/>
      <c r="GG11" s="56"/>
      <c r="GH11" s="56"/>
      <c r="GI11" s="56"/>
      <c r="GJ11" s="56"/>
      <c r="GK11" s="56"/>
      <c r="GL11" s="56"/>
      <c r="GM11" s="56"/>
      <c r="GN11" s="56"/>
      <c r="GO11" s="56"/>
      <c r="GP11" s="56"/>
      <c r="GQ11" s="56"/>
      <c r="GR11" s="56"/>
      <c r="GS11" s="56"/>
      <c r="GT11" s="56"/>
      <c r="GU11" s="56"/>
      <c r="GV11" s="56"/>
      <c r="GW11" s="56"/>
      <c r="GX11" s="56"/>
      <c r="GY11" s="56"/>
      <c r="GZ11" s="56"/>
      <c r="HA11" s="56"/>
      <c r="HB11" s="56"/>
      <c r="HC11" s="56"/>
      <c r="HD11" s="56"/>
      <c r="HE11" s="56"/>
      <c r="HF11" s="56"/>
      <c r="HG11" s="56"/>
      <c r="HH11" s="56"/>
      <c r="HI11" s="56"/>
      <c r="HJ11" s="56"/>
      <c r="HK11" s="56"/>
      <c r="HL11" s="56"/>
      <c r="HM11" s="56"/>
      <c r="HN11" s="56"/>
      <c r="HO11" s="56"/>
      <c r="HP11" s="56"/>
      <c r="HQ11" s="56"/>
      <c r="HR11" s="56"/>
      <c r="HS11" s="56"/>
      <c r="HT11" s="56"/>
      <c r="HU11" s="56"/>
      <c r="HV11" s="56"/>
      <c r="HW11" s="56"/>
      <c r="HX11" s="56"/>
      <c r="HY11" s="56"/>
      <c r="HZ11" s="56"/>
      <c r="IA11" s="56"/>
      <c r="IB11" s="56"/>
      <c r="IC11" s="56"/>
      <c r="ID11" s="56"/>
      <c r="IE11" s="56"/>
      <c r="IF11" s="56"/>
      <c r="IG11" s="56"/>
      <c r="IH11" s="56"/>
      <c r="II11" s="56"/>
      <c r="IJ11" s="56"/>
      <c r="IK11" s="56"/>
      <c r="IL11" s="56"/>
      <c r="IM11" s="56"/>
      <c r="IN11" s="56"/>
      <c r="IO11" s="56"/>
      <c r="IP11" s="56"/>
      <c r="IQ11" s="56"/>
      <c r="IR11" s="56"/>
      <c r="IS11" s="56"/>
      <c r="IT11" s="56"/>
      <c r="IU11" s="56"/>
      <c r="IV11" s="56"/>
    </row>
    <row r="12" spans="1:256" s="57" customFormat="1" ht="19.2" customHeight="1" x14ac:dyDescent="0.4">
      <c r="A12" s="59"/>
      <c r="B12" s="59"/>
      <c r="C12" s="59"/>
      <c r="D12" s="693" t="s">
        <v>138</v>
      </c>
      <c r="E12" s="693"/>
      <c r="F12" s="693"/>
      <c r="G12" s="693"/>
      <c r="H12" s="156"/>
      <c r="I12" s="156"/>
      <c r="J12" s="156"/>
      <c r="K12" s="156"/>
      <c r="L12" s="1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row>
    <row r="13" spans="1:256" s="57" customFormat="1" ht="19.2" customHeight="1" x14ac:dyDescent="0.4">
      <c r="A13" s="59"/>
      <c r="B13" s="59"/>
      <c r="C13" s="59"/>
      <c r="D13" s="156"/>
      <c r="E13" s="156"/>
      <c r="F13" s="156"/>
      <c r="G13" s="156"/>
      <c r="H13" s="60"/>
      <c r="I13" s="61"/>
      <c r="J13" s="61"/>
      <c r="K13" s="61"/>
      <c r="L13" s="61"/>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c r="GL13" s="56"/>
      <c r="GM13" s="56"/>
      <c r="GN13" s="56"/>
      <c r="GO13" s="56"/>
      <c r="GP13" s="56"/>
      <c r="GQ13" s="56"/>
      <c r="GR13" s="56"/>
      <c r="GS13" s="56"/>
      <c r="GT13" s="56"/>
      <c r="GU13" s="56"/>
      <c r="GV13" s="56"/>
      <c r="GW13" s="56"/>
      <c r="GX13" s="56"/>
      <c r="GY13" s="56"/>
      <c r="GZ13" s="56"/>
      <c r="HA13" s="56"/>
      <c r="HB13" s="56"/>
      <c r="HC13" s="56"/>
      <c r="HD13" s="56"/>
      <c r="HE13" s="56"/>
      <c r="HF13" s="56"/>
      <c r="HG13" s="56"/>
      <c r="HH13" s="56"/>
      <c r="HI13" s="56"/>
      <c r="HJ13" s="56"/>
      <c r="HK13" s="56"/>
      <c r="HL13" s="56"/>
      <c r="HM13" s="56"/>
      <c r="HN13" s="56"/>
      <c r="HO13" s="56"/>
      <c r="HP13" s="56"/>
      <c r="HQ13" s="56"/>
      <c r="HR13" s="56"/>
      <c r="HS13" s="56"/>
      <c r="HT13" s="56"/>
      <c r="HU13" s="56"/>
      <c r="HV13" s="56"/>
      <c r="HW13" s="56"/>
      <c r="HX13" s="56"/>
      <c r="HY13" s="56"/>
      <c r="HZ13" s="56"/>
      <c r="IA13" s="56"/>
      <c r="IB13" s="56"/>
      <c r="IC13" s="56"/>
      <c r="ID13" s="56"/>
      <c r="IE13" s="56"/>
      <c r="IF13" s="56"/>
      <c r="IG13" s="56"/>
      <c r="IH13" s="56"/>
      <c r="II13" s="56"/>
      <c r="IJ13" s="56"/>
      <c r="IK13" s="56"/>
      <c r="IL13" s="56"/>
      <c r="IM13" s="56"/>
      <c r="IN13" s="56"/>
      <c r="IO13" s="56"/>
      <c r="IP13" s="56"/>
      <c r="IQ13" s="56"/>
      <c r="IR13" s="56"/>
      <c r="IS13" s="56"/>
      <c r="IT13" s="56"/>
      <c r="IU13" s="56"/>
      <c r="IV13" s="56"/>
    </row>
    <row r="14" spans="1:256" s="57" customFormat="1" ht="22.2" customHeight="1" x14ac:dyDescent="0.4">
      <c r="A14" s="62"/>
      <c r="B14" s="62"/>
      <c r="C14" s="62"/>
      <c r="D14" s="62"/>
      <c r="E14" s="62"/>
      <c r="F14" s="63"/>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row>
    <row r="15" spans="1:256" s="57" customFormat="1" ht="21" customHeight="1" x14ac:dyDescent="0.4">
      <c r="A15" s="64"/>
      <c r="B15" s="64"/>
      <c r="C15" s="65" t="s">
        <v>0</v>
      </c>
      <c r="D15" s="65"/>
      <c r="E15" s="65"/>
      <c r="F15" s="65"/>
      <c r="G15" s="65"/>
      <c r="H15" s="65"/>
      <c r="I15" s="66"/>
      <c r="J15" s="64"/>
      <c r="K15" s="64"/>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4"/>
      <c r="CH15" s="64"/>
      <c r="CI15" s="64"/>
      <c r="CJ15" s="64"/>
      <c r="CK15" s="64"/>
      <c r="CL15" s="64"/>
      <c r="CM15" s="64"/>
      <c r="CN15" s="64"/>
      <c r="CO15" s="64"/>
      <c r="CP15" s="64"/>
      <c r="CQ15" s="64"/>
      <c r="CR15" s="64"/>
      <c r="CS15" s="64"/>
      <c r="CT15" s="64"/>
      <c r="CU15" s="64"/>
      <c r="CV15" s="64"/>
      <c r="CW15" s="64"/>
      <c r="CX15" s="64"/>
      <c r="CY15" s="64"/>
      <c r="CZ15" s="64"/>
      <c r="DA15" s="64"/>
      <c r="DB15" s="64"/>
      <c r="DC15" s="64"/>
      <c r="DD15" s="64"/>
      <c r="DE15" s="64"/>
      <c r="DF15" s="64"/>
      <c r="DG15" s="64"/>
      <c r="DH15" s="64"/>
      <c r="DI15" s="64"/>
      <c r="DJ15" s="64"/>
      <c r="DK15" s="64"/>
      <c r="DL15" s="64"/>
      <c r="DM15" s="64"/>
      <c r="DN15" s="64"/>
      <c r="DO15" s="64"/>
      <c r="DP15" s="64"/>
      <c r="DQ15" s="64"/>
      <c r="DR15" s="64"/>
      <c r="DS15" s="64"/>
      <c r="DT15" s="64"/>
      <c r="DU15" s="64"/>
      <c r="DV15" s="64"/>
      <c r="DW15" s="64"/>
      <c r="DX15" s="64"/>
      <c r="DY15" s="64"/>
      <c r="DZ15" s="64"/>
      <c r="EA15" s="64"/>
      <c r="EB15" s="64"/>
      <c r="EC15" s="64"/>
      <c r="ED15" s="64"/>
      <c r="EE15" s="64"/>
      <c r="EF15" s="64"/>
      <c r="EG15" s="64"/>
      <c r="EH15" s="64"/>
      <c r="EI15" s="64"/>
      <c r="EJ15" s="64"/>
      <c r="EK15" s="64"/>
      <c r="EL15" s="64"/>
      <c r="EM15" s="64"/>
      <c r="EN15" s="64"/>
      <c r="EO15" s="64"/>
      <c r="EP15" s="64"/>
      <c r="EQ15" s="64"/>
      <c r="ER15" s="64"/>
      <c r="ES15" s="64"/>
      <c r="ET15" s="64"/>
      <c r="EU15" s="64"/>
      <c r="EV15" s="64"/>
      <c r="EW15" s="64"/>
      <c r="EX15" s="64"/>
      <c r="EY15" s="64"/>
      <c r="EZ15" s="64"/>
      <c r="FA15" s="64"/>
      <c r="FB15" s="64"/>
      <c r="FC15" s="64"/>
      <c r="FD15" s="64"/>
      <c r="FE15" s="64"/>
      <c r="FF15" s="64"/>
      <c r="FG15" s="64"/>
      <c r="FH15" s="64"/>
      <c r="FI15" s="64"/>
      <c r="FJ15" s="64"/>
      <c r="FK15" s="64"/>
      <c r="FL15" s="64"/>
      <c r="FM15" s="64"/>
      <c r="FN15" s="64"/>
      <c r="FO15" s="64"/>
      <c r="FP15" s="64"/>
      <c r="FQ15" s="64"/>
      <c r="FR15" s="64"/>
      <c r="FS15" s="64"/>
      <c r="FT15" s="64"/>
      <c r="FU15" s="64"/>
      <c r="FV15" s="64"/>
      <c r="FW15" s="64"/>
      <c r="FX15" s="64"/>
      <c r="FY15" s="64"/>
      <c r="FZ15" s="64"/>
      <c r="GA15" s="64"/>
      <c r="GB15" s="64"/>
      <c r="GC15" s="64"/>
      <c r="GD15" s="64"/>
      <c r="GE15" s="64"/>
      <c r="GF15" s="64"/>
      <c r="GG15" s="64"/>
      <c r="GH15" s="64"/>
      <c r="GI15" s="64"/>
      <c r="GJ15" s="64"/>
      <c r="GK15" s="64"/>
      <c r="GL15" s="64"/>
      <c r="GM15" s="64"/>
      <c r="GN15" s="64"/>
      <c r="GO15" s="64"/>
      <c r="GP15" s="64"/>
      <c r="GQ15" s="64"/>
      <c r="GR15" s="64"/>
      <c r="GS15" s="64"/>
      <c r="GT15" s="64"/>
      <c r="GU15" s="64"/>
      <c r="GV15" s="64"/>
      <c r="GW15" s="64"/>
      <c r="GX15" s="64"/>
      <c r="GY15" s="64"/>
      <c r="GZ15" s="64"/>
      <c r="HA15" s="64"/>
      <c r="HB15" s="64"/>
      <c r="HC15" s="64"/>
      <c r="HD15" s="64"/>
      <c r="HE15" s="64"/>
      <c r="HF15" s="64"/>
      <c r="HG15" s="64"/>
      <c r="HH15" s="64"/>
      <c r="HI15" s="64"/>
      <c r="HJ15" s="64"/>
      <c r="HK15" s="64"/>
      <c r="HL15" s="64"/>
      <c r="HM15" s="64"/>
      <c r="HN15" s="64"/>
      <c r="HO15" s="64"/>
      <c r="HP15" s="64"/>
      <c r="HQ15" s="64"/>
      <c r="HR15" s="64"/>
      <c r="HS15" s="64"/>
      <c r="HT15" s="64"/>
      <c r="HU15" s="64"/>
      <c r="HV15" s="64"/>
      <c r="HW15" s="64"/>
      <c r="HX15" s="64"/>
      <c r="HY15" s="64"/>
      <c r="HZ15" s="64"/>
      <c r="IA15" s="64"/>
      <c r="IB15" s="64"/>
      <c r="IC15" s="64"/>
      <c r="ID15" s="64"/>
      <c r="IE15" s="64"/>
      <c r="IF15" s="64"/>
      <c r="IG15" s="64"/>
      <c r="IH15" s="64"/>
      <c r="II15" s="64"/>
      <c r="IJ15" s="64"/>
      <c r="IK15" s="64"/>
      <c r="IL15" s="64"/>
      <c r="IM15" s="64"/>
      <c r="IN15" s="64"/>
      <c r="IO15" s="64"/>
      <c r="IP15" s="64"/>
      <c r="IQ15" s="64"/>
      <c r="IR15" s="64"/>
      <c r="IS15" s="64"/>
      <c r="IT15" s="64"/>
      <c r="IU15" s="64"/>
      <c r="IV15" s="64"/>
    </row>
    <row r="16" spans="1:256" s="57" customFormat="1" ht="22.2" customHeight="1" x14ac:dyDescent="0.4">
      <c r="A16" s="692" t="s">
        <v>46</v>
      </c>
      <c r="B16" s="692"/>
      <c r="C16" s="692"/>
      <c r="D16" s="692"/>
      <c r="E16" s="692"/>
      <c r="F16" s="692"/>
      <c r="G16" s="692"/>
      <c r="H16" s="67"/>
      <c r="I16" s="66"/>
      <c r="J16" s="64"/>
      <c r="K16" s="64"/>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c r="DT16" s="64"/>
      <c r="DU16" s="64"/>
      <c r="DV16" s="64"/>
      <c r="DW16" s="64"/>
      <c r="DX16" s="64"/>
      <c r="DY16" s="64"/>
      <c r="DZ16" s="64"/>
      <c r="EA16" s="64"/>
      <c r="EB16" s="64"/>
      <c r="EC16" s="64"/>
      <c r="ED16" s="64"/>
      <c r="EE16" s="64"/>
      <c r="EF16" s="64"/>
      <c r="EG16" s="64"/>
      <c r="EH16" s="64"/>
      <c r="EI16" s="64"/>
      <c r="EJ16" s="64"/>
      <c r="EK16" s="64"/>
      <c r="EL16" s="64"/>
      <c r="EM16" s="64"/>
      <c r="EN16" s="64"/>
      <c r="EO16" s="64"/>
      <c r="EP16" s="64"/>
      <c r="EQ16" s="64"/>
      <c r="ER16" s="64"/>
      <c r="ES16" s="64"/>
      <c r="ET16" s="64"/>
      <c r="EU16" s="64"/>
      <c r="EV16" s="64"/>
      <c r="EW16" s="64"/>
      <c r="EX16" s="64"/>
      <c r="EY16" s="64"/>
      <c r="EZ16" s="64"/>
      <c r="FA16" s="64"/>
      <c r="FB16" s="64"/>
      <c r="FC16" s="64"/>
      <c r="FD16" s="64"/>
      <c r="FE16" s="64"/>
      <c r="FF16" s="64"/>
      <c r="FG16" s="64"/>
      <c r="FH16" s="64"/>
      <c r="FI16" s="64"/>
      <c r="FJ16" s="64"/>
      <c r="FK16" s="64"/>
      <c r="FL16" s="64"/>
      <c r="FM16" s="64"/>
      <c r="FN16" s="64"/>
      <c r="FO16" s="64"/>
      <c r="FP16" s="64"/>
      <c r="FQ16" s="64"/>
      <c r="FR16" s="64"/>
      <c r="FS16" s="64"/>
      <c r="FT16" s="64"/>
      <c r="FU16" s="64"/>
      <c r="FV16" s="64"/>
      <c r="FW16" s="64"/>
      <c r="FX16" s="64"/>
      <c r="FY16" s="64"/>
      <c r="FZ16" s="64"/>
      <c r="GA16" s="64"/>
      <c r="GB16" s="64"/>
      <c r="GC16" s="64"/>
      <c r="GD16" s="64"/>
      <c r="GE16" s="64"/>
      <c r="GF16" s="64"/>
      <c r="GG16" s="64"/>
      <c r="GH16" s="64"/>
      <c r="GI16" s="64"/>
      <c r="GJ16" s="64"/>
      <c r="GK16" s="64"/>
      <c r="GL16" s="64"/>
      <c r="GM16" s="64"/>
      <c r="GN16" s="64"/>
      <c r="GO16" s="64"/>
      <c r="GP16" s="64"/>
      <c r="GQ16" s="64"/>
      <c r="GR16" s="64"/>
      <c r="GS16" s="64"/>
      <c r="GT16" s="64"/>
      <c r="GU16" s="64"/>
      <c r="GV16" s="64"/>
      <c r="GW16" s="64"/>
      <c r="GX16" s="64"/>
      <c r="GY16" s="64"/>
      <c r="GZ16" s="64"/>
      <c r="HA16" s="64"/>
      <c r="HB16" s="64"/>
      <c r="HC16" s="64"/>
      <c r="HD16" s="64"/>
      <c r="HE16" s="64"/>
      <c r="HF16" s="64"/>
      <c r="HG16" s="64"/>
      <c r="HH16" s="64"/>
      <c r="HI16" s="64"/>
      <c r="HJ16" s="64"/>
      <c r="HK16" s="64"/>
      <c r="HL16" s="64"/>
      <c r="HM16" s="64"/>
      <c r="HN16" s="64"/>
      <c r="HO16" s="64"/>
      <c r="HP16" s="64"/>
      <c r="HQ16" s="64"/>
      <c r="HR16" s="64"/>
      <c r="HS16" s="64"/>
      <c r="HT16" s="64"/>
      <c r="HU16" s="64"/>
      <c r="HV16" s="64"/>
      <c r="HW16" s="64"/>
      <c r="HX16" s="64"/>
      <c r="HY16" s="64"/>
      <c r="HZ16" s="64"/>
      <c r="IA16" s="64"/>
      <c r="IB16" s="64"/>
      <c r="IC16" s="64"/>
      <c r="ID16" s="64"/>
      <c r="IE16" s="64"/>
      <c r="IF16" s="64"/>
      <c r="IG16" s="64"/>
      <c r="IH16" s="64"/>
      <c r="II16" s="64"/>
      <c r="IJ16" s="64"/>
      <c r="IK16" s="64"/>
      <c r="IL16" s="64"/>
      <c r="IM16" s="64"/>
      <c r="IN16" s="64"/>
      <c r="IO16" s="64"/>
      <c r="IP16" s="64"/>
      <c r="IQ16" s="64"/>
      <c r="IR16" s="64"/>
      <c r="IS16" s="64"/>
      <c r="IT16" s="64"/>
      <c r="IU16" s="64"/>
      <c r="IV16" s="64"/>
    </row>
    <row r="17" spans="1:256" s="57" customFormat="1" ht="22.95" customHeight="1" x14ac:dyDescent="0.4">
      <c r="A17" s="64"/>
      <c r="B17" s="688" t="s">
        <v>1</v>
      </c>
      <c r="C17" s="688"/>
      <c r="D17" s="688"/>
      <c r="E17" s="688"/>
      <c r="F17" s="68"/>
      <c r="G17" s="68"/>
      <c r="H17" s="68"/>
      <c r="I17" s="66"/>
      <c r="J17" s="64"/>
      <c r="K17" s="64"/>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c r="BX17" s="64"/>
      <c r="BY17" s="64"/>
      <c r="BZ17" s="64"/>
      <c r="CA17" s="64"/>
      <c r="CB17" s="64"/>
      <c r="CC17" s="64"/>
      <c r="CD17" s="64"/>
      <c r="CE17" s="64"/>
      <c r="CF17" s="64"/>
      <c r="CG17" s="64"/>
      <c r="CH17" s="64"/>
      <c r="CI17" s="64"/>
      <c r="CJ17" s="64"/>
      <c r="CK17" s="64"/>
      <c r="CL17" s="64"/>
      <c r="CM17" s="64"/>
      <c r="CN17" s="64"/>
      <c r="CO17" s="64"/>
      <c r="CP17" s="64"/>
      <c r="CQ17" s="64"/>
      <c r="CR17" s="64"/>
      <c r="CS17" s="64"/>
      <c r="CT17" s="64"/>
      <c r="CU17" s="64"/>
      <c r="CV17" s="64"/>
      <c r="CW17" s="64"/>
      <c r="CX17" s="64"/>
      <c r="CY17" s="64"/>
      <c r="CZ17" s="64"/>
      <c r="DA17" s="64"/>
      <c r="DB17" s="64"/>
      <c r="DC17" s="64"/>
      <c r="DD17" s="64"/>
      <c r="DE17" s="64"/>
      <c r="DF17" s="64"/>
      <c r="DG17" s="64"/>
      <c r="DH17" s="64"/>
      <c r="DI17" s="64"/>
      <c r="DJ17" s="64"/>
      <c r="DK17" s="64"/>
      <c r="DL17" s="64"/>
      <c r="DM17" s="64"/>
      <c r="DN17" s="64"/>
      <c r="DO17" s="64"/>
      <c r="DP17" s="64"/>
      <c r="DQ17" s="64"/>
      <c r="DR17" s="64"/>
      <c r="DS17" s="64"/>
      <c r="DT17" s="64"/>
      <c r="DU17" s="64"/>
      <c r="DV17" s="64"/>
      <c r="DW17" s="64"/>
      <c r="DX17" s="64"/>
      <c r="DY17" s="64"/>
      <c r="DZ17" s="64"/>
      <c r="EA17" s="64"/>
      <c r="EB17" s="64"/>
      <c r="EC17" s="64"/>
      <c r="ED17" s="64"/>
      <c r="EE17" s="64"/>
      <c r="EF17" s="64"/>
      <c r="EG17" s="64"/>
      <c r="EH17" s="64"/>
      <c r="EI17" s="64"/>
      <c r="EJ17" s="64"/>
      <c r="EK17" s="64"/>
      <c r="EL17" s="64"/>
      <c r="EM17" s="64"/>
      <c r="EN17" s="64"/>
      <c r="EO17" s="64"/>
      <c r="EP17" s="64"/>
      <c r="EQ17" s="64"/>
      <c r="ER17" s="64"/>
      <c r="ES17" s="64"/>
      <c r="ET17" s="64"/>
      <c r="EU17" s="64"/>
      <c r="EV17" s="64"/>
      <c r="EW17" s="64"/>
      <c r="EX17" s="64"/>
      <c r="EY17" s="64"/>
      <c r="EZ17" s="64"/>
      <c r="FA17" s="64"/>
      <c r="FB17" s="64"/>
      <c r="FC17" s="64"/>
      <c r="FD17" s="64"/>
      <c r="FE17" s="64"/>
      <c r="FF17" s="64"/>
      <c r="FG17" s="64"/>
      <c r="FH17" s="64"/>
      <c r="FI17" s="64"/>
      <c r="FJ17" s="64"/>
      <c r="FK17" s="64"/>
      <c r="FL17" s="64"/>
      <c r="FM17" s="64"/>
      <c r="FN17" s="64"/>
      <c r="FO17" s="64"/>
      <c r="FP17" s="64"/>
      <c r="FQ17" s="64"/>
      <c r="FR17" s="64"/>
      <c r="FS17" s="64"/>
      <c r="FT17" s="64"/>
      <c r="FU17" s="64"/>
      <c r="FV17" s="64"/>
      <c r="FW17" s="64"/>
      <c r="FX17" s="64"/>
      <c r="FY17" s="64"/>
      <c r="FZ17" s="64"/>
      <c r="GA17" s="64"/>
      <c r="GB17" s="64"/>
      <c r="GC17" s="64"/>
      <c r="GD17" s="64"/>
      <c r="GE17" s="64"/>
      <c r="GF17" s="64"/>
      <c r="GG17" s="64"/>
      <c r="GH17" s="64"/>
      <c r="GI17" s="64"/>
      <c r="GJ17" s="64"/>
      <c r="GK17" s="64"/>
      <c r="GL17" s="64"/>
      <c r="GM17" s="64"/>
      <c r="GN17" s="64"/>
      <c r="GO17" s="64"/>
      <c r="GP17" s="64"/>
      <c r="GQ17" s="64"/>
      <c r="GR17" s="64"/>
      <c r="GS17" s="64"/>
      <c r="GT17" s="64"/>
      <c r="GU17" s="64"/>
      <c r="GV17" s="64"/>
      <c r="GW17" s="64"/>
      <c r="GX17" s="64"/>
      <c r="GY17" s="64"/>
      <c r="GZ17" s="64"/>
      <c r="HA17" s="64"/>
      <c r="HB17" s="64"/>
      <c r="HC17" s="64"/>
      <c r="HD17" s="64"/>
      <c r="HE17" s="64"/>
      <c r="HF17" s="64"/>
      <c r="HG17" s="64"/>
      <c r="HH17" s="64"/>
      <c r="HI17" s="64"/>
      <c r="HJ17" s="64"/>
      <c r="HK17" s="64"/>
      <c r="HL17" s="64"/>
      <c r="HM17" s="64"/>
      <c r="HN17" s="64"/>
      <c r="HO17" s="64"/>
      <c r="HP17" s="64"/>
      <c r="HQ17" s="64"/>
      <c r="HR17" s="64"/>
      <c r="HS17" s="64"/>
      <c r="HT17" s="64"/>
      <c r="HU17" s="64"/>
      <c r="HV17" s="64"/>
      <c r="HW17" s="64"/>
      <c r="HX17" s="64"/>
      <c r="HY17" s="64"/>
      <c r="HZ17" s="64"/>
      <c r="IA17" s="64"/>
      <c r="IB17" s="64"/>
      <c r="IC17" s="64"/>
      <c r="ID17" s="64"/>
      <c r="IE17" s="64"/>
      <c r="IF17" s="64"/>
      <c r="IG17" s="64"/>
      <c r="IH17" s="64"/>
      <c r="II17" s="64"/>
      <c r="IJ17" s="64"/>
      <c r="IK17" s="64"/>
      <c r="IL17" s="64"/>
      <c r="IM17" s="64"/>
      <c r="IN17" s="64"/>
      <c r="IO17" s="64"/>
      <c r="IP17" s="64"/>
      <c r="IQ17" s="64"/>
      <c r="IR17" s="64"/>
      <c r="IS17" s="64"/>
      <c r="IT17" s="64"/>
      <c r="IU17" s="64"/>
      <c r="IV17" s="64"/>
    </row>
    <row r="18" spans="1:256" s="57" customFormat="1" ht="18.75" customHeight="1" x14ac:dyDescent="0.4">
      <c r="A18" s="64"/>
      <c r="B18" s="65"/>
      <c r="C18" s="65" t="s">
        <v>232</v>
      </c>
      <c r="D18" s="65"/>
      <c r="E18" s="65"/>
      <c r="F18" s="65"/>
      <c r="G18" s="65"/>
      <c r="H18" s="65"/>
      <c r="I18" s="66"/>
      <c r="J18" s="64"/>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4"/>
      <c r="CH18" s="64"/>
      <c r="CI18" s="64"/>
      <c r="CJ18" s="64"/>
      <c r="CK18" s="64"/>
      <c r="CL18" s="64"/>
      <c r="CM18" s="64"/>
      <c r="CN18" s="64"/>
      <c r="CO18" s="64"/>
      <c r="CP18" s="64"/>
      <c r="CQ18" s="64"/>
      <c r="CR18" s="64"/>
      <c r="CS18" s="64"/>
      <c r="CT18" s="64"/>
      <c r="CU18" s="64"/>
      <c r="CV18" s="64"/>
      <c r="CW18" s="64"/>
      <c r="CX18" s="64"/>
      <c r="CY18" s="64"/>
      <c r="CZ18" s="64"/>
      <c r="DA18" s="64"/>
      <c r="DB18" s="64"/>
      <c r="DC18" s="64"/>
      <c r="DD18" s="64"/>
      <c r="DE18" s="64"/>
      <c r="DF18" s="64"/>
      <c r="DG18" s="64"/>
      <c r="DH18" s="64"/>
      <c r="DI18" s="64"/>
      <c r="DJ18" s="64"/>
      <c r="DK18" s="64"/>
      <c r="DL18" s="64"/>
      <c r="DM18" s="64"/>
      <c r="DN18" s="64"/>
      <c r="DO18" s="64"/>
      <c r="DP18" s="64"/>
      <c r="DQ18" s="64"/>
      <c r="DR18" s="64"/>
      <c r="DS18" s="64"/>
      <c r="DT18" s="64"/>
      <c r="DU18" s="64"/>
      <c r="DV18" s="64"/>
      <c r="DW18" s="64"/>
      <c r="DX18" s="64"/>
      <c r="DY18" s="64"/>
      <c r="DZ18" s="64"/>
      <c r="EA18" s="64"/>
      <c r="EB18" s="64"/>
      <c r="EC18" s="64"/>
      <c r="ED18" s="64"/>
      <c r="EE18" s="64"/>
      <c r="EF18" s="64"/>
      <c r="EG18" s="64"/>
      <c r="EH18" s="64"/>
      <c r="EI18" s="64"/>
      <c r="EJ18" s="64"/>
      <c r="EK18" s="64"/>
      <c r="EL18" s="64"/>
      <c r="EM18" s="64"/>
      <c r="EN18" s="64"/>
      <c r="EO18" s="64"/>
      <c r="EP18" s="64"/>
      <c r="EQ18" s="64"/>
      <c r="ER18" s="64"/>
      <c r="ES18" s="64"/>
      <c r="ET18" s="64"/>
      <c r="EU18" s="64"/>
      <c r="EV18" s="64"/>
      <c r="EW18" s="64"/>
      <c r="EX18" s="64"/>
      <c r="EY18" s="64"/>
      <c r="EZ18" s="64"/>
      <c r="FA18" s="64"/>
      <c r="FB18" s="64"/>
      <c r="FC18" s="64"/>
      <c r="FD18" s="64"/>
      <c r="FE18" s="64"/>
      <c r="FF18" s="64"/>
      <c r="FG18" s="64"/>
      <c r="FH18" s="64"/>
      <c r="FI18" s="64"/>
      <c r="FJ18" s="64"/>
      <c r="FK18" s="64"/>
      <c r="FL18" s="64"/>
      <c r="FM18" s="64"/>
      <c r="FN18" s="64"/>
      <c r="FO18" s="64"/>
      <c r="FP18" s="64"/>
      <c r="FQ18" s="64"/>
      <c r="FR18" s="64"/>
      <c r="FS18" s="64"/>
      <c r="FT18" s="64"/>
      <c r="FU18" s="64"/>
      <c r="FV18" s="64"/>
      <c r="FW18" s="64"/>
      <c r="FX18" s="64"/>
      <c r="FY18" s="64"/>
      <c r="FZ18" s="64"/>
      <c r="GA18" s="64"/>
      <c r="GB18" s="64"/>
      <c r="GC18" s="64"/>
      <c r="GD18" s="64"/>
      <c r="GE18" s="64"/>
      <c r="GF18" s="64"/>
      <c r="GG18" s="64"/>
      <c r="GH18" s="64"/>
      <c r="GI18" s="64"/>
      <c r="GJ18" s="64"/>
      <c r="GK18" s="64"/>
      <c r="GL18" s="64"/>
      <c r="GM18" s="64"/>
      <c r="GN18" s="64"/>
      <c r="GO18" s="64"/>
      <c r="GP18" s="64"/>
      <c r="GQ18" s="64"/>
      <c r="GR18" s="64"/>
      <c r="GS18" s="64"/>
      <c r="GT18" s="64"/>
      <c r="GU18" s="64"/>
      <c r="GV18" s="64"/>
      <c r="GW18" s="64"/>
      <c r="GX18" s="64"/>
      <c r="GY18" s="64"/>
      <c r="GZ18" s="64"/>
      <c r="HA18" s="64"/>
      <c r="HB18" s="64"/>
      <c r="HC18" s="64"/>
      <c r="HD18" s="64"/>
      <c r="HE18" s="64"/>
      <c r="HF18" s="64"/>
      <c r="HG18" s="64"/>
      <c r="HH18" s="64"/>
      <c r="HI18" s="64"/>
      <c r="HJ18" s="64"/>
      <c r="HK18" s="64"/>
      <c r="HL18" s="64"/>
      <c r="HM18" s="64"/>
      <c r="HN18" s="64"/>
      <c r="HO18" s="64"/>
      <c r="HP18" s="64"/>
      <c r="HQ18" s="64"/>
      <c r="HR18" s="64"/>
      <c r="HS18" s="64"/>
      <c r="HT18" s="64"/>
      <c r="HU18" s="64"/>
      <c r="HV18" s="64"/>
      <c r="HW18" s="64"/>
      <c r="HX18" s="64"/>
      <c r="HY18" s="64"/>
      <c r="HZ18" s="64"/>
      <c r="IA18" s="64"/>
      <c r="IB18" s="64"/>
      <c r="IC18" s="64"/>
      <c r="ID18" s="64"/>
      <c r="IE18" s="64"/>
      <c r="IF18" s="64"/>
      <c r="IG18" s="64"/>
      <c r="IH18" s="64"/>
      <c r="II18" s="64"/>
      <c r="IJ18" s="64"/>
      <c r="IK18" s="64"/>
      <c r="IL18" s="64"/>
      <c r="IM18" s="64"/>
      <c r="IN18" s="64"/>
      <c r="IO18" s="64"/>
      <c r="IP18" s="64"/>
      <c r="IQ18" s="64"/>
      <c r="IR18" s="64"/>
      <c r="IS18" s="64"/>
      <c r="IT18" s="64"/>
      <c r="IU18" s="64"/>
      <c r="IV18" s="64"/>
    </row>
    <row r="19" spans="1:256" s="57" customFormat="1" ht="51.6" customHeight="1" x14ac:dyDescent="0.4">
      <c r="A19" s="689" t="s">
        <v>50</v>
      </c>
      <c r="B19" s="689"/>
      <c r="C19" s="689"/>
      <c r="D19" s="689"/>
      <c r="E19" s="689"/>
      <c r="F19" s="689"/>
      <c r="G19" s="689"/>
      <c r="H19" s="689"/>
      <c r="I19" s="689"/>
      <c r="J19" s="689"/>
      <c r="K19" s="689"/>
      <c r="L19" s="689"/>
      <c r="M19" s="69"/>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64"/>
      <c r="AW19" s="64"/>
      <c r="AX19" s="64"/>
      <c r="AY19" s="64"/>
      <c r="AZ19" s="64"/>
      <c r="BA19" s="64"/>
      <c r="BB19" s="64"/>
      <c r="BC19" s="64"/>
      <c r="BD19" s="64"/>
      <c r="BE19" s="64"/>
      <c r="BF19" s="64"/>
      <c r="BG19" s="64"/>
      <c r="BH19" s="64"/>
      <c r="BI19" s="64"/>
      <c r="BJ19" s="64"/>
      <c r="BK19" s="64"/>
      <c r="BL19" s="64"/>
      <c r="BM19" s="64"/>
      <c r="BN19" s="64"/>
      <c r="BO19" s="64"/>
      <c r="BP19" s="64"/>
      <c r="BQ19" s="64"/>
      <c r="BR19" s="64"/>
      <c r="BS19" s="64"/>
      <c r="BT19" s="64"/>
      <c r="BU19" s="64"/>
      <c r="BV19" s="64"/>
      <c r="BW19" s="64"/>
      <c r="BX19" s="64"/>
      <c r="BY19" s="64"/>
      <c r="BZ19" s="64"/>
      <c r="CA19" s="64"/>
      <c r="CB19" s="64"/>
      <c r="CC19" s="64"/>
      <c r="CD19" s="64"/>
      <c r="CE19" s="64"/>
      <c r="CF19" s="64"/>
      <c r="CG19" s="64"/>
      <c r="CH19" s="64"/>
      <c r="CI19" s="64"/>
      <c r="CJ19" s="64"/>
      <c r="CK19" s="64"/>
      <c r="CL19" s="64"/>
      <c r="CM19" s="64"/>
      <c r="CN19" s="64"/>
      <c r="CO19" s="64"/>
      <c r="CP19" s="64"/>
      <c r="CQ19" s="64"/>
      <c r="CR19" s="64"/>
      <c r="CS19" s="64"/>
      <c r="CT19" s="64"/>
      <c r="CU19" s="64"/>
      <c r="CV19" s="64"/>
      <c r="CW19" s="64"/>
      <c r="CX19" s="64"/>
      <c r="CY19" s="64"/>
      <c r="CZ19" s="64"/>
      <c r="DA19" s="64"/>
      <c r="DB19" s="64"/>
      <c r="DC19" s="64"/>
      <c r="DD19" s="64"/>
      <c r="DE19" s="64"/>
      <c r="DF19" s="64"/>
      <c r="DG19" s="64"/>
      <c r="DH19" s="64"/>
      <c r="DI19" s="64"/>
      <c r="DJ19" s="64"/>
      <c r="DK19" s="64"/>
      <c r="DL19" s="64"/>
      <c r="DM19" s="64"/>
      <c r="DN19" s="64"/>
      <c r="DO19" s="64"/>
      <c r="DP19" s="64"/>
      <c r="DQ19" s="64"/>
      <c r="DR19" s="64"/>
      <c r="DS19" s="64"/>
      <c r="DT19" s="64"/>
      <c r="DU19" s="64"/>
      <c r="DV19" s="64"/>
      <c r="DW19" s="64"/>
      <c r="DX19" s="64"/>
      <c r="DY19" s="64"/>
      <c r="DZ19" s="64"/>
      <c r="EA19" s="64"/>
      <c r="EB19" s="64"/>
      <c r="EC19" s="64"/>
      <c r="ED19" s="64"/>
      <c r="EE19" s="64"/>
      <c r="EF19" s="64"/>
      <c r="EG19" s="64"/>
      <c r="EH19" s="64"/>
      <c r="EI19" s="64"/>
      <c r="EJ19" s="64"/>
      <c r="EK19" s="64"/>
      <c r="EL19" s="64"/>
      <c r="EM19" s="64"/>
      <c r="EN19" s="64"/>
      <c r="EO19" s="64"/>
      <c r="EP19" s="64"/>
      <c r="EQ19" s="64"/>
      <c r="ER19" s="64"/>
      <c r="ES19" s="64"/>
      <c r="ET19" s="64"/>
      <c r="EU19" s="64"/>
      <c r="EV19" s="64"/>
      <c r="EW19" s="64"/>
      <c r="EX19" s="64"/>
      <c r="EY19" s="64"/>
      <c r="EZ19" s="64"/>
      <c r="FA19" s="64"/>
      <c r="FB19" s="64"/>
      <c r="FC19" s="64"/>
      <c r="FD19" s="64"/>
      <c r="FE19" s="64"/>
      <c r="FF19" s="64"/>
      <c r="FG19" s="64"/>
      <c r="FH19" s="64"/>
      <c r="FI19" s="64"/>
      <c r="FJ19" s="64"/>
      <c r="FK19" s="64"/>
      <c r="FL19" s="64"/>
      <c r="FM19" s="64"/>
      <c r="FN19" s="64"/>
      <c r="FO19" s="64"/>
      <c r="FP19" s="64"/>
      <c r="FQ19" s="64"/>
      <c r="FR19" s="64"/>
      <c r="FS19" s="64"/>
      <c r="FT19" s="64"/>
      <c r="FU19" s="64"/>
      <c r="FV19" s="64"/>
      <c r="FW19" s="64"/>
      <c r="FX19" s="64"/>
      <c r="FY19" s="64"/>
      <c r="FZ19" s="64"/>
      <c r="GA19" s="64"/>
      <c r="GB19" s="64"/>
      <c r="GC19" s="64"/>
      <c r="GD19" s="64"/>
      <c r="GE19" s="64"/>
      <c r="GF19" s="64"/>
      <c r="GG19" s="64"/>
      <c r="GH19" s="64"/>
      <c r="GI19" s="64"/>
      <c r="GJ19" s="64"/>
      <c r="GK19" s="64"/>
      <c r="GL19" s="64"/>
      <c r="GM19" s="64"/>
      <c r="GN19" s="64"/>
      <c r="GO19" s="64"/>
      <c r="GP19" s="64"/>
      <c r="GQ19" s="64"/>
      <c r="GR19" s="64"/>
      <c r="GS19" s="64"/>
      <c r="GT19" s="64"/>
      <c r="GU19" s="64"/>
      <c r="GV19" s="64"/>
      <c r="GW19" s="64"/>
      <c r="GX19" s="64"/>
      <c r="GY19" s="64"/>
      <c r="GZ19" s="64"/>
      <c r="HA19" s="64"/>
      <c r="HB19" s="64"/>
      <c r="HC19" s="64"/>
      <c r="HD19" s="64"/>
      <c r="HE19" s="64"/>
      <c r="HF19" s="64"/>
      <c r="HG19" s="64"/>
      <c r="HH19" s="64"/>
      <c r="HI19" s="64"/>
      <c r="HJ19" s="64"/>
      <c r="HK19" s="64"/>
      <c r="HL19" s="64"/>
      <c r="HM19" s="64"/>
      <c r="HN19" s="64"/>
      <c r="HO19" s="64"/>
      <c r="HP19" s="64"/>
      <c r="HQ19" s="64"/>
      <c r="HR19" s="64"/>
      <c r="HS19" s="64"/>
      <c r="HT19" s="64"/>
      <c r="HU19" s="64"/>
      <c r="HV19" s="64"/>
      <c r="HW19" s="64"/>
      <c r="HX19" s="64"/>
      <c r="HY19" s="64"/>
      <c r="HZ19" s="64"/>
      <c r="IA19" s="64"/>
      <c r="IB19" s="64"/>
      <c r="IC19" s="64"/>
      <c r="ID19" s="64"/>
      <c r="IE19" s="64"/>
      <c r="IF19" s="64"/>
      <c r="IG19" s="64"/>
      <c r="IH19" s="64"/>
      <c r="II19" s="64"/>
      <c r="IJ19" s="64"/>
      <c r="IK19" s="64"/>
      <c r="IL19" s="64"/>
      <c r="IM19" s="64"/>
      <c r="IN19" s="64"/>
      <c r="IO19" s="64"/>
      <c r="IP19" s="64"/>
      <c r="IQ19" s="64"/>
      <c r="IR19" s="64"/>
      <c r="IS19" s="64"/>
      <c r="IT19" s="64"/>
      <c r="IU19" s="64"/>
      <c r="IV19" s="64"/>
    </row>
    <row r="20" spans="1:256" s="376" customFormat="1" ht="38.4" customHeight="1" x14ac:dyDescent="0.3">
      <c r="A20" s="376" t="s">
        <v>242</v>
      </c>
      <c r="B20" s="361"/>
      <c r="C20" s="361"/>
      <c r="D20" s="361"/>
      <c r="E20" s="361"/>
      <c r="F20" s="361"/>
      <c r="G20" s="377"/>
      <c r="H20" s="377"/>
      <c r="I20" s="378"/>
      <c r="J20" s="377"/>
      <c r="K20" s="377"/>
      <c r="L20" s="377"/>
      <c r="M20" s="377"/>
    </row>
    <row r="21" spans="1:256" s="410" customFormat="1" ht="153" customHeight="1" x14ac:dyDescent="0.3">
      <c r="A21" s="698" t="s">
        <v>292</v>
      </c>
      <c r="B21" s="698"/>
      <c r="C21" s="698"/>
      <c r="D21" s="698"/>
      <c r="E21" s="698"/>
      <c r="F21" s="698"/>
      <c r="G21" s="698"/>
      <c r="H21" s="698"/>
      <c r="I21" s="698"/>
      <c r="J21" s="698"/>
      <c r="K21" s="698"/>
      <c r="L21" s="698"/>
      <c r="M21" s="117"/>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row>
    <row r="22" spans="1:256" s="57" customFormat="1" ht="24.6" customHeight="1" x14ac:dyDescent="0.4">
      <c r="A22" s="62" t="s">
        <v>51</v>
      </c>
      <c r="B22" s="73"/>
      <c r="C22" s="73"/>
      <c r="D22" s="73"/>
      <c r="E22" s="73"/>
      <c r="F22" s="73"/>
      <c r="G22" s="73"/>
      <c r="H22" s="73"/>
      <c r="I22" s="73"/>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s="57" customFormat="1" ht="21.6" customHeight="1" x14ac:dyDescent="0.4">
      <c r="A23" s="691" t="s">
        <v>123</v>
      </c>
      <c r="B23" s="691"/>
      <c r="C23" s="691"/>
      <c r="D23" s="691"/>
      <c r="E23" s="691"/>
      <c r="F23" s="691"/>
      <c r="G23" s="691"/>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73"/>
      <c r="CD23" s="73"/>
      <c r="CE23" s="73"/>
      <c r="CF23" s="73"/>
      <c r="CG23" s="73"/>
      <c r="CH23" s="73"/>
      <c r="CI23" s="73"/>
      <c r="CJ23" s="73"/>
      <c r="CK23" s="73"/>
      <c r="CL23" s="73"/>
      <c r="CM23" s="73"/>
      <c r="CN23" s="73"/>
      <c r="CO23" s="73"/>
      <c r="CP23" s="73"/>
      <c r="CQ23" s="73"/>
      <c r="CR23" s="73"/>
      <c r="CS23" s="73"/>
      <c r="CT23" s="73"/>
      <c r="CU23" s="73"/>
      <c r="CV23" s="73"/>
      <c r="CW23" s="73"/>
      <c r="CX23" s="73"/>
      <c r="CY23" s="73"/>
      <c r="CZ23" s="73"/>
      <c r="DA23" s="73"/>
      <c r="DB23" s="73"/>
      <c r="DC23" s="73"/>
      <c r="DD23" s="73"/>
      <c r="DE23" s="73"/>
      <c r="DF23" s="73"/>
      <c r="DG23" s="73"/>
      <c r="DH23" s="73"/>
      <c r="DI23" s="73"/>
      <c r="DJ23" s="73"/>
      <c r="DK23" s="73"/>
      <c r="DL23" s="73"/>
      <c r="DM23" s="73"/>
      <c r="DN23" s="73"/>
      <c r="DO23" s="73"/>
      <c r="DP23" s="73"/>
      <c r="DQ23" s="73"/>
      <c r="DR23" s="73"/>
      <c r="DS23" s="73"/>
      <c r="DT23" s="73"/>
      <c r="DU23" s="73"/>
      <c r="DV23" s="73"/>
      <c r="DW23" s="73"/>
      <c r="DX23" s="73"/>
      <c r="DY23" s="73"/>
      <c r="DZ23" s="73"/>
      <c r="EA23" s="73"/>
      <c r="EB23" s="73"/>
      <c r="EC23" s="73"/>
      <c r="ED23" s="73"/>
      <c r="EE23" s="73"/>
      <c r="EF23" s="73"/>
      <c r="EG23" s="73"/>
      <c r="EH23" s="73"/>
      <c r="EI23" s="73"/>
      <c r="EJ23" s="73"/>
      <c r="EK23" s="73"/>
      <c r="EL23" s="73"/>
      <c r="EM23" s="73"/>
      <c r="EN23" s="73"/>
      <c r="EO23" s="73"/>
      <c r="EP23" s="73"/>
      <c r="EQ23" s="73"/>
      <c r="ER23" s="73"/>
      <c r="ES23" s="73"/>
      <c r="ET23" s="73"/>
      <c r="EU23" s="73"/>
      <c r="EV23" s="73"/>
      <c r="EW23" s="73"/>
      <c r="EX23" s="73"/>
      <c r="EY23" s="73"/>
      <c r="EZ23" s="73"/>
      <c r="FA23" s="73"/>
      <c r="FB23" s="73"/>
      <c r="FC23" s="73"/>
      <c r="FD23" s="73"/>
      <c r="FE23" s="73"/>
      <c r="FF23" s="73"/>
      <c r="FG23" s="73"/>
      <c r="FH23" s="73"/>
      <c r="FI23" s="73"/>
      <c r="FJ23" s="73"/>
      <c r="FK23" s="73"/>
      <c r="FL23" s="73"/>
      <c r="FM23" s="73"/>
      <c r="FN23" s="73"/>
      <c r="FO23" s="73"/>
      <c r="FP23" s="73"/>
      <c r="FQ23" s="73"/>
      <c r="FR23" s="73"/>
      <c r="FS23" s="73"/>
      <c r="FT23" s="73"/>
      <c r="FU23" s="73"/>
      <c r="FV23" s="73"/>
      <c r="FW23" s="73"/>
      <c r="FX23" s="73"/>
      <c r="FY23" s="73"/>
      <c r="FZ23" s="73"/>
      <c r="GA23" s="73"/>
      <c r="GB23" s="73"/>
      <c r="GC23" s="73"/>
      <c r="GD23" s="73"/>
      <c r="GE23" s="73"/>
      <c r="GF23" s="73"/>
      <c r="GG23" s="73"/>
      <c r="GH23" s="73"/>
      <c r="GI23" s="73"/>
      <c r="GJ23" s="73"/>
      <c r="GK23" s="73"/>
      <c r="GL23" s="73"/>
      <c r="GM23" s="73"/>
      <c r="GN23" s="73"/>
      <c r="GO23" s="73"/>
      <c r="GP23" s="73"/>
      <c r="GQ23" s="73"/>
      <c r="GR23" s="73"/>
      <c r="GS23" s="73"/>
      <c r="GT23" s="73"/>
      <c r="GU23" s="73"/>
      <c r="GV23" s="73"/>
      <c r="GW23" s="73"/>
      <c r="GX23" s="73"/>
      <c r="GY23" s="73"/>
      <c r="GZ23" s="73"/>
      <c r="HA23" s="73"/>
      <c r="HB23" s="73"/>
      <c r="HC23" s="73"/>
      <c r="HD23" s="73"/>
      <c r="HE23" s="73"/>
      <c r="HF23" s="73"/>
      <c r="HG23" s="73"/>
      <c r="HH23" s="73"/>
      <c r="HI23" s="73"/>
      <c r="HJ23" s="73"/>
      <c r="HK23" s="73"/>
      <c r="HL23" s="73"/>
      <c r="HM23" s="73"/>
      <c r="HN23" s="73"/>
      <c r="HO23" s="73"/>
      <c r="HP23" s="73"/>
      <c r="HQ23" s="73"/>
      <c r="HR23" s="73"/>
      <c r="HS23" s="73"/>
      <c r="HT23" s="73"/>
      <c r="HU23" s="73"/>
      <c r="HV23" s="73"/>
      <c r="HW23" s="73"/>
      <c r="HX23" s="73"/>
      <c r="HY23" s="73"/>
      <c r="HZ23" s="73"/>
      <c r="IA23" s="73"/>
      <c r="IB23" s="73"/>
      <c r="IC23" s="73"/>
      <c r="ID23" s="73"/>
      <c r="IE23" s="73"/>
      <c r="IF23" s="73"/>
      <c r="IG23" s="73"/>
      <c r="IH23" s="73"/>
      <c r="II23" s="73"/>
      <c r="IJ23" s="73"/>
      <c r="IK23" s="73"/>
      <c r="IL23" s="73"/>
      <c r="IM23" s="73"/>
      <c r="IN23" s="73"/>
      <c r="IO23" s="73"/>
      <c r="IP23" s="73"/>
      <c r="IQ23" s="73"/>
      <c r="IR23" s="73"/>
      <c r="IS23" s="73"/>
      <c r="IT23" s="73"/>
      <c r="IU23" s="73"/>
      <c r="IV23" s="73"/>
    </row>
    <row r="24" spans="1:256" s="57" customFormat="1" ht="25.95" customHeight="1" x14ac:dyDescent="0.4">
      <c r="A24" s="684" t="s">
        <v>53</v>
      </c>
      <c r="B24" s="684"/>
      <c r="C24" s="684"/>
      <c r="D24" s="684"/>
      <c r="E24" s="684"/>
      <c r="F24" s="684"/>
      <c r="G24" s="684"/>
      <c r="H24" s="684"/>
      <c r="I24" s="684"/>
      <c r="J24" s="684"/>
      <c r="K24" s="684"/>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c r="CF24" s="73"/>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T24" s="73"/>
      <c r="DU24" s="73"/>
      <c r="DV24" s="73"/>
      <c r="DW24" s="73"/>
      <c r="DX24" s="73"/>
      <c r="DY24" s="73"/>
      <c r="DZ24" s="73"/>
      <c r="EA24" s="73"/>
      <c r="EB24" s="73"/>
      <c r="EC24" s="73"/>
      <c r="ED24" s="73"/>
      <c r="EE24" s="73"/>
      <c r="EF24" s="73"/>
      <c r="EG24" s="73"/>
      <c r="EH24" s="73"/>
      <c r="EI24" s="73"/>
      <c r="EJ24" s="73"/>
      <c r="EK24" s="73"/>
      <c r="EL24" s="73"/>
      <c r="EM24" s="73"/>
      <c r="EN24" s="73"/>
      <c r="EO24" s="73"/>
      <c r="EP24" s="73"/>
      <c r="EQ24" s="73"/>
      <c r="ER24" s="73"/>
      <c r="ES24" s="73"/>
      <c r="ET24" s="73"/>
      <c r="EU24" s="73"/>
      <c r="EV24" s="73"/>
      <c r="EW24" s="73"/>
      <c r="EX24" s="73"/>
      <c r="EY24" s="73"/>
      <c r="EZ24" s="73"/>
      <c r="FA24" s="73"/>
      <c r="FB24" s="73"/>
      <c r="FC24" s="73"/>
      <c r="FD24" s="73"/>
      <c r="FE24" s="73"/>
      <c r="FF24" s="73"/>
      <c r="FG24" s="73"/>
      <c r="FH24" s="73"/>
      <c r="FI24" s="73"/>
      <c r="FJ24" s="73"/>
      <c r="FK24" s="73"/>
      <c r="FL24" s="73"/>
      <c r="FM24" s="73"/>
      <c r="FN24" s="73"/>
      <c r="FO24" s="73"/>
      <c r="FP24" s="73"/>
      <c r="FQ24" s="73"/>
      <c r="FR24" s="73"/>
      <c r="FS24" s="73"/>
      <c r="FT24" s="73"/>
      <c r="FU24" s="73"/>
      <c r="FV24" s="73"/>
      <c r="FW24" s="73"/>
      <c r="FX24" s="73"/>
      <c r="FY24" s="73"/>
      <c r="FZ24" s="73"/>
      <c r="GA24" s="73"/>
      <c r="GB24" s="73"/>
      <c r="GC24" s="73"/>
      <c r="GD24" s="73"/>
      <c r="GE24" s="73"/>
      <c r="GF24" s="73"/>
      <c r="GG24" s="73"/>
      <c r="GH24" s="73"/>
      <c r="GI24" s="73"/>
      <c r="GJ24" s="73"/>
      <c r="GK24" s="73"/>
      <c r="GL24" s="73"/>
      <c r="GM24" s="73"/>
      <c r="GN24" s="73"/>
      <c r="GO24" s="73"/>
      <c r="GP24" s="73"/>
      <c r="GQ24" s="73"/>
      <c r="GR24" s="73"/>
      <c r="GS24" s="73"/>
      <c r="GT24" s="73"/>
      <c r="GU24" s="73"/>
      <c r="GV24" s="73"/>
      <c r="GW24" s="73"/>
      <c r="GX24" s="73"/>
      <c r="GY24" s="73"/>
      <c r="GZ24" s="73"/>
      <c r="HA24" s="73"/>
      <c r="HB24" s="73"/>
      <c r="HC24" s="73"/>
      <c r="HD24" s="73"/>
      <c r="HE24" s="73"/>
      <c r="HF24" s="73"/>
      <c r="HG24" s="73"/>
      <c r="HH24" s="73"/>
      <c r="HI24" s="73"/>
      <c r="HJ24" s="73"/>
      <c r="HK24" s="73"/>
      <c r="HL24" s="73"/>
      <c r="HM24" s="73"/>
      <c r="HN24" s="73"/>
      <c r="HO24" s="73"/>
      <c r="HP24" s="73"/>
      <c r="HQ24" s="73"/>
      <c r="HR24" s="73"/>
      <c r="HS24" s="73"/>
      <c r="HT24" s="73"/>
      <c r="HU24" s="73"/>
      <c r="HV24" s="73"/>
      <c r="HW24" s="73"/>
      <c r="HX24" s="73"/>
      <c r="HY24" s="73"/>
      <c r="HZ24" s="73"/>
      <c r="IA24" s="73"/>
      <c r="IB24" s="73"/>
      <c r="IC24" s="73"/>
      <c r="ID24" s="73"/>
      <c r="IE24" s="73"/>
      <c r="IF24" s="73"/>
      <c r="IG24" s="73"/>
      <c r="IH24" s="73"/>
      <c r="II24" s="73"/>
      <c r="IJ24" s="73"/>
      <c r="IK24" s="73"/>
      <c r="IL24" s="73"/>
      <c r="IM24" s="73"/>
      <c r="IN24" s="73"/>
      <c r="IO24" s="73"/>
      <c r="IP24" s="73"/>
      <c r="IQ24" s="73"/>
      <c r="IR24" s="73"/>
      <c r="IS24" s="73"/>
      <c r="IT24" s="73"/>
      <c r="IU24" s="73"/>
      <c r="IV24" s="73"/>
    </row>
    <row r="25" spans="1:256" s="57" customFormat="1" ht="21.75" customHeight="1" x14ac:dyDescent="0.4">
      <c r="A25" s="62" t="s">
        <v>54</v>
      </c>
      <c r="B25" s="73"/>
      <c r="C25" s="73"/>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c r="CK25" s="73"/>
      <c r="CL25" s="73"/>
      <c r="CM25" s="73"/>
      <c r="CN25" s="73"/>
      <c r="CO25" s="73"/>
      <c r="CP25" s="73"/>
      <c r="CQ25" s="73"/>
      <c r="CR25" s="73"/>
      <c r="CS25" s="73"/>
      <c r="CT25" s="73"/>
      <c r="CU25" s="73"/>
      <c r="CV25" s="73"/>
      <c r="CW25" s="73"/>
      <c r="CX25" s="73"/>
      <c r="CY25" s="73"/>
      <c r="CZ25" s="73"/>
      <c r="DA25" s="73"/>
      <c r="DB25" s="73"/>
      <c r="DC25" s="73"/>
      <c r="DD25" s="73"/>
      <c r="DE25" s="73"/>
      <c r="DF25" s="73"/>
      <c r="DG25" s="73"/>
      <c r="DH25" s="73"/>
      <c r="DI25" s="73"/>
      <c r="DJ25" s="73"/>
      <c r="DK25" s="73"/>
      <c r="DL25" s="73"/>
      <c r="DM25" s="73"/>
      <c r="DN25" s="73"/>
      <c r="DO25" s="73"/>
      <c r="DP25" s="73"/>
      <c r="DQ25" s="73"/>
      <c r="DR25" s="73"/>
      <c r="DS25" s="73"/>
      <c r="DT25" s="73"/>
      <c r="DU25" s="73"/>
      <c r="DV25" s="73"/>
      <c r="DW25" s="73"/>
      <c r="DX25" s="73"/>
      <c r="DY25" s="73"/>
      <c r="DZ25" s="73"/>
      <c r="EA25" s="73"/>
      <c r="EB25" s="73"/>
      <c r="EC25" s="73"/>
      <c r="ED25" s="73"/>
      <c r="EE25" s="73"/>
      <c r="EF25" s="73"/>
      <c r="EG25" s="73"/>
      <c r="EH25" s="73"/>
      <c r="EI25" s="73"/>
      <c r="EJ25" s="73"/>
      <c r="EK25" s="73"/>
      <c r="EL25" s="73"/>
      <c r="EM25" s="73"/>
      <c r="EN25" s="73"/>
      <c r="EO25" s="73"/>
      <c r="EP25" s="73"/>
      <c r="EQ25" s="73"/>
      <c r="ER25" s="73"/>
      <c r="ES25" s="73"/>
      <c r="ET25" s="73"/>
      <c r="EU25" s="73"/>
      <c r="EV25" s="73"/>
      <c r="EW25" s="73"/>
      <c r="EX25" s="73"/>
      <c r="EY25" s="73"/>
      <c r="EZ25" s="73"/>
      <c r="FA25" s="73"/>
      <c r="FB25" s="73"/>
      <c r="FC25" s="73"/>
      <c r="FD25" s="73"/>
      <c r="FE25" s="73"/>
      <c r="FF25" s="73"/>
      <c r="FG25" s="73"/>
      <c r="FH25" s="73"/>
      <c r="FI25" s="73"/>
      <c r="FJ25" s="73"/>
      <c r="FK25" s="73"/>
      <c r="FL25" s="73"/>
      <c r="FM25" s="73"/>
      <c r="FN25" s="73"/>
      <c r="FO25" s="73"/>
      <c r="FP25" s="73"/>
      <c r="FQ25" s="73"/>
      <c r="FR25" s="73"/>
      <c r="FS25" s="73"/>
      <c r="FT25" s="73"/>
      <c r="FU25" s="73"/>
      <c r="FV25" s="73"/>
      <c r="FW25" s="73"/>
      <c r="FX25" s="73"/>
      <c r="FY25" s="73"/>
      <c r="FZ25" s="73"/>
      <c r="GA25" s="73"/>
      <c r="GB25" s="73"/>
      <c r="GC25" s="73"/>
      <c r="GD25" s="73"/>
      <c r="GE25" s="73"/>
      <c r="GF25" s="73"/>
      <c r="GG25" s="73"/>
      <c r="GH25" s="73"/>
      <c r="GI25" s="73"/>
      <c r="GJ25" s="73"/>
      <c r="GK25" s="73"/>
      <c r="GL25" s="73"/>
      <c r="GM25" s="73"/>
      <c r="GN25" s="73"/>
      <c r="GO25" s="73"/>
      <c r="GP25" s="73"/>
      <c r="GQ25" s="73"/>
      <c r="GR25" s="73"/>
      <c r="GS25" s="73"/>
      <c r="GT25" s="73"/>
      <c r="GU25" s="73"/>
      <c r="GV25" s="73"/>
      <c r="GW25" s="73"/>
      <c r="GX25" s="73"/>
      <c r="GY25" s="73"/>
      <c r="GZ25" s="73"/>
      <c r="HA25" s="73"/>
      <c r="HB25" s="73"/>
      <c r="HC25" s="73"/>
      <c r="HD25" s="73"/>
      <c r="HE25" s="73"/>
      <c r="HF25" s="73"/>
      <c r="HG25" s="73"/>
      <c r="HH25" s="73"/>
      <c r="HI25" s="73"/>
      <c r="HJ25" s="73"/>
      <c r="HK25" s="73"/>
      <c r="HL25" s="73"/>
      <c r="HM25" s="73"/>
      <c r="HN25" s="73"/>
      <c r="HO25" s="73"/>
      <c r="HP25" s="73"/>
      <c r="HQ25" s="73"/>
      <c r="HR25" s="73"/>
      <c r="HS25" s="73"/>
      <c r="HT25" s="73"/>
      <c r="HU25" s="73"/>
      <c r="HV25" s="73"/>
      <c r="HW25" s="73"/>
      <c r="HX25" s="73"/>
      <c r="HY25" s="73"/>
      <c r="HZ25" s="73"/>
      <c r="IA25" s="73"/>
      <c r="IB25" s="73"/>
      <c r="IC25" s="73"/>
      <c r="ID25" s="73"/>
      <c r="IE25" s="73"/>
      <c r="IF25" s="73"/>
      <c r="IG25" s="73"/>
      <c r="IH25" s="73"/>
      <c r="II25" s="73"/>
      <c r="IJ25" s="73"/>
      <c r="IK25" s="73"/>
      <c r="IL25" s="73"/>
      <c r="IM25" s="73"/>
      <c r="IN25" s="73"/>
      <c r="IO25" s="73"/>
      <c r="IP25" s="73"/>
      <c r="IQ25" s="73"/>
      <c r="IR25" s="73"/>
      <c r="IS25" s="73"/>
      <c r="IT25" s="73"/>
      <c r="IU25" s="73"/>
      <c r="IV25" s="73"/>
    </row>
    <row r="26" spans="1:256" s="57" customFormat="1" ht="29.4" customHeight="1" x14ac:dyDescent="0.4">
      <c r="A26" s="62" t="s">
        <v>55</v>
      </c>
      <c r="B26" s="73"/>
      <c r="C26" s="73"/>
      <c r="D26" s="73"/>
      <c r="E26" s="73"/>
      <c r="F26" s="73"/>
      <c r="G26" s="73"/>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c r="AR26" s="73"/>
      <c r="AS26" s="73"/>
      <c r="AT26" s="73"/>
      <c r="AU26" s="73"/>
      <c r="AV26" s="73"/>
      <c r="AW26" s="73"/>
      <c r="AX26" s="73"/>
      <c r="AY26" s="73"/>
      <c r="AZ26" s="73"/>
      <c r="BA26" s="73"/>
      <c r="BB26" s="73"/>
      <c r="BC26" s="73"/>
      <c r="BD26" s="73"/>
      <c r="BE26" s="73"/>
      <c r="BF26" s="73"/>
      <c r="BG26" s="73"/>
      <c r="BH26" s="73"/>
      <c r="BI26" s="73"/>
      <c r="BJ26" s="73"/>
      <c r="BK26" s="73"/>
      <c r="BL26" s="73"/>
      <c r="BM26" s="73"/>
      <c r="BN26" s="73"/>
      <c r="BO26" s="73"/>
      <c r="BP26" s="73"/>
      <c r="BQ26" s="73"/>
      <c r="BR26" s="73"/>
      <c r="BS26" s="73"/>
      <c r="BT26" s="73"/>
      <c r="BU26" s="73"/>
      <c r="BV26" s="73"/>
      <c r="BW26" s="73"/>
      <c r="BX26" s="73"/>
      <c r="BY26" s="73"/>
      <c r="BZ26" s="73"/>
      <c r="CA26" s="73"/>
      <c r="CB26" s="73"/>
      <c r="CC26" s="73"/>
      <c r="CD26" s="73"/>
      <c r="CE26" s="73"/>
      <c r="CF26" s="73"/>
      <c r="CG26" s="73"/>
      <c r="CH26" s="73"/>
      <c r="CI26" s="73"/>
      <c r="CJ26" s="73"/>
      <c r="CK26" s="73"/>
      <c r="CL26" s="73"/>
      <c r="CM26" s="73"/>
      <c r="CN26" s="73"/>
      <c r="CO26" s="73"/>
      <c r="CP26" s="73"/>
      <c r="CQ26" s="73"/>
      <c r="CR26" s="73"/>
      <c r="CS26" s="73"/>
      <c r="CT26" s="73"/>
      <c r="CU26" s="73"/>
      <c r="CV26" s="73"/>
      <c r="CW26" s="73"/>
      <c r="CX26" s="73"/>
      <c r="CY26" s="73"/>
      <c r="CZ26" s="73"/>
      <c r="DA26" s="73"/>
      <c r="DB26" s="73"/>
      <c r="DC26" s="73"/>
      <c r="DD26" s="73"/>
      <c r="DE26" s="73"/>
      <c r="DF26" s="73"/>
      <c r="DG26" s="73"/>
      <c r="DH26" s="73"/>
      <c r="DI26" s="73"/>
      <c r="DJ26" s="73"/>
      <c r="DK26" s="73"/>
      <c r="DL26" s="73"/>
      <c r="DM26" s="73"/>
      <c r="DN26" s="73"/>
      <c r="DO26" s="73"/>
      <c r="DP26" s="73"/>
      <c r="DQ26" s="73"/>
      <c r="DR26" s="73"/>
      <c r="DS26" s="73"/>
      <c r="DT26" s="73"/>
      <c r="DU26" s="73"/>
      <c r="DV26" s="73"/>
      <c r="DW26" s="73"/>
      <c r="DX26" s="73"/>
      <c r="DY26" s="73"/>
      <c r="DZ26" s="73"/>
      <c r="EA26" s="73"/>
      <c r="EB26" s="73"/>
      <c r="EC26" s="73"/>
      <c r="ED26" s="73"/>
      <c r="EE26" s="73"/>
      <c r="EF26" s="73"/>
      <c r="EG26" s="73"/>
      <c r="EH26" s="73"/>
      <c r="EI26" s="73"/>
      <c r="EJ26" s="73"/>
      <c r="EK26" s="73"/>
      <c r="EL26" s="73"/>
      <c r="EM26" s="73"/>
      <c r="EN26" s="73"/>
      <c r="EO26" s="73"/>
      <c r="EP26" s="73"/>
      <c r="EQ26" s="73"/>
      <c r="ER26" s="73"/>
      <c r="ES26" s="73"/>
      <c r="ET26" s="73"/>
      <c r="EU26" s="73"/>
      <c r="EV26" s="73"/>
      <c r="EW26" s="73"/>
      <c r="EX26" s="73"/>
      <c r="EY26" s="73"/>
      <c r="EZ26" s="73"/>
      <c r="FA26" s="73"/>
      <c r="FB26" s="73"/>
      <c r="FC26" s="73"/>
      <c r="FD26" s="73"/>
      <c r="FE26" s="73"/>
      <c r="FF26" s="73"/>
      <c r="FG26" s="73"/>
      <c r="FH26" s="73"/>
      <c r="FI26" s="73"/>
      <c r="FJ26" s="73"/>
      <c r="FK26" s="73"/>
      <c r="FL26" s="73"/>
      <c r="FM26" s="73"/>
      <c r="FN26" s="73"/>
      <c r="FO26" s="73"/>
      <c r="FP26" s="73"/>
      <c r="FQ26" s="73"/>
      <c r="FR26" s="73"/>
      <c r="FS26" s="73"/>
      <c r="FT26" s="73"/>
      <c r="FU26" s="73"/>
      <c r="FV26" s="73"/>
      <c r="FW26" s="73"/>
      <c r="FX26" s="73"/>
      <c r="FY26" s="73"/>
      <c r="FZ26" s="73"/>
      <c r="GA26" s="73"/>
      <c r="GB26" s="73"/>
      <c r="GC26" s="73"/>
      <c r="GD26" s="73"/>
      <c r="GE26" s="73"/>
      <c r="GF26" s="73"/>
      <c r="GG26" s="73"/>
      <c r="GH26" s="73"/>
      <c r="GI26" s="73"/>
      <c r="GJ26" s="73"/>
      <c r="GK26" s="73"/>
      <c r="GL26" s="73"/>
      <c r="GM26" s="73"/>
      <c r="GN26" s="73"/>
      <c r="GO26" s="73"/>
      <c r="GP26" s="73"/>
      <c r="GQ26" s="73"/>
      <c r="GR26" s="73"/>
      <c r="GS26" s="73"/>
      <c r="GT26" s="73"/>
      <c r="GU26" s="73"/>
      <c r="GV26" s="73"/>
      <c r="GW26" s="73"/>
      <c r="GX26" s="73"/>
      <c r="GY26" s="73"/>
      <c r="GZ26" s="73"/>
      <c r="HA26" s="73"/>
      <c r="HB26" s="73"/>
      <c r="HC26" s="73"/>
      <c r="HD26" s="73"/>
      <c r="HE26" s="73"/>
      <c r="HF26" s="73"/>
      <c r="HG26" s="73"/>
      <c r="HH26" s="73"/>
      <c r="HI26" s="73"/>
      <c r="HJ26" s="73"/>
      <c r="HK26" s="73"/>
      <c r="HL26" s="73"/>
      <c r="HM26" s="73"/>
      <c r="HN26" s="73"/>
      <c r="HO26" s="73"/>
      <c r="HP26" s="73"/>
      <c r="HQ26" s="73"/>
      <c r="HR26" s="73"/>
      <c r="HS26" s="73"/>
      <c r="HT26" s="73"/>
      <c r="HU26" s="73"/>
      <c r="HV26" s="73"/>
      <c r="HW26" s="73"/>
      <c r="HX26" s="73"/>
      <c r="HY26" s="73"/>
      <c r="HZ26" s="73"/>
      <c r="IA26" s="73"/>
      <c r="IB26" s="73"/>
      <c r="IC26" s="73"/>
      <c r="ID26" s="73"/>
      <c r="IE26" s="73"/>
      <c r="IF26" s="73"/>
      <c r="IG26" s="73"/>
      <c r="IH26" s="73"/>
      <c r="II26" s="73"/>
      <c r="IJ26" s="73"/>
      <c r="IK26" s="73"/>
      <c r="IL26" s="73"/>
      <c r="IM26" s="73"/>
      <c r="IN26" s="73"/>
      <c r="IO26" s="73"/>
      <c r="IP26" s="73"/>
      <c r="IQ26" s="73"/>
      <c r="IR26" s="73"/>
      <c r="IS26" s="73"/>
      <c r="IT26" s="73"/>
      <c r="IU26" s="73"/>
      <c r="IV26" s="73"/>
    </row>
    <row r="27" spans="1:256" s="57" customFormat="1" ht="50.4" customHeight="1" x14ac:dyDescent="0.4">
      <c r="A27" s="677" t="s">
        <v>252</v>
      </c>
      <c r="B27" s="677"/>
      <c r="C27" s="677"/>
      <c r="D27" s="677"/>
      <c r="E27" s="677"/>
      <c r="F27" s="677"/>
      <c r="G27" s="677"/>
      <c r="H27" s="677"/>
      <c r="I27" s="677"/>
      <c r="J27" s="677"/>
      <c r="K27" s="677"/>
      <c r="L27" s="74"/>
      <c r="M27" s="64"/>
      <c r="N27" s="64"/>
      <c r="O27" s="64"/>
      <c r="P27" s="64"/>
      <c r="Q27" s="64"/>
      <c r="R27" s="64"/>
      <c r="S27" s="64"/>
      <c r="T27" s="64"/>
      <c r="U27" s="64"/>
      <c r="V27" s="64"/>
      <c r="W27" s="64"/>
      <c r="X27" s="64"/>
      <c r="Y27" s="64"/>
      <c r="Z27" s="64"/>
      <c r="AA27" s="64"/>
      <c r="AB27" s="64"/>
      <c r="AC27" s="64"/>
      <c r="AD27" s="64"/>
      <c r="AE27" s="64"/>
      <c r="AF27" s="64"/>
      <c r="AG27" s="64"/>
      <c r="AH27" s="64"/>
      <c r="AI27" s="64"/>
      <c r="AJ27" s="64"/>
      <c r="AK27" s="64"/>
      <c r="AL27" s="64"/>
      <c r="AM27" s="64"/>
      <c r="AN27" s="64"/>
      <c r="AO27" s="64"/>
      <c r="AP27" s="64"/>
      <c r="AQ27" s="64"/>
      <c r="AR27" s="64"/>
      <c r="AS27" s="64"/>
      <c r="AT27" s="64"/>
      <c r="AU27" s="64"/>
      <c r="AV27" s="64"/>
      <c r="AW27" s="64"/>
      <c r="AX27" s="64"/>
      <c r="AY27" s="64"/>
      <c r="AZ27" s="64"/>
      <c r="BA27" s="64"/>
      <c r="BB27" s="64"/>
      <c r="BC27" s="64"/>
      <c r="BD27" s="64"/>
      <c r="BE27" s="64"/>
      <c r="BF27" s="64"/>
      <c r="BG27" s="64"/>
      <c r="BH27" s="64"/>
      <c r="BI27" s="64"/>
      <c r="BJ27" s="64"/>
      <c r="BK27" s="64"/>
      <c r="BL27" s="64"/>
      <c r="BM27" s="64"/>
      <c r="BN27" s="64"/>
      <c r="BO27" s="64"/>
      <c r="BP27" s="64"/>
      <c r="BQ27" s="64"/>
      <c r="BR27" s="64"/>
      <c r="BS27" s="64"/>
      <c r="BT27" s="64"/>
      <c r="BU27" s="64"/>
      <c r="BV27" s="64"/>
      <c r="BW27" s="64"/>
      <c r="BX27" s="64"/>
      <c r="BY27" s="64"/>
      <c r="BZ27" s="64"/>
      <c r="CA27" s="64"/>
      <c r="CB27" s="64"/>
      <c r="CC27" s="64"/>
      <c r="CD27" s="64"/>
      <c r="CE27" s="64"/>
      <c r="CF27" s="64"/>
      <c r="CG27" s="64"/>
      <c r="CH27" s="64"/>
      <c r="CI27" s="64"/>
      <c r="CJ27" s="64"/>
      <c r="CK27" s="64"/>
      <c r="CL27" s="64"/>
      <c r="CM27" s="64"/>
      <c r="CN27" s="64"/>
      <c r="CO27" s="64"/>
      <c r="CP27" s="64"/>
      <c r="CQ27" s="64"/>
      <c r="CR27" s="64"/>
      <c r="CS27" s="64"/>
      <c r="CT27" s="64"/>
      <c r="CU27" s="64"/>
      <c r="CV27" s="64"/>
      <c r="CW27" s="64"/>
      <c r="CX27" s="64"/>
      <c r="CY27" s="64"/>
      <c r="CZ27" s="64"/>
      <c r="DA27" s="64"/>
      <c r="DB27" s="64"/>
      <c r="DC27" s="64"/>
      <c r="DD27" s="64"/>
      <c r="DE27" s="64"/>
      <c r="DF27" s="64"/>
      <c r="DG27" s="64"/>
      <c r="DH27" s="64"/>
      <c r="DI27" s="64"/>
      <c r="DJ27" s="64"/>
      <c r="DK27" s="64"/>
      <c r="DL27" s="64"/>
      <c r="DM27" s="64"/>
      <c r="DN27" s="64"/>
      <c r="DO27" s="64"/>
      <c r="DP27" s="64"/>
      <c r="DQ27" s="64"/>
      <c r="DR27" s="64"/>
      <c r="DS27" s="64"/>
      <c r="DT27" s="64"/>
      <c r="DU27" s="64"/>
      <c r="DV27" s="64"/>
      <c r="DW27" s="64"/>
      <c r="DX27" s="64"/>
      <c r="DY27" s="64"/>
      <c r="DZ27" s="64"/>
      <c r="EA27" s="64"/>
      <c r="EB27" s="64"/>
      <c r="EC27" s="64"/>
      <c r="ED27" s="64"/>
      <c r="EE27" s="64"/>
      <c r="EF27" s="64"/>
      <c r="EG27" s="64"/>
      <c r="EH27" s="64"/>
      <c r="EI27" s="64"/>
      <c r="EJ27" s="64"/>
      <c r="EK27" s="64"/>
      <c r="EL27" s="64"/>
      <c r="EM27" s="64"/>
      <c r="EN27" s="64"/>
      <c r="EO27" s="64"/>
      <c r="EP27" s="64"/>
      <c r="EQ27" s="64"/>
      <c r="ER27" s="64"/>
      <c r="ES27" s="64"/>
      <c r="ET27" s="64"/>
      <c r="EU27" s="64"/>
      <c r="EV27" s="64"/>
      <c r="EW27" s="64"/>
      <c r="EX27" s="64"/>
      <c r="EY27" s="64"/>
      <c r="EZ27" s="64"/>
      <c r="FA27" s="64"/>
      <c r="FB27" s="64"/>
      <c r="FC27" s="64"/>
      <c r="FD27" s="64"/>
      <c r="FE27" s="64"/>
      <c r="FF27" s="64"/>
      <c r="FG27" s="64"/>
      <c r="FH27" s="64"/>
      <c r="FI27" s="64"/>
      <c r="FJ27" s="64"/>
      <c r="FK27" s="64"/>
      <c r="FL27" s="64"/>
      <c r="FM27" s="64"/>
      <c r="FN27" s="64"/>
      <c r="FO27" s="64"/>
      <c r="FP27" s="64"/>
      <c r="FQ27" s="64"/>
      <c r="FR27" s="64"/>
      <c r="FS27" s="64"/>
      <c r="FT27" s="64"/>
      <c r="FU27" s="64"/>
      <c r="FV27" s="64"/>
      <c r="FW27" s="64"/>
      <c r="FX27" s="64"/>
      <c r="FY27" s="64"/>
      <c r="FZ27" s="64"/>
      <c r="GA27" s="64"/>
      <c r="GB27" s="64"/>
      <c r="GC27" s="64"/>
      <c r="GD27" s="64"/>
      <c r="GE27" s="64"/>
      <c r="GF27" s="64"/>
      <c r="GG27" s="64"/>
      <c r="GH27" s="64"/>
      <c r="GI27" s="64"/>
      <c r="GJ27" s="64"/>
      <c r="GK27" s="64"/>
      <c r="GL27" s="64"/>
      <c r="GM27" s="64"/>
      <c r="GN27" s="64"/>
      <c r="GO27" s="64"/>
      <c r="GP27" s="64"/>
      <c r="GQ27" s="64"/>
      <c r="GR27" s="64"/>
      <c r="GS27" s="64"/>
      <c r="GT27" s="64"/>
      <c r="GU27" s="64"/>
      <c r="GV27" s="64"/>
      <c r="GW27" s="64"/>
      <c r="GX27" s="64"/>
      <c r="GY27" s="64"/>
      <c r="GZ27" s="64"/>
      <c r="HA27" s="64"/>
      <c r="HB27" s="64"/>
      <c r="HC27" s="64"/>
      <c r="HD27" s="64"/>
      <c r="HE27" s="64"/>
      <c r="HF27" s="64"/>
      <c r="HG27" s="64"/>
      <c r="HH27" s="64"/>
      <c r="HI27" s="64"/>
      <c r="HJ27" s="64"/>
      <c r="HK27" s="64"/>
      <c r="HL27" s="64"/>
      <c r="HM27" s="64"/>
      <c r="HN27" s="64"/>
      <c r="HO27" s="64"/>
      <c r="HP27" s="64"/>
      <c r="HQ27" s="64"/>
      <c r="HR27" s="64"/>
      <c r="HS27" s="64"/>
      <c r="HT27" s="64"/>
      <c r="HU27" s="64"/>
      <c r="HV27" s="64"/>
      <c r="HW27" s="64"/>
      <c r="HX27" s="64"/>
      <c r="HY27" s="64"/>
      <c r="HZ27" s="64"/>
      <c r="IA27" s="64"/>
      <c r="IB27" s="64"/>
      <c r="IC27" s="64"/>
      <c r="ID27" s="64"/>
      <c r="IE27" s="64"/>
      <c r="IF27" s="64"/>
      <c r="IG27" s="64"/>
      <c r="IH27" s="64"/>
      <c r="II27" s="64"/>
      <c r="IJ27" s="64"/>
      <c r="IK27" s="64"/>
      <c r="IL27" s="64"/>
      <c r="IM27" s="64"/>
      <c r="IN27" s="64"/>
      <c r="IO27" s="64"/>
      <c r="IP27" s="64"/>
      <c r="IQ27" s="64"/>
      <c r="IR27" s="64"/>
      <c r="IS27" s="64"/>
      <c r="IT27" s="64"/>
      <c r="IU27" s="64"/>
      <c r="IV27" s="64"/>
    </row>
    <row r="28" spans="1:256" s="57" customFormat="1" ht="29.4" customHeight="1" x14ac:dyDescent="0.4">
      <c r="A28" s="696" t="s">
        <v>239</v>
      </c>
      <c r="B28" s="696"/>
      <c r="C28" s="696"/>
      <c r="D28" s="696"/>
      <c r="E28" s="696"/>
      <c r="F28" s="696"/>
      <c r="G28" s="696"/>
      <c r="H28" s="696"/>
      <c r="I28" s="696"/>
      <c r="J28" s="696"/>
      <c r="K28" s="696"/>
      <c r="L28" s="696"/>
      <c r="M28" s="75"/>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c r="EI28" s="76"/>
      <c r="EJ28" s="76"/>
      <c r="EK28" s="76"/>
      <c r="EL28" s="76"/>
      <c r="EM28" s="76"/>
      <c r="EN28" s="76"/>
      <c r="EO28" s="76"/>
      <c r="EP28" s="76"/>
      <c r="EQ28" s="76"/>
      <c r="ER28" s="76"/>
      <c r="ES28" s="76"/>
      <c r="ET28" s="76"/>
      <c r="EU28" s="76"/>
      <c r="EV28" s="76"/>
      <c r="EW28" s="76"/>
      <c r="EX28" s="76"/>
      <c r="EY28" s="76"/>
      <c r="EZ28" s="76"/>
      <c r="FA28" s="76"/>
      <c r="FB28" s="76"/>
      <c r="FC28" s="76"/>
      <c r="FD28" s="76"/>
      <c r="FE28" s="76"/>
      <c r="FF28" s="76"/>
      <c r="FG28" s="76"/>
      <c r="FH28" s="76"/>
      <c r="FI28" s="76"/>
      <c r="FJ28" s="76"/>
      <c r="FK28" s="76"/>
      <c r="FL28" s="76"/>
      <c r="FM28" s="76"/>
      <c r="FN28" s="76"/>
      <c r="FO28" s="76"/>
      <c r="FP28" s="76"/>
      <c r="FQ28" s="76"/>
      <c r="FR28" s="76"/>
      <c r="FS28" s="76"/>
      <c r="FT28" s="76"/>
      <c r="FU28" s="76"/>
      <c r="FV28" s="76"/>
      <c r="FW28" s="76"/>
      <c r="FX28" s="76"/>
      <c r="FY28" s="76"/>
      <c r="FZ28" s="76"/>
      <c r="GA28" s="76"/>
      <c r="GB28" s="76"/>
      <c r="GC28" s="76"/>
      <c r="GD28" s="76"/>
      <c r="GE28" s="76"/>
      <c r="GF28" s="76"/>
      <c r="GG28" s="76"/>
      <c r="GH28" s="76"/>
      <c r="GI28" s="76"/>
      <c r="GJ28" s="76"/>
      <c r="GK28" s="76"/>
      <c r="GL28" s="76"/>
      <c r="GM28" s="76"/>
      <c r="GN28" s="76"/>
      <c r="GO28" s="76"/>
      <c r="GP28" s="76"/>
      <c r="GQ28" s="76"/>
      <c r="GR28" s="76"/>
      <c r="GS28" s="76"/>
      <c r="GT28" s="76"/>
      <c r="GU28" s="76"/>
      <c r="GV28" s="76"/>
      <c r="GW28" s="76"/>
      <c r="GX28" s="76"/>
      <c r="GY28" s="76"/>
      <c r="GZ28" s="76"/>
      <c r="HA28" s="76"/>
      <c r="HB28" s="76"/>
      <c r="HC28" s="76"/>
      <c r="HD28" s="76"/>
      <c r="HE28" s="76"/>
      <c r="HF28" s="76"/>
      <c r="HG28" s="76"/>
      <c r="HH28" s="76"/>
      <c r="HI28" s="76"/>
      <c r="HJ28" s="76"/>
      <c r="HK28" s="76"/>
      <c r="HL28" s="76"/>
      <c r="HM28" s="76"/>
      <c r="HN28" s="76"/>
      <c r="HO28" s="76"/>
      <c r="HP28" s="76"/>
      <c r="HQ28" s="76"/>
      <c r="HR28" s="76"/>
      <c r="HS28" s="76"/>
      <c r="HT28" s="76"/>
      <c r="HU28" s="76"/>
      <c r="HV28" s="76"/>
      <c r="HW28" s="76"/>
      <c r="HX28" s="76"/>
      <c r="HY28" s="76"/>
      <c r="HZ28" s="76"/>
      <c r="IA28" s="76"/>
      <c r="IB28" s="76"/>
      <c r="IC28" s="76"/>
      <c r="ID28" s="76"/>
      <c r="IE28" s="76"/>
      <c r="IF28" s="76"/>
      <c r="IG28" s="76"/>
      <c r="IH28" s="76"/>
      <c r="II28" s="76"/>
      <c r="IJ28" s="76"/>
      <c r="IK28" s="76"/>
      <c r="IL28" s="76"/>
      <c r="IM28" s="76"/>
      <c r="IN28" s="76"/>
      <c r="IO28" s="76"/>
      <c r="IP28" s="76"/>
      <c r="IQ28" s="76"/>
      <c r="IR28" s="76"/>
      <c r="IS28" s="76"/>
      <c r="IT28" s="76"/>
      <c r="IU28" s="76"/>
      <c r="IV28" s="76"/>
    </row>
    <row r="29" spans="1:256" ht="46.95" customHeight="1" x14ac:dyDescent="0.3">
      <c r="A29" s="677" t="s">
        <v>56</v>
      </c>
      <c r="B29" s="677"/>
      <c r="C29" s="677"/>
      <c r="D29" s="677"/>
      <c r="E29" s="677"/>
      <c r="F29" s="677"/>
      <c r="G29" s="677"/>
      <c r="H29" s="677"/>
      <c r="I29" s="677"/>
      <c r="J29" s="677"/>
      <c r="K29" s="677"/>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64"/>
      <c r="AK29" s="64"/>
      <c r="AL29" s="64"/>
      <c r="AM29" s="64"/>
      <c r="AN29" s="64"/>
      <c r="AO29" s="64"/>
      <c r="AP29" s="64"/>
      <c r="AQ29" s="64"/>
      <c r="AR29" s="64"/>
      <c r="AS29" s="64"/>
      <c r="AT29" s="64"/>
      <c r="AU29" s="64"/>
      <c r="AV29" s="64"/>
      <c r="AW29" s="64"/>
      <c r="AX29" s="64"/>
      <c r="AY29" s="64"/>
      <c r="AZ29" s="64"/>
      <c r="BA29" s="64"/>
      <c r="BB29" s="64"/>
      <c r="BC29" s="64"/>
      <c r="BD29" s="64"/>
      <c r="BE29" s="64"/>
      <c r="BF29" s="64"/>
      <c r="BG29" s="64"/>
      <c r="BH29" s="64"/>
      <c r="BI29" s="64"/>
      <c r="BJ29" s="64"/>
      <c r="BK29" s="64"/>
      <c r="BL29" s="64"/>
      <c r="BM29" s="64"/>
      <c r="BN29" s="64"/>
      <c r="BO29" s="64"/>
      <c r="BP29" s="64"/>
      <c r="BQ29" s="64"/>
      <c r="BR29" s="64"/>
      <c r="BS29" s="64"/>
      <c r="BT29" s="64"/>
      <c r="BU29" s="64"/>
      <c r="BV29" s="64"/>
      <c r="BW29" s="64"/>
      <c r="BX29" s="64"/>
      <c r="BY29" s="64"/>
      <c r="BZ29" s="64"/>
      <c r="CA29" s="64"/>
      <c r="CB29" s="64"/>
      <c r="CC29" s="64"/>
      <c r="CD29" s="64"/>
      <c r="CE29" s="64"/>
      <c r="CF29" s="64"/>
      <c r="CG29" s="64"/>
      <c r="CH29" s="64"/>
      <c r="CI29" s="64"/>
      <c r="CJ29" s="64"/>
      <c r="CK29" s="64"/>
      <c r="CL29" s="64"/>
      <c r="CM29" s="64"/>
      <c r="CN29" s="64"/>
      <c r="CO29" s="64"/>
      <c r="CP29" s="64"/>
      <c r="CQ29" s="64"/>
      <c r="CR29" s="64"/>
      <c r="CS29" s="64"/>
      <c r="CT29" s="64"/>
      <c r="CU29" s="64"/>
      <c r="CV29" s="64"/>
      <c r="CW29" s="64"/>
      <c r="CX29" s="64"/>
      <c r="CY29" s="64"/>
      <c r="CZ29" s="64"/>
      <c r="DA29" s="64"/>
      <c r="DB29" s="64"/>
      <c r="DC29" s="64"/>
      <c r="DD29" s="64"/>
      <c r="DE29" s="64"/>
      <c r="DF29" s="64"/>
      <c r="DG29" s="64"/>
      <c r="DH29" s="64"/>
      <c r="DI29" s="64"/>
      <c r="DJ29" s="64"/>
      <c r="DK29" s="64"/>
      <c r="DL29" s="64"/>
      <c r="DM29" s="64"/>
      <c r="DN29" s="64"/>
      <c r="DO29" s="64"/>
      <c r="DP29" s="64"/>
      <c r="DQ29" s="64"/>
      <c r="DR29" s="64"/>
      <c r="DS29" s="64"/>
      <c r="DT29" s="64"/>
      <c r="DU29" s="64"/>
      <c r="DV29" s="64"/>
      <c r="DW29" s="64"/>
      <c r="DX29" s="64"/>
      <c r="DY29" s="64"/>
      <c r="DZ29" s="64"/>
      <c r="EA29" s="64"/>
      <c r="EB29" s="64"/>
      <c r="EC29" s="64"/>
      <c r="ED29" s="64"/>
      <c r="EE29" s="64"/>
      <c r="EF29" s="64"/>
      <c r="EG29" s="64"/>
      <c r="EH29" s="64"/>
      <c r="EI29" s="64"/>
      <c r="EJ29" s="64"/>
      <c r="EK29" s="64"/>
      <c r="EL29" s="64"/>
      <c r="EM29" s="64"/>
      <c r="EN29" s="64"/>
      <c r="EO29" s="64"/>
      <c r="EP29" s="64"/>
      <c r="EQ29" s="64"/>
      <c r="ER29" s="64"/>
      <c r="ES29" s="64"/>
      <c r="ET29" s="64"/>
      <c r="EU29" s="64"/>
      <c r="EV29" s="64"/>
      <c r="EW29" s="64"/>
      <c r="EX29" s="64"/>
      <c r="EY29" s="64"/>
      <c r="EZ29" s="64"/>
      <c r="FA29" s="64"/>
      <c r="FB29" s="64"/>
      <c r="FC29" s="64"/>
      <c r="FD29" s="64"/>
      <c r="FE29" s="64"/>
      <c r="FF29" s="64"/>
      <c r="FG29" s="64"/>
      <c r="FH29" s="64"/>
      <c r="FI29" s="64"/>
      <c r="FJ29" s="64"/>
      <c r="FK29" s="64"/>
      <c r="FL29" s="64"/>
      <c r="FM29" s="64"/>
      <c r="FN29" s="64"/>
      <c r="FO29" s="64"/>
      <c r="FP29" s="64"/>
      <c r="FQ29" s="64"/>
      <c r="FR29" s="64"/>
      <c r="FS29" s="64"/>
      <c r="FT29" s="64"/>
      <c r="FU29" s="64"/>
      <c r="FV29" s="64"/>
      <c r="FW29" s="64"/>
      <c r="FX29" s="64"/>
      <c r="FY29" s="64"/>
      <c r="FZ29" s="64"/>
      <c r="GA29" s="64"/>
      <c r="GB29" s="64"/>
      <c r="GC29" s="64"/>
      <c r="GD29" s="64"/>
      <c r="GE29" s="64"/>
      <c r="GF29" s="64"/>
      <c r="GG29" s="64"/>
      <c r="GH29" s="64"/>
      <c r="GI29" s="64"/>
      <c r="GJ29" s="64"/>
      <c r="GK29" s="64"/>
      <c r="GL29" s="64"/>
      <c r="GM29" s="64"/>
      <c r="GN29" s="64"/>
      <c r="GO29" s="64"/>
      <c r="GP29" s="64"/>
      <c r="GQ29" s="64"/>
      <c r="GR29" s="64"/>
      <c r="GS29" s="64"/>
      <c r="GT29" s="64"/>
      <c r="GU29" s="64"/>
      <c r="GV29" s="64"/>
      <c r="GW29" s="64"/>
      <c r="GX29" s="64"/>
      <c r="GY29" s="64"/>
      <c r="GZ29" s="64"/>
      <c r="HA29" s="64"/>
      <c r="HB29" s="64"/>
      <c r="HC29" s="64"/>
      <c r="HD29" s="64"/>
      <c r="HE29" s="64"/>
      <c r="HF29" s="64"/>
      <c r="HG29" s="64"/>
      <c r="HH29" s="64"/>
      <c r="HI29" s="64"/>
      <c r="HJ29" s="64"/>
      <c r="HK29" s="64"/>
      <c r="HL29" s="64"/>
      <c r="HM29" s="64"/>
      <c r="HN29" s="64"/>
      <c r="HO29" s="64"/>
      <c r="HP29" s="64"/>
      <c r="HQ29" s="64"/>
      <c r="HR29" s="64"/>
      <c r="HS29" s="64"/>
      <c r="HT29" s="64"/>
      <c r="HU29" s="64"/>
      <c r="HV29" s="64"/>
      <c r="HW29" s="64"/>
      <c r="HX29" s="64"/>
      <c r="HY29" s="64"/>
      <c r="HZ29" s="64"/>
      <c r="IA29" s="64"/>
      <c r="IB29" s="64"/>
      <c r="IC29" s="64"/>
      <c r="ID29" s="64"/>
      <c r="IE29" s="64"/>
      <c r="IF29" s="64"/>
      <c r="IG29" s="64"/>
      <c r="IH29" s="64"/>
      <c r="II29" s="64"/>
      <c r="IJ29" s="64"/>
      <c r="IK29" s="64"/>
      <c r="IL29" s="64"/>
      <c r="IM29" s="64"/>
      <c r="IN29" s="64"/>
      <c r="IO29" s="64"/>
      <c r="IP29" s="64"/>
      <c r="IQ29" s="64"/>
      <c r="IR29" s="64"/>
      <c r="IS29" s="64"/>
      <c r="IT29" s="64"/>
      <c r="IU29" s="64"/>
      <c r="IV29" s="64"/>
    </row>
    <row r="30" spans="1:256" s="79" customFormat="1" ht="73.5" customHeight="1" x14ac:dyDescent="0.3">
      <c r="A30" s="679" t="s">
        <v>57</v>
      </c>
      <c r="B30" s="679" t="s">
        <v>5</v>
      </c>
      <c r="C30" s="679" t="s">
        <v>234</v>
      </c>
      <c r="D30" s="679" t="s">
        <v>233</v>
      </c>
      <c r="E30" s="679" t="s">
        <v>37</v>
      </c>
      <c r="F30" s="679"/>
      <c r="G30" s="679"/>
      <c r="H30" s="77"/>
      <c r="I30" s="78"/>
      <c r="J30" s="78"/>
      <c r="K30" s="78"/>
      <c r="L30" s="78"/>
      <c r="M30" s="78"/>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8"/>
      <c r="AP30" s="78"/>
      <c r="AQ30" s="78"/>
      <c r="AR30" s="78"/>
      <c r="AS30" s="78"/>
      <c r="AT30" s="78"/>
      <c r="AU30" s="78"/>
      <c r="AV30" s="78"/>
      <c r="AW30" s="78"/>
      <c r="AX30" s="78"/>
      <c r="AY30" s="78"/>
      <c r="AZ30" s="78"/>
      <c r="BA30" s="78"/>
      <c r="BB30" s="78"/>
      <c r="BC30" s="78"/>
      <c r="BD30" s="78"/>
      <c r="BE30" s="78"/>
      <c r="BF30" s="78"/>
      <c r="BG30" s="78"/>
      <c r="BH30" s="78"/>
      <c r="BI30" s="78"/>
      <c r="BJ30" s="78"/>
      <c r="BK30" s="78"/>
      <c r="BL30" s="78"/>
      <c r="BM30" s="78"/>
      <c r="BN30" s="78"/>
      <c r="BO30" s="78"/>
      <c r="BP30" s="78"/>
      <c r="BQ30" s="78"/>
      <c r="BR30" s="78"/>
      <c r="BS30" s="78"/>
      <c r="BT30" s="78"/>
      <c r="BU30" s="78"/>
      <c r="BV30" s="78"/>
      <c r="BW30" s="78"/>
      <c r="BX30" s="78"/>
      <c r="BY30" s="78"/>
      <c r="BZ30" s="78"/>
      <c r="CA30" s="78"/>
      <c r="CB30" s="78"/>
      <c r="CC30" s="78"/>
      <c r="CD30" s="78"/>
      <c r="CE30" s="78"/>
      <c r="CF30" s="78"/>
      <c r="CG30" s="78"/>
      <c r="CH30" s="78"/>
      <c r="CI30" s="78"/>
      <c r="CJ30" s="78"/>
      <c r="CK30" s="78"/>
      <c r="CL30" s="78"/>
      <c r="CM30" s="78"/>
      <c r="CN30" s="78"/>
      <c r="CO30" s="78"/>
      <c r="CP30" s="78"/>
      <c r="CQ30" s="78"/>
      <c r="CR30" s="78"/>
      <c r="CS30" s="78"/>
      <c r="CT30" s="78"/>
      <c r="CU30" s="78"/>
      <c r="CV30" s="78"/>
      <c r="CW30" s="78"/>
      <c r="CX30" s="78"/>
      <c r="CY30" s="78"/>
      <c r="CZ30" s="78"/>
      <c r="DA30" s="78"/>
      <c r="DB30" s="78"/>
      <c r="DC30" s="78"/>
      <c r="DD30" s="78"/>
      <c r="DE30" s="78"/>
      <c r="DF30" s="78"/>
      <c r="DG30" s="78"/>
      <c r="DH30" s="78"/>
      <c r="DI30" s="78"/>
      <c r="DJ30" s="78"/>
      <c r="DK30" s="78"/>
      <c r="DL30" s="78"/>
      <c r="DM30" s="78"/>
      <c r="DN30" s="78"/>
      <c r="DO30" s="78"/>
      <c r="DP30" s="78"/>
      <c r="DQ30" s="78"/>
      <c r="DR30" s="78"/>
      <c r="DS30" s="78"/>
      <c r="DT30" s="78"/>
      <c r="DU30" s="78"/>
      <c r="DV30" s="78"/>
      <c r="DW30" s="78"/>
      <c r="DX30" s="78"/>
      <c r="DY30" s="78"/>
      <c r="DZ30" s="78"/>
      <c r="EA30" s="78"/>
      <c r="EB30" s="78"/>
      <c r="EC30" s="78"/>
      <c r="ED30" s="78"/>
      <c r="EE30" s="78"/>
      <c r="EF30" s="78"/>
      <c r="EG30" s="78"/>
      <c r="EH30" s="78"/>
      <c r="EI30" s="78"/>
      <c r="EJ30" s="78"/>
      <c r="EK30" s="78"/>
      <c r="EL30" s="78"/>
      <c r="EM30" s="78"/>
      <c r="EN30" s="78"/>
      <c r="EO30" s="78"/>
      <c r="EP30" s="78"/>
      <c r="EQ30" s="78"/>
      <c r="ER30" s="78"/>
      <c r="ES30" s="78"/>
      <c r="ET30" s="78"/>
      <c r="EU30" s="78"/>
      <c r="EV30" s="78"/>
      <c r="EW30" s="78"/>
      <c r="EX30" s="78"/>
      <c r="EY30" s="78"/>
      <c r="EZ30" s="78"/>
      <c r="FA30" s="78"/>
      <c r="FB30" s="78"/>
      <c r="FC30" s="78"/>
      <c r="FD30" s="78"/>
      <c r="FE30" s="78"/>
      <c r="FF30" s="78"/>
      <c r="FG30" s="78"/>
      <c r="FH30" s="78"/>
      <c r="FI30" s="78"/>
      <c r="FJ30" s="78"/>
      <c r="FK30" s="78"/>
      <c r="FL30" s="78"/>
      <c r="FM30" s="78"/>
      <c r="FN30" s="78"/>
      <c r="FO30" s="78"/>
      <c r="FP30" s="78"/>
      <c r="FQ30" s="78"/>
      <c r="FR30" s="78"/>
      <c r="FS30" s="78"/>
      <c r="FT30" s="78"/>
      <c r="FU30" s="78"/>
      <c r="FV30" s="78"/>
      <c r="FW30" s="78"/>
      <c r="FX30" s="78"/>
      <c r="FY30" s="78"/>
      <c r="FZ30" s="78"/>
      <c r="GA30" s="78"/>
      <c r="GB30" s="78"/>
      <c r="GC30" s="78"/>
      <c r="GD30" s="78"/>
      <c r="GE30" s="78"/>
      <c r="GF30" s="78"/>
      <c r="GG30" s="78"/>
      <c r="GH30" s="78"/>
      <c r="GI30" s="78"/>
      <c r="GJ30" s="78"/>
      <c r="GK30" s="78"/>
      <c r="GL30" s="78"/>
      <c r="GM30" s="78"/>
      <c r="GN30" s="78"/>
      <c r="GO30" s="78"/>
      <c r="GP30" s="78"/>
      <c r="GQ30" s="78"/>
      <c r="GR30" s="78"/>
      <c r="GS30" s="78"/>
      <c r="GT30" s="78"/>
      <c r="GU30" s="78"/>
      <c r="GV30" s="78"/>
      <c r="GW30" s="78"/>
      <c r="GX30" s="78"/>
      <c r="GY30" s="78"/>
      <c r="GZ30" s="78"/>
      <c r="HA30" s="78"/>
      <c r="HB30" s="78"/>
      <c r="HC30" s="78"/>
      <c r="HD30" s="78"/>
      <c r="HE30" s="78"/>
      <c r="HF30" s="78"/>
      <c r="HG30" s="78"/>
      <c r="HH30" s="78"/>
      <c r="HI30" s="78"/>
      <c r="HJ30" s="78"/>
      <c r="HK30" s="78"/>
      <c r="HL30" s="78"/>
      <c r="HM30" s="78"/>
      <c r="HN30" s="78"/>
      <c r="HO30" s="78"/>
      <c r="HP30" s="78"/>
      <c r="HQ30" s="78"/>
      <c r="HR30" s="78"/>
      <c r="HS30" s="78"/>
      <c r="HT30" s="78"/>
      <c r="HU30" s="78"/>
      <c r="HV30" s="78"/>
      <c r="HW30" s="78"/>
      <c r="HX30" s="78"/>
      <c r="HY30" s="78"/>
      <c r="HZ30" s="78"/>
      <c r="IA30" s="78"/>
      <c r="IB30" s="78"/>
      <c r="IC30" s="78"/>
      <c r="ID30" s="78"/>
      <c r="IE30" s="78"/>
      <c r="IF30" s="78"/>
      <c r="IG30" s="78"/>
      <c r="IH30" s="78"/>
      <c r="II30" s="78"/>
      <c r="IJ30" s="78"/>
      <c r="IK30" s="78"/>
      <c r="IL30" s="78"/>
      <c r="IM30" s="78"/>
      <c r="IN30" s="78"/>
      <c r="IO30" s="78"/>
      <c r="IP30" s="78"/>
      <c r="IQ30" s="78"/>
      <c r="IR30" s="78"/>
      <c r="IS30" s="78"/>
      <c r="IT30" s="78"/>
      <c r="IU30" s="78"/>
      <c r="IV30" s="78"/>
    </row>
    <row r="31" spans="1:256" ht="31.2" customHeight="1" x14ac:dyDescent="0.3">
      <c r="A31" s="679"/>
      <c r="B31" s="679"/>
      <c r="C31" s="679"/>
      <c r="D31" s="679"/>
      <c r="E31" s="429" t="s">
        <v>24</v>
      </c>
      <c r="F31" s="429" t="s">
        <v>120</v>
      </c>
      <c r="G31" s="429" t="s">
        <v>235</v>
      </c>
      <c r="H31" s="69"/>
      <c r="I31" s="73"/>
      <c r="J31" s="73"/>
      <c r="K31" s="73"/>
      <c r="L31" s="73"/>
      <c r="M31" s="73"/>
      <c r="N31" s="73"/>
      <c r="O31" s="73"/>
      <c r="P31" s="73"/>
      <c r="Q31" s="73"/>
      <c r="R31" s="73"/>
      <c r="S31" s="73"/>
      <c r="T31" s="73"/>
      <c r="U31" s="73"/>
      <c r="V31" s="73"/>
      <c r="W31" s="73"/>
      <c r="X31" s="73"/>
      <c r="Y31" s="73"/>
      <c r="Z31" s="73"/>
      <c r="AA31" s="73"/>
      <c r="AB31" s="73"/>
      <c r="AC31" s="73"/>
      <c r="AD31" s="73"/>
      <c r="AE31" s="73"/>
      <c r="AF31" s="73"/>
      <c r="AG31" s="73"/>
      <c r="AH31" s="73"/>
      <c r="AI31" s="73"/>
      <c r="AJ31" s="73"/>
      <c r="AK31" s="73"/>
      <c r="AL31" s="73"/>
      <c r="AM31" s="73"/>
      <c r="AN31" s="73"/>
      <c r="AO31" s="73"/>
      <c r="AP31" s="73"/>
      <c r="AQ31" s="73"/>
      <c r="AR31" s="73"/>
      <c r="AS31" s="73"/>
      <c r="AT31" s="73"/>
      <c r="AU31" s="73"/>
      <c r="AV31" s="73"/>
      <c r="AW31" s="73"/>
      <c r="AX31" s="73"/>
      <c r="AY31" s="73"/>
      <c r="AZ31" s="73"/>
      <c r="BA31" s="73"/>
      <c r="BB31" s="73"/>
      <c r="BC31" s="73"/>
      <c r="BD31" s="73"/>
      <c r="BE31" s="73"/>
      <c r="BF31" s="73"/>
      <c r="BG31" s="73"/>
      <c r="BH31" s="73"/>
      <c r="BI31" s="73"/>
      <c r="BJ31" s="73"/>
      <c r="BK31" s="73"/>
      <c r="BL31" s="73"/>
      <c r="BM31" s="73"/>
      <c r="BN31" s="73"/>
      <c r="BO31" s="73"/>
      <c r="BP31" s="73"/>
      <c r="BQ31" s="73"/>
      <c r="BR31" s="73"/>
      <c r="BS31" s="73"/>
      <c r="BT31" s="73"/>
      <c r="BU31" s="73"/>
      <c r="BV31" s="73"/>
      <c r="BW31" s="73"/>
      <c r="BX31" s="73"/>
      <c r="BY31" s="73"/>
      <c r="BZ31" s="73"/>
      <c r="CA31" s="73"/>
      <c r="CB31" s="73"/>
      <c r="CC31" s="73"/>
      <c r="CD31" s="73"/>
      <c r="CE31" s="73"/>
      <c r="CF31" s="73"/>
      <c r="CG31" s="73"/>
      <c r="CH31" s="73"/>
      <c r="CI31" s="73"/>
      <c r="CJ31" s="73"/>
      <c r="CK31" s="73"/>
      <c r="CL31" s="73"/>
      <c r="CM31" s="73"/>
      <c r="CN31" s="73"/>
      <c r="CO31" s="73"/>
      <c r="CP31" s="73"/>
      <c r="CQ31" s="73"/>
      <c r="CR31" s="73"/>
      <c r="CS31" s="73"/>
      <c r="CT31" s="73"/>
      <c r="CU31" s="73"/>
      <c r="CV31" s="73"/>
      <c r="CW31" s="73"/>
      <c r="CX31" s="73"/>
      <c r="CY31" s="73"/>
      <c r="CZ31" s="73"/>
      <c r="DA31" s="73"/>
      <c r="DB31" s="73"/>
      <c r="DC31" s="73"/>
      <c r="DD31" s="73"/>
      <c r="DE31" s="73"/>
      <c r="DF31" s="73"/>
      <c r="DG31" s="73"/>
      <c r="DH31" s="73"/>
      <c r="DI31" s="73"/>
      <c r="DJ31" s="73"/>
      <c r="DK31" s="73"/>
      <c r="DL31" s="73"/>
      <c r="DM31" s="73"/>
      <c r="DN31" s="73"/>
      <c r="DO31" s="73"/>
      <c r="DP31" s="73"/>
      <c r="DQ31" s="73"/>
      <c r="DR31" s="73"/>
      <c r="DS31" s="73"/>
      <c r="DT31" s="73"/>
      <c r="DU31" s="73"/>
      <c r="DV31" s="73"/>
      <c r="DW31" s="73"/>
      <c r="DX31" s="73"/>
      <c r="DY31" s="73"/>
      <c r="DZ31" s="73"/>
      <c r="EA31" s="73"/>
      <c r="EB31" s="73"/>
      <c r="EC31" s="73"/>
      <c r="ED31" s="73"/>
      <c r="EE31" s="73"/>
      <c r="EF31" s="73"/>
      <c r="EG31" s="73"/>
      <c r="EH31" s="73"/>
      <c r="EI31" s="73"/>
      <c r="EJ31" s="73"/>
      <c r="EK31" s="73"/>
      <c r="EL31" s="73"/>
      <c r="EM31" s="73"/>
      <c r="EN31" s="73"/>
      <c r="EO31" s="73"/>
      <c r="EP31" s="73"/>
      <c r="EQ31" s="73"/>
      <c r="ER31" s="73"/>
      <c r="ES31" s="73"/>
      <c r="ET31" s="73"/>
      <c r="EU31" s="73"/>
      <c r="EV31" s="73"/>
      <c r="EW31" s="73"/>
      <c r="EX31" s="73"/>
      <c r="EY31" s="73"/>
      <c r="EZ31" s="73"/>
      <c r="FA31" s="73"/>
      <c r="FB31" s="73"/>
      <c r="FC31" s="73"/>
      <c r="FD31" s="73"/>
      <c r="FE31" s="73"/>
      <c r="FF31" s="73"/>
      <c r="FG31" s="73"/>
      <c r="FH31" s="73"/>
      <c r="FI31" s="73"/>
      <c r="FJ31" s="73"/>
      <c r="FK31" s="73"/>
      <c r="FL31" s="73"/>
      <c r="FM31" s="73"/>
      <c r="FN31" s="73"/>
      <c r="FO31" s="73"/>
      <c r="FP31" s="73"/>
      <c r="FQ31" s="73"/>
      <c r="FR31" s="73"/>
      <c r="FS31" s="73"/>
      <c r="FT31" s="73"/>
      <c r="FU31" s="73"/>
      <c r="FV31" s="73"/>
      <c r="FW31" s="73"/>
      <c r="FX31" s="73"/>
      <c r="FY31" s="73"/>
      <c r="FZ31" s="73"/>
      <c r="GA31" s="73"/>
      <c r="GB31" s="73"/>
      <c r="GC31" s="73"/>
      <c r="GD31" s="73"/>
      <c r="GE31" s="73"/>
      <c r="GF31" s="73"/>
      <c r="GG31" s="73"/>
      <c r="GH31" s="73"/>
      <c r="GI31" s="73"/>
      <c r="GJ31" s="73"/>
      <c r="GK31" s="73"/>
      <c r="GL31" s="73"/>
      <c r="GM31" s="73"/>
      <c r="GN31" s="73"/>
      <c r="GO31" s="73"/>
      <c r="GP31" s="73"/>
      <c r="GQ31" s="73"/>
      <c r="GR31" s="73"/>
      <c r="GS31" s="73"/>
      <c r="GT31" s="73"/>
      <c r="GU31" s="73"/>
      <c r="GV31" s="73"/>
      <c r="GW31" s="73"/>
      <c r="GX31" s="73"/>
      <c r="GY31" s="73"/>
      <c r="GZ31" s="73"/>
      <c r="HA31" s="73"/>
      <c r="HB31" s="73"/>
      <c r="HC31" s="73"/>
      <c r="HD31" s="73"/>
      <c r="HE31" s="73"/>
      <c r="HF31" s="73"/>
      <c r="HG31" s="73"/>
      <c r="HH31" s="73"/>
      <c r="HI31" s="73"/>
      <c r="HJ31" s="73"/>
      <c r="HK31" s="73"/>
      <c r="HL31" s="73"/>
      <c r="HM31" s="73"/>
      <c r="HN31" s="73"/>
      <c r="HO31" s="73"/>
      <c r="HP31" s="73"/>
      <c r="HQ31" s="73"/>
      <c r="HR31" s="73"/>
      <c r="HS31" s="73"/>
      <c r="HT31" s="73"/>
      <c r="HU31" s="73"/>
      <c r="HV31" s="73"/>
      <c r="HW31" s="73"/>
      <c r="HX31" s="73"/>
      <c r="HY31" s="73"/>
      <c r="HZ31" s="73"/>
      <c r="IA31" s="73"/>
      <c r="IB31" s="73"/>
      <c r="IC31" s="73"/>
      <c r="ID31" s="73"/>
      <c r="IE31" s="73"/>
      <c r="IF31" s="73"/>
      <c r="IG31" s="73"/>
      <c r="IH31" s="73"/>
      <c r="II31" s="73"/>
      <c r="IJ31" s="73"/>
      <c r="IK31" s="73"/>
      <c r="IL31" s="73"/>
      <c r="IM31" s="73"/>
      <c r="IN31" s="73"/>
      <c r="IO31" s="73"/>
      <c r="IP31" s="73"/>
      <c r="IQ31" s="73"/>
      <c r="IR31" s="73"/>
      <c r="IS31" s="73"/>
      <c r="IT31" s="73"/>
      <c r="IU31" s="73"/>
      <c r="IV31" s="73"/>
    </row>
    <row r="32" spans="1:256" ht="81.599999999999994" customHeight="1" x14ac:dyDescent="0.3">
      <c r="A32" s="456" t="s">
        <v>280</v>
      </c>
      <c r="B32" s="32"/>
      <c r="C32" s="38"/>
      <c r="D32" s="33"/>
      <c r="E32" s="40">
        <f>11134+14057</f>
        <v>25191</v>
      </c>
      <c r="F32" s="33"/>
      <c r="G32" s="33"/>
      <c r="H32" s="69"/>
      <c r="I32" s="120"/>
      <c r="J32" s="120"/>
      <c r="K32" s="120"/>
      <c r="L32" s="120"/>
      <c r="M32" s="120"/>
      <c r="N32" s="120"/>
      <c r="O32" s="120"/>
      <c r="P32" s="120"/>
      <c r="Q32" s="120"/>
      <c r="R32" s="120"/>
      <c r="S32" s="120"/>
      <c r="T32" s="120"/>
      <c r="U32" s="120"/>
      <c r="V32" s="120"/>
      <c r="W32" s="120"/>
      <c r="X32" s="120"/>
      <c r="Y32" s="120"/>
      <c r="Z32" s="120"/>
      <c r="AA32" s="120"/>
      <c r="AB32" s="120"/>
      <c r="AC32" s="120"/>
      <c r="AD32" s="120"/>
      <c r="AE32" s="120"/>
      <c r="AF32" s="120"/>
      <c r="AG32" s="120"/>
      <c r="AH32" s="120"/>
      <c r="AI32" s="120"/>
      <c r="AJ32" s="120"/>
      <c r="AK32" s="120"/>
      <c r="AL32" s="120"/>
      <c r="AM32" s="120"/>
      <c r="AN32" s="120"/>
      <c r="AO32" s="120"/>
      <c r="AP32" s="120"/>
      <c r="AQ32" s="120"/>
      <c r="AR32" s="120"/>
      <c r="AS32" s="120"/>
      <c r="AT32" s="120"/>
      <c r="AU32" s="120"/>
      <c r="AV32" s="120"/>
      <c r="AW32" s="120"/>
      <c r="AX32" s="120"/>
      <c r="AY32" s="120"/>
      <c r="AZ32" s="120"/>
      <c r="BA32" s="120"/>
      <c r="BB32" s="120"/>
      <c r="BC32" s="120"/>
      <c r="BD32" s="120"/>
      <c r="BE32" s="120"/>
      <c r="BF32" s="120"/>
      <c r="BG32" s="120"/>
      <c r="BH32" s="120"/>
      <c r="BI32" s="120"/>
      <c r="BJ32" s="120"/>
      <c r="BK32" s="120"/>
      <c r="BL32" s="120"/>
      <c r="BM32" s="120"/>
      <c r="BN32" s="120"/>
      <c r="BO32" s="120"/>
      <c r="BP32" s="120"/>
      <c r="BQ32" s="120"/>
      <c r="BR32" s="120"/>
      <c r="BS32" s="120"/>
      <c r="BT32" s="120"/>
      <c r="BU32" s="120"/>
      <c r="BV32" s="120"/>
      <c r="BW32" s="120"/>
      <c r="BX32" s="120"/>
      <c r="BY32" s="120"/>
      <c r="BZ32" s="120"/>
      <c r="CA32" s="120"/>
      <c r="CB32" s="120"/>
      <c r="CC32" s="120"/>
      <c r="CD32" s="120"/>
      <c r="CE32" s="120"/>
      <c r="CF32" s="120"/>
      <c r="CG32" s="120"/>
      <c r="CH32" s="120"/>
      <c r="CI32" s="120"/>
      <c r="CJ32" s="120"/>
      <c r="CK32" s="120"/>
      <c r="CL32" s="120"/>
      <c r="CM32" s="120"/>
      <c r="CN32" s="120"/>
      <c r="CO32" s="120"/>
      <c r="CP32" s="120"/>
      <c r="CQ32" s="120"/>
      <c r="CR32" s="120"/>
      <c r="CS32" s="120"/>
      <c r="CT32" s="120"/>
      <c r="CU32" s="120"/>
      <c r="CV32" s="120"/>
      <c r="CW32" s="120"/>
      <c r="CX32" s="120"/>
      <c r="CY32" s="120"/>
      <c r="CZ32" s="120"/>
      <c r="DA32" s="120"/>
      <c r="DB32" s="120"/>
      <c r="DC32" s="120"/>
      <c r="DD32" s="120"/>
      <c r="DE32" s="120"/>
      <c r="DF32" s="120"/>
      <c r="DG32" s="120"/>
      <c r="DH32" s="120"/>
      <c r="DI32" s="120"/>
      <c r="DJ32" s="120"/>
      <c r="DK32" s="120"/>
      <c r="DL32" s="120"/>
      <c r="DM32" s="120"/>
      <c r="DN32" s="120"/>
      <c r="DO32" s="120"/>
      <c r="DP32" s="120"/>
      <c r="DQ32" s="120"/>
      <c r="DR32" s="120"/>
      <c r="DS32" s="120"/>
      <c r="DT32" s="120"/>
      <c r="DU32" s="120"/>
      <c r="DV32" s="120"/>
      <c r="DW32" s="120"/>
      <c r="DX32" s="120"/>
      <c r="DY32" s="120"/>
      <c r="DZ32" s="120"/>
      <c r="EA32" s="120"/>
      <c r="EB32" s="120"/>
      <c r="EC32" s="120"/>
      <c r="ED32" s="120"/>
      <c r="EE32" s="120"/>
      <c r="EF32" s="120"/>
      <c r="EG32" s="120"/>
      <c r="EH32" s="120"/>
      <c r="EI32" s="120"/>
      <c r="EJ32" s="120"/>
      <c r="EK32" s="120"/>
      <c r="EL32" s="120"/>
      <c r="EM32" s="120"/>
      <c r="EN32" s="120"/>
      <c r="EO32" s="120"/>
      <c r="EP32" s="120"/>
      <c r="EQ32" s="120"/>
      <c r="ER32" s="120"/>
      <c r="ES32" s="120"/>
      <c r="ET32" s="120"/>
      <c r="EU32" s="120"/>
      <c r="EV32" s="120"/>
      <c r="EW32" s="120"/>
      <c r="EX32" s="120"/>
      <c r="EY32" s="120"/>
      <c r="EZ32" s="120"/>
      <c r="FA32" s="120"/>
      <c r="FB32" s="120"/>
      <c r="FC32" s="120"/>
      <c r="FD32" s="120"/>
      <c r="FE32" s="120"/>
      <c r="FF32" s="120"/>
      <c r="FG32" s="120"/>
      <c r="FH32" s="120"/>
      <c r="FI32" s="120"/>
      <c r="FJ32" s="120"/>
      <c r="FK32" s="120"/>
      <c r="FL32" s="120"/>
      <c r="FM32" s="120"/>
      <c r="FN32" s="120"/>
      <c r="FO32" s="120"/>
      <c r="FP32" s="120"/>
      <c r="FQ32" s="120"/>
      <c r="FR32" s="120"/>
      <c r="FS32" s="120"/>
      <c r="FT32" s="120"/>
      <c r="FU32" s="120"/>
      <c r="FV32" s="120"/>
      <c r="FW32" s="120"/>
      <c r="FX32" s="120"/>
      <c r="FY32" s="120"/>
      <c r="FZ32" s="120"/>
      <c r="GA32" s="120"/>
      <c r="GB32" s="120"/>
      <c r="GC32" s="120"/>
      <c r="GD32" s="120"/>
      <c r="GE32" s="120"/>
      <c r="GF32" s="120"/>
      <c r="GG32" s="120"/>
      <c r="GH32" s="120"/>
      <c r="GI32" s="120"/>
      <c r="GJ32" s="120"/>
      <c r="GK32" s="120"/>
      <c r="GL32" s="120"/>
      <c r="GM32" s="120"/>
      <c r="GN32" s="120"/>
      <c r="GO32" s="120"/>
      <c r="GP32" s="120"/>
      <c r="GQ32" s="120"/>
      <c r="GR32" s="120"/>
      <c r="GS32" s="120"/>
      <c r="GT32" s="120"/>
      <c r="GU32" s="120"/>
      <c r="GV32" s="120"/>
      <c r="GW32" s="120"/>
      <c r="GX32" s="120"/>
      <c r="GY32" s="120"/>
      <c r="GZ32" s="120"/>
      <c r="HA32" s="120"/>
      <c r="HB32" s="120"/>
      <c r="HC32" s="120"/>
      <c r="HD32" s="120"/>
      <c r="HE32" s="120"/>
      <c r="HF32" s="120"/>
      <c r="HG32" s="120"/>
      <c r="HH32" s="120"/>
      <c r="HI32" s="120"/>
      <c r="HJ32" s="120"/>
      <c r="HK32" s="120"/>
      <c r="HL32" s="120"/>
      <c r="HM32" s="120"/>
      <c r="HN32" s="120"/>
      <c r="HO32" s="120"/>
      <c r="HP32" s="120"/>
      <c r="HQ32" s="120"/>
      <c r="HR32" s="120"/>
      <c r="HS32" s="120"/>
      <c r="HT32" s="120"/>
      <c r="HU32" s="120"/>
      <c r="HV32" s="120"/>
      <c r="HW32" s="120"/>
      <c r="HX32" s="120"/>
      <c r="HY32" s="120"/>
      <c r="HZ32" s="120"/>
      <c r="IA32" s="120"/>
      <c r="IB32" s="120"/>
      <c r="IC32" s="120"/>
      <c r="ID32" s="120"/>
      <c r="IE32" s="120"/>
      <c r="IF32" s="120"/>
      <c r="IG32" s="120"/>
      <c r="IH32" s="120"/>
      <c r="II32" s="120"/>
      <c r="IJ32" s="120"/>
      <c r="IK32" s="120"/>
      <c r="IL32" s="120"/>
      <c r="IM32" s="120"/>
      <c r="IN32" s="120"/>
      <c r="IO32" s="120"/>
      <c r="IP32" s="120"/>
      <c r="IQ32" s="120"/>
      <c r="IR32" s="120"/>
      <c r="IS32" s="120"/>
      <c r="IT32" s="120"/>
      <c r="IU32" s="120"/>
      <c r="IV32" s="120"/>
    </row>
    <row r="33" spans="1:256" ht="35.4" customHeight="1" x14ac:dyDescent="0.3">
      <c r="A33" s="456" t="s">
        <v>15</v>
      </c>
      <c r="B33" s="81"/>
      <c r="C33" s="34">
        <f>160148+909+1045+138</f>
        <v>162240</v>
      </c>
      <c r="D33" s="34">
        <f>163143-1508+5000</f>
        <v>166635</v>
      </c>
      <c r="E33" s="40">
        <v>169998</v>
      </c>
      <c r="F33" s="40">
        <v>177787</v>
      </c>
      <c r="G33" s="40">
        <v>179526</v>
      </c>
      <c r="H33" s="497"/>
      <c r="I33" s="120"/>
      <c r="J33" s="120"/>
      <c r="K33" s="120"/>
      <c r="L33" s="120"/>
      <c r="M33" s="120"/>
      <c r="N33" s="120"/>
      <c r="O33" s="120"/>
      <c r="P33" s="120"/>
      <c r="Q33" s="120"/>
      <c r="R33" s="120"/>
      <c r="S33" s="120"/>
      <c r="T33" s="120"/>
      <c r="U33" s="120"/>
      <c r="V33" s="120"/>
      <c r="W33" s="120"/>
      <c r="X33" s="120"/>
      <c r="Y33" s="120"/>
      <c r="Z33" s="120"/>
      <c r="AA33" s="120"/>
      <c r="AB33" s="120"/>
      <c r="AC33" s="120"/>
      <c r="AD33" s="120"/>
      <c r="AE33" s="120"/>
      <c r="AF33" s="120"/>
      <c r="AG33" s="120"/>
      <c r="AH33" s="120"/>
      <c r="AI33" s="120"/>
      <c r="AJ33" s="120"/>
      <c r="AK33" s="120"/>
      <c r="AL33" s="120"/>
      <c r="AM33" s="120"/>
      <c r="AN33" s="120"/>
      <c r="AO33" s="120"/>
      <c r="AP33" s="120"/>
      <c r="AQ33" s="120"/>
      <c r="AR33" s="120"/>
      <c r="AS33" s="120"/>
      <c r="AT33" s="120"/>
      <c r="AU33" s="120"/>
      <c r="AV33" s="120"/>
      <c r="AW33" s="120"/>
      <c r="AX33" s="120"/>
      <c r="AY33" s="120"/>
      <c r="AZ33" s="120"/>
      <c r="BA33" s="120"/>
      <c r="BB33" s="120"/>
      <c r="BC33" s="120"/>
      <c r="BD33" s="120"/>
      <c r="BE33" s="120"/>
      <c r="BF33" s="120"/>
      <c r="BG33" s="120"/>
      <c r="BH33" s="120"/>
      <c r="BI33" s="120"/>
      <c r="BJ33" s="120"/>
      <c r="BK33" s="120"/>
      <c r="BL33" s="120"/>
      <c r="BM33" s="120"/>
      <c r="BN33" s="120"/>
      <c r="BO33" s="120"/>
      <c r="BP33" s="120"/>
      <c r="BQ33" s="120"/>
      <c r="BR33" s="120"/>
      <c r="BS33" s="120"/>
      <c r="BT33" s="120"/>
      <c r="BU33" s="120"/>
      <c r="BV33" s="120"/>
      <c r="BW33" s="120"/>
      <c r="BX33" s="120"/>
      <c r="BY33" s="120"/>
      <c r="BZ33" s="120"/>
      <c r="CA33" s="120"/>
      <c r="CB33" s="120"/>
      <c r="CC33" s="120"/>
      <c r="CD33" s="120"/>
      <c r="CE33" s="120"/>
      <c r="CF33" s="120"/>
      <c r="CG33" s="120"/>
      <c r="CH33" s="120"/>
      <c r="CI33" s="120"/>
      <c r="CJ33" s="120"/>
      <c r="CK33" s="120"/>
      <c r="CL33" s="120"/>
      <c r="CM33" s="120"/>
      <c r="CN33" s="120"/>
      <c r="CO33" s="120"/>
      <c r="CP33" s="120"/>
      <c r="CQ33" s="120"/>
      <c r="CR33" s="120"/>
      <c r="CS33" s="120"/>
      <c r="CT33" s="120"/>
      <c r="CU33" s="120"/>
      <c r="CV33" s="120"/>
      <c r="CW33" s="120"/>
      <c r="CX33" s="120"/>
      <c r="CY33" s="120"/>
      <c r="CZ33" s="120"/>
      <c r="DA33" s="120"/>
      <c r="DB33" s="120"/>
      <c r="DC33" s="120"/>
      <c r="DD33" s="120"/>
      <c r="DE33" s="120"/>
      <c r="DF33" s="120"/>
      <c r="DG33" s="120"/>
      <c r="DH33" s="120"/>
      <c r="DI33" s="120"/>
      <c r="DJ33" s="120"/>
      <c r="DK33" s="120"/>
      <c r="DL33" s="120"/>
      <c r="DM33" s="120"/>
      <c r="DN33" s="120"/>
      <c r="DO33" s="120"/>
      <c r="DP33" s="120"/>
      <c r="DQ33" s="120"/>
      <c r="DR33" s="120"/>
      <c r="DS33" s="120"/>
      <c r="DT33" s="120"/>
      <c r="DU33" s="120"/>
      <c r="DV33" s="120"/>
      <c r="DW33" s="120"/>
      <c r="DX33" s="120"/>
      <c r="DY33" s="120"/>
      <c r="DZ33" s="120"/>
      <c r="EA33" s="120"/>
      <c r="EB33" s="120"/>
      <c r="EC33" s="120"/>
      <c r="ED33" s="120"/>
      <c r="EE33" s="120"/>
      <c r="EF33" s="120"/>
      <c r="EG33" s="120"/>
      <c r="EH33" s="120"/>
      <c r="EI33" s="120"/>
      <c r="EJ33" s="120"/>
      <c r="EK33" s="120"/>
      <c r="EL33" s="120"/>
      <c r="EM33" s="120"/>
      <c r="EN33" s="120"/>
      <c r="EO33" s="120"/>
      <c r="EP33" s="120"/>
      <c r="EQ33" s="120"/>
      <c r="ER33" s="120"/>
      <c r="ES33" s="120"/>
      <c r="ET33" s="120"/>
      <c r="EU33" s="120"/>
      <c r="EV33" s="120"/>
      <c r="EW33" s="120"/>
      <c r="EX33" s="120"/>
      <c r="EY33" s="120"/>
      <c r="EZ33" s="120"/>
      <c r="FA33" s="120"/>
      <c r="FB33" s="120"/>
      <c r="FC33" s="120"/>
      <c r="FD33" s="120"/>
      <c r="FE33" s="120"/>
      <c r="FF33" s="120"/>
      <c r="FG33" s="120"/>
      <c r="FH33" s="120"/>
      <c r="FI33" s="120"/>
      <c r="FJ33" s="120"/>
      <c r="FK33" s="120"/>
      <c r="FL33" s="120"/>
      <c r="FM33" s="120"/>
      <c r="FN33" s="120"/>
      <c r="FO33" s="120"/>
      <c r="FP33" s="120"/>
      <c r="FQ33" s="120"/>
      <c r="FR33" s="120"/>
      <c r="FS33" s="120"/>
      <c r="FT33" s="120"/>
      <c r="FU33" s="120"/>
      <c r="FV33" s="120"/>
      <c r="FW33" s="120"/>
      <c r="FX33" s="120"/>
      <c r="FY33" s="120"/>
      <c r="FZ33" s="120"/>
      <c r="GA33" s="120"/>
      <c r="GB33" s="120"/>
      <c r="GC33" s="120"/>
      <c r="GD33" s="120"/>
      <c r="GE33" s="120"/>
      <c r="GF33" s="120"/>
      <c r="GG33" s="120"/>
      <c r="GH33" s="120"/>
      <c r="GI33" s="120"/>
      <c r="GJ33" s="120"/>
      <c r="GK33" s="120"/>
      <c r="GL33" s="120"/>
      <c r="GM33" s="120"/>
      <c r="GN33" s="120"/>
      <c r="GO33" s="120"/>
      <c r="GP33" s="120"/>
      <c r="GQ33" s="120"/>
      <c r="GR33" s="120"/>
      <c r="GS33" s="120"/>
      <c r="GT33" s="120"/>
      <c r="GU33" s="120"/>
      <c r="GV33" s="120"/>
      <c r="GW33" s="120"/>
      <c r="GX33" s="120"/>
      <c r="GY33" s="120"/>
      <c r="GZ33" s="120"/>
      <c r="HA33" s="120"/>
      <c r="HB33" s="120"/>
      <c r="HC33" s="120"/>
      <c r="HD33" s="120"/>
      <c r="HE33" s="120"/>
      <c r="HF33" s="120"/>
      <c r="HG33" s="120"/>
      <c r="HH33" s="120"/>
      <c r="HI33" s="120"/>
      <c r="HJ33" s="120"/>
      <c r="HK33" s="120"/>
      <c r="HL33" s="120"/>
      <c r="HM33" s="120"/>
      <c r="HN33" s="120"/>
      <c r="HO33" s="120"/>
      <c r="HP33" s="120"/>
      <c r="HQ33" s="120"/>
      <c r="HR33" s="120"/>
      <c r="HS33" s="120"/>
      <c r="HT33" s="120"/>
      <c r="HU33" s="120"/>
      <c r="HV33" s="120"/>
      <c r="HW33" s="120"/>
      <c r="HX33" s="120"/>
      <c r="HY33" s="120"/>
      <c r="HZ33" s="120"/>
      <c r="IA33" s="120"/>
      <c r="IB33" s="120"/>
      <c r="IC33" s="120"/>
      <c r="ID33" s="120"/>
      <c r="IE33" s="120"/>
      <c r="IF33" s="120"/>
      <c r="IG33" s="120"/>
      <c r="IH33" s="120"/>
      <c r="II33" s="120"/>
      <c r="IJ33" s="120"/>
      <c r="IK33" s="120"/>
      <c r="IL33" s="120"/>
      <c r="IM33" s="120"/>
      <c r="IN33" s="120"/>
      <c r="IO33" s="120"/>
      <c r="IP33" s="120"/>
      <c r="IQ33" s="120"/>
      <c r="IR33" s="120"/>
      <c r="IS33" s="120"/>
      <c r="IT33" s="120"/>
      <c r="IU33" s="120"/>
      <c r="IV33" s="120"/>
    </row>
    <row r="34" spans="1:256" ht="40.950000000000003" customHeight="1" x14ac:dyDescent="0.3">
      <c r="A34" s="83" t="s">
        <v>21</v>
      </c>
      <c r="B34" s="84" t="s">
        <v>58</v>
      </c>
      <c r="C34" s="85">
        <f>C32+C33</f>
        <v>162240</v>
      </c>
      <c r="D34" s="85">
        <f>D32+D33</f>
        <v>166635</v>
      </c>
      <c r="E34" s="85">
        <f>E32+E33</f>
        <v>195189</v>
      </c>
      <c r="F34" s="85">
        <f>F32+F33</f>
        <v>177787</v>
      </c>
      <c r="G34" s="85">
        <f>G32+G33</f>
        <v>179526</v>
      </c>
      <c r="H34" s="86"/>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c r="BM34" s="87"/>
      <c r="BN34" s="87"/>
      <c r="BO34" s="87"/>
      <c r="BP34" s="87"/>
      <c r="BQ34" s="87"/>
      <c r="BR34" s="87"/>
      <c r="BS34" s="87"/>
      <c r="BT34" s="87"/>
      <c r="BU34" s="87"/>
      <c r="BV34" s="87"/>
      <c r="BW34" s="87"/>
      <c r="BX34" s="87"/>
      <c r="BY34" s="87"/>
      <c r="BZ34" s="87"/>
      <c r="CA34" s="87"/>
      <c r="CB34" s="87"/>
      <c r="CC34" s="87"/>
      <c r="CD34" s="87"/>
      <c r="CE34" s="87"/>
      <c r="CF34" s="87"/>
      <c r="CG34" s="87"/>
      <c r="CH34" s="87"/>
      <c r="CI34" s="87"/>
      <c r="CJ34" s="87"/>
      <c r="CK34" s="87"/>
      <c r="CL34" s="87"/>
      <c r="CM34" s="87"/>
      <c r="CN34" s="87"/>
      <c r="CO34" s="87"/>
      <c r="CP34" s="87"/>
      <c r="CQ34" s="87"/>
      <c r="CR34" s="87"/>
      <c r="CS34" s="87"/>
      <c r="CT34" s="87"/>
      <c r="CU34" s="87"/>
      <c r="CV34" s="87"/>
      <c r="CW34" s="87"/>
      <c r="CX34" s="87"/>
      <c r="CY34" s="87"/>
      <c r="CZ34" s="87"/>
      <c r="DA34" s="87"/>
      <c r="DB34" s="87"/>
      <c r="DC34" s="87"/>
      <c r="DD34" s="87"/>
      <c r="DE34" s="87"/>
      <c r="DF34" s="87"/>
      <c r="DG34" s="87"/>
      <c r="DH34" s="87"/>
      <c r="DI34" s="87"/>
      <c r="DJ34" s="87"/>
      <c r="DK34" s="87"/>
      <c r="DL34" s="87"/>
      <c r="DM34" s="87"/>
      <c r="DN34" s="87"/>
      <c r="DO34" s="87"/>
      <c r="DP34" s="87"/>
      <c r="DQ34" s="87"/>
      <c r="DR34" s="87"/>
      <c r="DS34" s="87"/>
      <c r="DT34" s="87"/>
      <c r="DU34" s="87"/>
      <c r="DV34" s="87"/>
      <c r="DW34" s="87"/>
      <c r="DX34" s="87"/>
      <c r="DY34" s="87"/>
      <c r="DZ34" s="87"/>
      <c r="EA34" s="87"/>
      <c r="EB34" s="87"/>
      <c r="EC34" s="87"/>
      <c r="ED34" s="87"/>
      <c r="EE34" s="87"/>
      <c r="EF34" s="87"/>
      <c r="EG34" s="87"/>
      <c r="EH34" s="87"/>
      <c r="EI34" s="87"/>
      <c r="EJ34" s="87"/>
      <c r="EK34" s="87"/>
      <c r="EL34" s="87"/>
      <c r="EM34" s="87"/>
      <c r="EN34" s="87"/>
      <c r="EO34" s="87"/>
      <c r="EP34" s="87"/>
      <c r="EQ34" s="87"/>
      <c r="ER34" s="87"/>
      <c r="ES34" s="87"/>
      <c r="ET34" s="87"/>
      <c r="EU34" s="87"/>
      <c r="EV34" s="87"/>
      <c r="EW34" s="87"/>
      <c r="EX34" s="87"/>
      <c r="EY34" s="87"/>
      <c r="EZ34" s="87"/>
      <c r="FA34" s="87"/>
      <c r="FB34" s="87"/>
      <c r="FC34" s="87"/>
      <c r="FD34" s="87"/>
      <c r="FE34" s="87"/>
      <c r="FF34" s="87"/>
      <c r="FG34" s="87"/>
      <c r="FH34" s="87"/>
      <c r="FI34" s="87"/>
      <c r="FJ34" s="87"/>
      <c r="FK34" s="87"/>
      <c r="FL34" s="87"/>
      <c r="FM34" s="87"/>
      <c r="FN34" s="87"/>
      <c r="FO34" s="87"/>
      <c r="FP34" s="87"/>
      <c r="FQ34" s="87"/>
      <c r="FR34" s="87"/>
      <c r="FS34" s="87"/>
      <c r="FT34" s="87"/>
      <c r="FU34" s="87"/>
      <c r="FV34" s="87"/>
      <c r="FW34" s="87"/>
      <c r="FX34" s="87"/>
      <c r="FY34" s="87"/>
      <c r="FZ34" s="87"/>
      <c r="GA34" s="87"/>
      <c r="GB34" s="87"/>
      <c r="GC34" s="87"/>
      <c r="GD34" s="87"/>
      <c r="GE34" s="87"/>
      <c r="GF34" s="87"/>
      <c r="GG34" s="87"/>
      <c r="GH34" s="87"/>
      <c r="GI34" s="87"/>
      <c r="GJ34" s="87"/>
      <c r="GK34" s="87"/>
      <c r="GL34" s="87"/>
      <c r="GM34" s="87"/>
      <c r="GN34" s="87"/>
      <c r="GO34" s="87"/>
      <c r="GP34" s="87"/>
      <c r="GQ34" s="87"/>
      <c r="GR34" s="87"/>
      <c r="GS34" s="87"/>
      <c r="GT34" s="87"/>
      <c r="GU34" s="87"/>
      <c r="GV34" s="87"/>
      <c r="GW34" s="87"/>
      <c r="GX34" s="87"/>
      <c r="GY34" s="87"/>
      <c r="GZ34" s="87"/>
      <c r="HA34" s="87"/>
      <c r="HB34" s="87"/>
      <c r="HC34" s="87"/>
      <c r="HD34" s="87"/>
      <c r="HE34" s="87"/>
      <c r="HF34" s="87"/>
      <c r="HG34" s="87"/>
      <c r="HH34" s="87"/>
      <c r="HI34" s="87"/>
      <c r="HJ34" s="87"/>
      <c r="HK34" s="87"/>
      <c r="HL34" s="87"/>
      <c r="HM34" s="87"/>
      <c r="HN34" s="87"/>
      <c r="HO34" s="87"/>
      <c r="HP34" s="87"/>
      <c r="HQ34" s="87"/>
      <c r="HR34" s="87"/>
      <c r="HS34" s="87"/>
      <c r="HT34" s="87"/>
      <c r="HU34" s="87"/>
      <c r="HV34" s="87"/>
      <c r="HW34" s="87"/>
      <c r="HX34" s="87"/>
      <c r="HY34" s="87"/>
      <c r="HZ34" s="87"/>
      <c r="IA34" s="87"/>
      <c r="IB34" s="87"/>
      <c r="IC34" s="87"/>
      <c r="ID34" s="87"/>
      <c r="IE34" s="87"/>
      <c r="IF34" s="87"/>
      <c r="IG34" s="87"/>
      <c r="IH34" s="87"/>
      <c r="II34" s="87"/>
      <c r="IJ34" s="87"/>
      <c r="IK34" s="87"/>
      <c r="IL34" s="87"/>
      <c r="IM34" s="87"/>
      <c r="IN34" s="87"/>
      <c r="IO34" s="87"/>
      <c r="IP34" s="87"/>
      <c r="IQ34" s="87"/>
      <c r="IR34" s="87"/>
      <c r="IS34" s="87"/>
      <c r="IT34" s="87"/>
      <c r="IU34" s="87"/>
      <c r="IV34" s="87"/>
    </row>
    <row r="35" spans="1:256" ht="52.95" customHeight="1" x14ac:dyDescent="0.3">
      <c r="A35" s="689" t="s">
        <v>59</v>
      </c>
      <c r="B35" s="689"/>
      <c r="C35" s="689"/>
      <c r="D35" s="689"/>
      <c r="E35" s="689"/>
      <c r="F35" s="689"/>
      <c r="G35" s="689"/>
      <c r="H35" s="689"/>
      <c r="I35" s="66"/>
      <c r="J35" s="88"/>
      <c r="K35" s="88"/>
      <c r="L35" s="88"/>
      <c r="M35" s="88"/>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c r="BM35" s="64"/>
      <c r="BN35" s="64"/>
      <c r="BO35" s="64"/>
      <c r="BP35" s="64"/>
      <c r="BQ35" s="64"/>
      <c r="BR35" s="64"/>
      <c r="BS35" s="64"/>
      <c r="BT35" s="64"/>
      <c r="BU35" s="64"/>
      <c r="BV35" s="64"/>
      <c r="BW35" s="64"/>
      <c r="BX35" s="64"/>
      <c r="BY35" s="64"/>
      <c r="BZ35" s="64"/>
      <c r="CA35" s="64"/>
      <c r="CB35" s="64"/>
      <c r="CC35" s="64"/>
      <c r="CD35" s="64"/>
      <c r="CE35" s="64"/>
      <c r="CF35" s="64"/>
      <c r="CG35" s="64"/>
      <c r="CH35" s="64"/>
      <c r="CI35" s="64"/>
      <c r="CJ35" s="64"/>
      <c r="CK35" s="64"/>
      <c r="CL35" s="64"/>
      <c r="CM35" s="64"/>
      <c r="CN35" s="64"/>
      <c r="CO35" s="64"/>
      <c r="CP35" s="64"/>
      <c r="CQ35" s="64"/>
      <c r="CR35" s="64"/>
      <c r="CS35" s="64"/>
      <c r="CT35" s="64"/>
      <c r="CU35" s="64"/>
      <c r="CV35" s="64"/>
      <c r="CW35" s="64"/>
      <c r="CX35" s="64"/>
      <c r="CY35" s="64"/>
      <c r="CZ35" s="64"/>
      <c r="DA35" s="64"/>
      <c r="DB35" s="64"/>
      <c r="DC35" s="64"/>
      <c r="DD35" s="64"/>
      <c r="DE35" s="64"/>
      <c r="DF35" s="64"/>
      <c r="DG35" s="64"/>
      <c r="DH35" s="64"/>
      <c r="DI35" s="64"/>
      <c r="DJ35" s="64"/>
      <c r="DK35" s="64"/>
      <c r="DL35" s="64"/>
      <c r="DM35" s="64"/>
      <c r="DN35" s="64"/>
      <c r="DO35" s="64"/>
      <c r="DP35" s="64"/>
      <c r="DQ35" s="64"/>
      <c r="DR35" s="64"/>
      <c r="DS35" s="64"/>
      <c r="DT35" s="64"/>
      <c r="DU35" s="64"/>
      <c r="DV35" s="64"/>
      <c r="DW35" s="64"/>
      <c r="DX35" s="64"/>
      <c r="DY35" s="64"/>
      <c r="DZ35" s="64"/>
      <c r="EA35" s="64"/>
      <c r="EB35" s="64"/>
      <c r="EC35" s="64"/>
      <c r="ED35" s="64"/>
      <c r="EE35" s="64"/>
      <c r="EF35" s="64"/>
      <c r="EG35" s="64"/>
      <c r="EH35" s="64"/>
      <c r="EI35" s="64"/>
      <c r="EJ35" s="64"/>
      <c r="EK35" s="64"/>
      <c r="EL35" s="64"/>
      <c r="EM35" s="64"/>
      <c r="EN35" s="64"/>
      <c r="EO35" s="64"/>
      <c r="EP35" s="64"/>
      <c r="EQ35" s="64"/>
      <c r="ER35" s="64"/>
      <c r="ES35" s="64"/>
      <c r="ET35" s="64"/>
      <c r="EU35" s="64"/>
      <c r="EV35" s="64"/>
      <c r="EW35" s="64"/>
      <c r="EX35" s="64"/>
      <c r="EY35" s="64"/>
      <c r="EZ35" s="64"/>
      <c r="FA35" s="64"/>
      <c r="FB35" s="64"/>
      <c r="FC35" s="64"/>
      <c r="FD35" s="64"/>
      <c r="FE35" s="64"/>
      <c r="FF35" s="64"/>
      <c r="FG35" s="64"/>
      <c r="FH35" s="64"/>
      <c r="FI35" s="64"/>
      <c r="FJ35" s="64"/>
      <c r="FK35" s="64"/>
      <c r="FL35" s="64"/>
      <c r="FM35" s="64"/>
      <c r="FN35" s="64"/>
      <c r="FO35" s="64"/>
      <c r="FP35" s="64"/>
      <c r="FQ35" s="64"/>
      <c r="FR35" s="64"/>
      <c r="FS35" s="64"/>
      <c r="FT35" s="64"/>
      <c r="FU35" s="64"/>
      <c r="FV35" s="64"/>
      <c r="FW35" s="64"/>
      <c r="FX35" s="64"/>
      <c r="FY35" s="64"/>
      <c r="FZ35" s="64"/>
      <c r="GA35" s="64"/>
      <c r="GB35" s="64"/>
      <c r="GC35" s="64"/>
      <c r="GD35" s="64"/>
      <c r="GE35" s="64"/>
      <c r="GF35" s="64"/>
      <c r="GG35" s="64"/>
      <c r="GH35" s="64"/>
      <c r="GI35" s="64"/>
      <c r="GJ35" s="64"/>
      <c r="GK35" s="64"/>
      <c r="GL35" s="64"/>
      <c r="GM35" s="64"/>
      <c r="GN35" s="64"/>
      <c r="GO35" s="64"/>
      <c r="GP35" s="64"/>
      <c r="GQ35" s="64"/>
      <c r="GR35" s="64"/>
      <c r="GS35" s="64"/>
      <c r="GT35" s="64"/>
      <c r="GU35" s="64"/>
      <c r="GV35" s="64"/>
      <c r="GW35" s="64"/>
      <c r="GX35" s="64"/>
      <c r="GY35" s="64"/>
      <c r="GZ35" s="64"/>
      <c r="HA35" s="64"/>
      <c r="HB35" s="64"/>
      <c r="HC35" s="64"/>
      <c r="HD35" s="64"/>
      <c r="HE35" s="64"/>
      <c r="HF35" s="64"/>
      <c r="HG35" s="64"/>
      <c r="HH35" s="64"/>
      <c r="HI35" s="64"/>
      <c r="HJ35" s="64"/>
      <c r="HK35" s="64"/>
      <c r="HL35" s="64"/>
      <c r="HM35" s="64"/>
      <c r="HN35" s="64"/>
      <c r="HO35" s="64"/>
      <c r="HP35" s="64"/>
      <c r="HQ35" s="64"/>
      <c r="HR35" s="64"/>
      <c r="HS35" s="64"/>
      <c r="HT35" s="64"/>
      <c r="HU35" s="64"/>
      <c r="HV35" s="64"/>
      <c r="HW35" s="64"/>
      <c r="HX35" s="64"/>
      <c r="HY35" s="64"/>
      <c r="HZ35" s="64"/>
      <c r="IA35" s="64"/>
      <c r="IB35" s="64"/>
      <c r="IC35" s="64"/>
      <c r="ID35" s="64"/>
      <c r="IE35" s="64"/>
      <c r="IF35" s="64"/>
      <c r="IG35" s="64"/>
      <c r="IH35" s="64"/>
      <c r="II35" s="64"/>
      <c r="IJ35" s="64"/>
      <c r="IK35" s="64"/>
      <c r="IL35" s="64"/>
      <c r="IM35" s="64"/>
      <c r="IN35" s="64"/>
      <c r="IO35" s="64"/>
      <c r="IP35" s="64"/>
      <c r="IQ35" s="64"/>
      <c r="IR35" s="64"/>
      <c r="IS35" s="64"/>
      <c r="IT35" s="64"/>
      <c r="IU35" s="64"/>
      <c r="IV35" s="64"/>
    </row>
    <row r="36" spans="1:256" ht="16.2" customHeight="1" x14ac:dyDescent="0.3">
      <c r="A36" s="62" t="s">
        <v>60</v>
      </c>
      <c r="B36" s="73"/>
      <c r="C36" s="73"/>
      <c r="D36" s="73"/>
      <c r="E36" s="73"/>
      <c r="F36" s="73"/>
      <c r="G36" s="73"/>
      <c r="H36" s="73"/>
      <c r="I36" s="73"/>
      <c r="J36" s="73"/>
      <c r="K36" s="73"/>
      <c r="L36" s="73"/>
      <c r="M36" s="73"/>
      <c r="N36" s="73"/>
      <c r="O36" s="73"/>
      <c r="P36" s="73"/>
      <c r="Q36" s="73"/>
      <c r="R36" s="73"/>
      <c r="S36" s="73"/>
      <c r="T36" s="73"/>
      <c r="U36" s="73"/>
      <c r="V36" s="73"/>
      <c r="W36" s="73"/>
      <c r="X36" s="73"/>
      <c r="Y36" s="73"/>
      <c r="Z36" s="73"/>
      <c r="AA36" s="73"/>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3"/>
      <c r="BD36" s="73"/>
      <c r="BE36" s="73"/>
      <c r="BF36" s="73"/>
      <c r="BG36" s="73"/>
      <c r="BH36" s="73"/>
      <c r="BI36" s="73"/>
      <c r="BJ36" s="73"/>
      <c r="BK36" s="73"/>
      <c r="BL36" s="73"/>
      <c r="BM36" s="73"/>
      <c r="BN36" s="73"/>
      <c r="BO36" s="73"/>
      <c r="BP36" s="73"/>
      <c r="BQ36" s="73"/>
      <c r="BR36" s="73"/>
      <c r="BS36" s="73"/>
      <c r="BT36" s="73"/>
      <c r="BU36" s="73"/>
      <c r="BV36" s="73"/>
      <c r="BW36" s="73"/>
      <c r="BX36" s="73"/>
      <c r="BY36" s="73"/>
      <c r="BZ36" s="73"/>
      <c r="CA36" s="73"/>
      <c r="CB36" s="73"/>
      <c r="CC36" s="73"/>
      <c r="CD36" s="73"/>
      <c r="CE36" s="73"/>
      <c r="CF36" s="73"/>
      <c r="CG36" s="73"/>
      <c r="CH36" s="73"/>
      <c r="CI36" s="73"/>
      <c r="CJ36" s="73"/>
      <c r="CK36" s="73"/>
      <c r="CL36" s="73"/>
      <c r="CM36" s="73"/>
      <c r="CN36" s="73"/>
      <c r="CO36" s="73"/>
      <c r="CP36" s="73"/>
      <c r="CQ36" s="73"/>
      <c r="CR36" s="73"/>
      <c r="CS36" s="73"/>
      <c r="CT36" s="73"/>
      <c r="CU36" s="73"/>
      <c r="CV36" s="73"/>
      <c r="CW36" s="73"/>
      <c r="CX36" s="73"/>
      <c r="CY36" s="73"/>
      <c r="CZ36" s="73"/>
      <c r="DA36" s="73"/>
      <c r="DB36" s="73"/>
      <c r="DC36" s="73"/>
      <c r="DD36" s="73"/>
      <c r="DE36" s="73"/>
      <c r="DF36" s="73"/>
      <c r="DG36" s="73"/>
      <c r="DH36" s="73"/>
      <c r="DI36" s="73"/>
      <c r="DJ36" s="73"/>
      <c r="DK36" s="73"/>
      <c r="DL36" s="73"/>
      <c r="DM36" s="73"/>
      <c r="DN36" s="73"/>
      <c r="DO36" s="73"/>
      <c r="DP36" s="73"/>
      <c r="DQ36" s="73"/>
      <c r="DR36" s="73"/>
      <c r="DS36" s="73"/>
      <c r="DT36" s="73"/>
      <c r="DU36" s="73"/>
      <c r="DV36" s="73"/>
      <c r="DW36" s="73"/>
      <c r="DX36" s="73"/>
      <c r="DY36" s="73"/>
      <c r="DZ36" s="73"/>
      <c r="EA36" s="73"/>
      <c r="EB36" s="73"/>
      <c r="EC36" s="73"/>
      <c r="ED36" s="73"/>
      <c r="EE36" s="73"/>
      <c r="EF36" s="73"/>
      <c r="EG36" s="73"/>
      <c r="EH36" s="73"/>
      <c r="EI36" s="73"/>
      <c r="EJ36" s="73"/>
      <c r="EK36" s="73"/>
      <c r="EL36" s="73"/>
      <c r="EM36" s="73"/>
      <c r="EN36" s="73"/>
      <c r="EO36" s="73"/>
      <c r="EP36" s="73"/>
      <c r="EQ36" s="73"/>
      <c r="ER36" s="73"/>
      <c r="ES36" s="73"/>
      <c r="ET36" s="73"/>
      <c r="EU36" s="73"/>
      <c r="EV36" s="73"/>
      <c r="EW36" s="73"/>
      <c r="EX36" s="73"/>
      <c r="EY36" s="73"/>
      <c r="EZ36" s="73"/>
      <c r="FA36" s="73"/>
      <c r="FB36" s="73"/>
      <c r="FC36" s="73"/>
      <c r="FD36" s="73"/>
      <c r="FE36" s="73"/>
      <c r="FF36" s="73"/>
      <c r="FG36" s="73"/>
      <c r="FH36" s="73"/>
      <c r="FI36" s="73"/>
      <c r="FJ36" s="73"/>
      <c r="FK36" s="73"/>
      <c r="FL36" s="73"/>
      <c r="FM36" s="73"/>
      <c r="FN36" s="73"/>
      <c r="FO36" s="73"/>
      <c r="FP36" s="73"/>
      <c r="FQ36" s="73"/>
      <c r="FR36" s="73"/>
      <c r="FS36" s="73"/>
      <c r="FT36" s="73"/>
      <c r="FU36" s="73"/>
      <c r="FV36" s="73"/>
      <c r="FW36" s="73"/>
      <c r="FX36" s="73"/>
      <c r="FY36" s="73"/>
      <c r="FZ36" s="73"/>
      <c r="GA36" s="73"/>
      <c r="GB36" s="73"/>
      <c r="GC36" s="73"/>
      <c r="GD36" s="73"/>
      <c r="GE36" s="73"/>
      <c r="GF36" s="73"/>
      <c r="GG36" s="73"/>
      <c r="GH36" s="73"/>
      <c r="GI36" s="73"/>
      <c r="GJ36" s="73"/>
      <c r="GK36" s="73"/>
      <c r="GL36" s="73"/>
      <c r="GM36" s="73"/>
      <c r="GN36" s="73"/>
      <c r="GO36" s="73"/>
      <c r="GP36" s="73"/>
      <c r="GQ36" s="73"/>
      <c r="GR36" s="73"/>
      <c r="GS36" s="73"/>
      <c r="GT36" s="73"/>
      <c r="GU36" s="73"/>
      <c r="GV36" s="73"/>
      <c r="GW36" s="73"/>
      <c r="GX36" s="73"/>
      <c r="GY36" s="73"/>
      <c r="GZ36" s="73"/>
      <c r="HA36" s="73"/>
      <c r="HB36" s="73"/>
      <c r="HC36" s="73"/>
      <c r="HD36" s="73"/>
      <c r="HE36" s="73"/>
      <c r="HF36" s="73"/>
      <c r="HG36" s="73"/>
      <c r="HH36" s="73"/>
      <c r="HI36" s="73"/>
      <c r="HJ36" s="73"/>
      <c r="HK36" s="73"/>
      <c r="HL36" s="73"/>
      <c r="HM36" s="73"/>
      <c r="HN36" s="73"/>
      <c r="HO36" s="73"/>
      <c r="HP36" s="73"/>
      <c r="HQ36" s="73"/>
      <c r="HR36" s="73"/>
      <c r="HS36" s="73"/>
      <c r="HT36" s="73"/>
      <c r="HU36" s="73"/>
      <c r="HV36" s="73"/>
      <c r="HW36" s="73"/>
      <c r="HX36" s="73"/>
      <c r="HY36" s="73"/>
      <c r="HZ36" s="73"/>
      <c r="IA36" s="73"/>
      <c r="IB36" s="73"/>
      <c r="IC36" s="73"/>
      <c r="ID36" s="73"/>
      <c r="IE36" s="73"/>
      <c r="IF36" s="73"/>
      <c r="IG36" s="73"/>
      <c r="IH36" s="73"/>
      <c r="II36" s="73"/>
      <c r="IJ36" s="73"/>
      <c r="IK36" s="73"/>
      <c r="IL36" s="73"/>
      <c r="IM36" s="73"/>
      <c r="IN36" s="73"/>
      <c r="IO36" s="73"/>
      <c r="IP36" s="73"/>
      <c r="IQ36" s="73"/>
      <c r="IR36" s="73"/>
      <c r="IS36" s="73"/>
      <c r="IT36" s="73"/>
      <c r="IU36" s="73"/>
      <c r="IV36" s="73"/>
    </row>
    <row r="37" spans="1:256" ht="31.2" customHeight="1" x14ac:dyDescent="0.3">
      <c r="A37" s="684" t="s">
        <v>53</v>
      </c>
      <c r="B37" s="684"/>
      <c r="C37" s="684"/>
      <c r="D37" s="684"/>
      <c r="E37" s="684"/>
      <c r="F37" s="684"/>
      <c r="G37" s="684"/>
      <c r="H37" s="684"/>
      <c r="I37" s="684"/>
      <c r="J37" s="684"/>
      <c r="K37" s="684"/>
      <c r="L37" s="73"/>
      <c r="M37" s="73"/>
      <c r="N37" s="73"/>
      <c r="O37" s="73"/>
      <c r="P37" s="73"/>
      <c r="Q37" s="73"/>
      <c r="R37" s="73"/>
      <c r="S37" s="73"/>
      <c r="T37" s="73"/>
      <c r="U37" s="73"/>
      <c r="V37" s="73"/>
      <c r="W37" s="73"/>
      <c r="X37" s="73"/>
      <c r="Y37" s="73"/>
      <c r="Z37" s="73"/>
      <c r="AA37" s="73"/>
      <c r="AB37" s="73"/>
      <c r="AC37" s="73"/>
      <c r="AD37" s="73"/>
      <c r="AE37" s="73"/>
      <c r="AF37" s="73"/>
      <c r="AG37" s="73"/>
      <c r="AH37" s="73"/>
      <c r="AI37" s="73"/>
      <c r="AJ37" s="73"/>
      <c r="AK37" s="73"/>
      <c r="AL37" s="73"/>
      <c r="AM37" s="73"/>
      <c r="AN37" s="73"/>
      <c r="AO37" s="73"/>
      <c r="AP37" s="73"/>
      <c r="AQ37" s="73"/>
      <c r="AR37" s="73"/>
      <c r="AS37" s="73"/>
      <c r="AT37" s="73"/>
      <c r="AU37" s="73"/>
      <c r="AV37" s="73"/>
      <c r="AW37" s="73"/>
      <c r="AX37" s="73"/>
      <c r="AY37" s="73"/>
      <c r="AZ37" s="73"/>
      <c r="BA37" s="73"/>
      <c r="BB37" s="73"/>
      <c r="BC37" s="73"/>
      <c r="BD37" s="73"/>
      <c r="BE37" s="73"/>
      <c r="BF37" s="73"/>
      <c r="BG37" s="73"/>
      <c r="BH37" s="73"/>
      <c r="BI37" s="73"/>
      <c r="BJ37" s="73"/>
      <c r="BK37" s="73"/>
      <c r="BL37" s="73"/>
      <c r="BM37" s="73"/>
      <c r="BN37" s="73"/>
      <c r="BO37" s="73"/>
      <c r="BP37" s="73"/>
      <c r="BQ37" s="73"/>
      <c r="BR37" s="73"/>
      <c r="BS37" s="73"/>
      <c r="BT37" s="73"/>
      <c r="BU37" s="73"/>
      <c r="BV37" s="73"/>
      <c r="BW37" s="73"/>
      <c r="BX37" s="73"/>
      <c r="BY37" s="73"/>
      <c r="BZ37" s="73"/>
      <c r="CA37" s="73"/>
      <c r="CB37" s="73"/>
      <c r="CC37" s="73"/>
      <c r="CD37" s="73"/>
      <c r="CE37" s="73"/>
      <c r="CF37" s="73"/>
      <c r="CG37" s="73"/>
      <c r="CH37" s="73"/>
      <c r="CI37" s="73"/>
      <c r="CJ37" s="73"/>
      <c r="CK37" s="73"/>
      <c r="CL37" s="73"/>
      <c r="CM37" s="73"/>
      <c r="CN37" s="73"/>
      <c r="CO37" s="73"/>
      <c r="CP37" s="73"/>
      <c r="CQ37" s="73"/>
      <c r="CR37" s="73"/>
      <c r="CS37" s="73"/>
      <c r="CT37" s="73"/>
      <c r="CU37" s="73"/>
      <c r="CV37" s="73"/>
      <c r="CW37" s="73"/>
      <c r="CX37" s="73"/>
      <c r="CY37" s="73"/>
      <c r="CZ37" s="73"/>
      <c r="DA37" s="73"/>
      <c r="DB37" s="73"/>
      <c r="DC37" s="73"/>
      <c r="DD37" s="73"/>
      <c r="DE37" s="73"/>
      <c r="DF37" s="73"/>
      <c r="DG37" s="73"/>
      <c r="DH37" s="73"/>
      <c r="DI37" s="73"/>
      <c r="DJ37" s="73"/>
      <c r="DK37" s="73"/>
      <c r="DL37" s="73"/>
      <c r="DM37" s="73"/>
      <c r="DN37" s="73"/>
      <c r="DO37" s="73"/>
      <c r="DP37" s="73"/>
      <c r="DQ37" s="73"/>
      <c r="DR37" s="73"/>
      <c r="DS37" s="73"/>
      <c r="DT37" s="73"/>
      <c r="DU37" s="73"/>
      <c r="DV37" s="73"/>
      <c r="DW37" s="73"/>
      <c r="DX37" s="73"/>
      <c r="DY37" s="73"/>
      <c r="DZ37" s="73"/>
      <c r="EA37" s="73"/>
      <c r="EB37" s="73"/>
      <c r="EC37" s="73"/>
      <c r="ED37" s="73"/>
      <c r="EE37" s="73"/>
      <c r="EF37" s="73"/>
      <c r="EG37" s="73"/>
      <c r="EH37" s="73"/>
      <c r="EI37" s="73"/>
      <c r="EJ37" s="73"/>
      <c r="EK37" s="73"/>
      <c r="EL37" s="73"/>
      <c r="EM37" s="73"/>
      <c r="EN37" s="73"/>
      <c r="EO37" s="73"/>
      <c r="EP37" s="73"/>
      <c r="EQ37" s="73"/>
      <c r="ER37" s="73"/>
      <c r="ES37" s="73"/>
      <c r="ET37" s="73"/>
      <c r="EU37" s="73"/>
      <c r="EV37" s="73"/>
      <c r="EW37" s="73"/>
      <c r="EX37" s="73"/>
      <c r="EY37" s="73"/>
      <c r="EZ37" s="73"/>
      <c r="FA37" s="73"/>
      <c r="FB37" s="73"/>
      <c r="FC37" s="73"/>
      <c r="FD37" s="73"/>
      <c r="FE37" s="73"/>
      <c r="FF37" s="73"/>
      <c r="FG37" s="73"/>
      <c r="FH37" s="73"/>
      <c r="FI37" s="73"/>
      <c r="FJ37" s="73"/>
      <c r="FK37" s="73"/>
      <c r="FL37" s="73"/>
      <c r="FM37" s="73"/>
      <c r="FN37" s="73"/>
      <c r="FO37" s="73"/>
      <c r="FP37" s="73"/>
      <c r="FQ37" s="73"/>
      <c r="FR37" s="73"/>
      <c r="FS37" s="73"/>
      <c r="FT37" s="73"/>
      <c r="FU37" s="73"/>
      <c r="FV37" s="73"/>
      <c r="FW37" s="73"/>
      <c r="FX37" s="73"/>
      <c r="FY37" s="73"/>
      <c r="FZ37" s="73"/>
      <c r="GA37" s="73"/>
      <c r="GB37" s="73"/>
      <c r="GC37" s="73"/>
      <c r="GD37" s="73"/>
      <c r="GE37" s="73"/>
      <c r="GF37" s="73"/>
      <c r="GG37" s="73"/>
      <c r="GH37" s="73"/>
      <c r="GI37" s="73"/>
      <c r="GJ37" s="73"/>
      <c r="GK37" s="73"/>
      <c r="GL37" s="73"/>
      <c r="GM37" s="73"/>
      <c r="GN37" s="73"/>
      <c r="GO37" s="73"/>
      <c r="GP37" s="73"/>
      <c r="GQ37" s="73"/>
      <c r="GR37" s="73"/>
      <c r="GS37" s="73"/>
      <c r="GT37" s="73"/>
      <c r="GU37" s="73"/>
      <c r="GV37" s="73"/>
      <c r="GW37" s="73"/>
      <c r="GX37" s="73"/>
      <c r="GY37" s="73"/>
      <c r="GZ37" s="73"/>
      <c r="HA37" s="73"/>
      <c r="HB37" s="73"/>
      <c r="HC37" s="73"/>
      <c r="HD37" s="73"/>
      <c r="HE37" s="73"/>
      <c r="HF37" s="73"/>
      <c r="HG37" s="73"/>
      <c r="HH37" s="73"/>
      <c r="HI37" s="73"/>
      <c r="HJ37" s="73"/>
      <c r="HK37" s="73"/>
      <c r="HL37" s="73"/>
      <c r="HM37" s="73"/>
      <c r="HN37" s="73"/>
      <c r="HO37" s="73"/>
      <c r="HP37" s="73"/>
      <c r="HQ37" s="73"/>
      <c r="HR37" s="73"/>
      <c r="HS37" s="73"/>
      <c r="HT37" s="73"/>
      <c r="HU37" s="73"/>
      <c r="HV37" s="73"/>
      <c r="HW37" s="73"/>
      <c r="HX37" s="73"/>
      <c r="HY37" s="73"/>
      <c r="HZ37" s="73"/>
      <c r="IA37" s="73"/>
      <c r="IB37" s="73"/>
      <c r="IC37" s="73"/>
      <c r="ID37" s="73"/>
      <c r="IE37" s="73"/>
      <c r="IF37" s="73"/>
      <c r="IG37" s="73"/>
      <c r="IH37" s="73"/>
      <c r="II37" s="73"/>
      <c r="IJ37" s="73"/>
      <c r="IK37" s="73"/>
      <c r="IL37" s="73"/>
      <c r="IM37" s="73"/>
      <c r="IN37" s="73"/>
      <c r="IO37" s="73"/>
      <c r="IP37" s="73"/>
      <c r="IQ37" s="73"/>
      <c r="IR37" s="73"/>
      <c r="IS37" s="73"/>
      <c r="IT37" s="73"/>
      <c r="IU37" s="73"/>
      <c r="IV37" s="73"/>
    </row>
    <row r="38" spans="1:256" ht="30" customHeight="1" x14ac:dyDescent="0.3">
      <c r="A38" s="62" t="s">
        <v>55</v>
      </c>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c r="FG38" s="73"/>
      <c r="FH38" s="73"/>
      <c r="FI38" s="73"/>
      <c r="FJ38" s="73"/>
      <c r="FK38" s="73"/>
      <c r="FL38" s="73"/>
      <c r="FM38" s="73"/>
      <c r="FN38" s="73"/>
      <c r="FO38" s="73"/>
      <c r="FP38" s="73"/>
      <c r="FQ38" s="73"/>
      <c r="FR38" s="73"/>
      <c r="FS38" s="73"/>
      <c r="FT38" s="73"/>
      <c r="FU38" s="73"/>
      <c r="FV38" s="73"/>
      <c r="FW38" s="73"/>
      <c r="FX38" s="73"/>
      <c r="FY38" s="73"/>
      <c r="FZ38" s="73"/>
      <c r="GA38" s="73"/>
      <c r="GB38" s="73"/>
      <c r="GC38" s="73"/>
      <c r="GD38" s="73"/>
      <c r="GE38" s="73"/>
      <c r="GF38" s="73"/>
      <c r="GG38" s="73"/>
      <c r="GH38" s="73"/>
      <c r="GI38" s="73"/>
      <c r="GJ38" s="73"/>
      <c r="GK38" s="73"/>
      <c r="GL38" s="73"/>
      <c r="GM38" s="73"/>
      <c r="GN38" s="73"/>
      <c r="GO38" s="73"/>
      <c r="GP38" s="73"/>
      <c r="GQ38" s="73"/>
      <c r="GR38" s="73"/>
      <c r="GS38" s="73"/>
      <c r="GT38" s="73"/>
      <c r="GU38" s="73"/>
      <c r="GV38" s="73"/>
      <c r="GW38" s="73"/>
      <c r="GX38" s="73"/>
      <c r="GY38" s="73"/>
      <c r="GZ38" s="73"/>
      <c r="HA38" s="73"/>
      <c r="HB38" s="73"/>
      <c r="HC38" s="73"/>
      <c r="HD38" s="73"/>
      <c r="HE38" s="73"/>
      <c r="HF38" s="73"/>
      <c r="HG38" s="73"/>
      <c r="HH38" s="73"/>
      <c r="HI38" s="73"/>
      <c r="HJ38" s="73"/>
      <c r="HK38" s="73"/>
      <c r="HL38" s="73"/>
      <c r="HM38" s="73"/>
      <c r="HN38" s="73"/>
      <c r="HO38" s="73"/>
      <c r="HP38" s="73"/>
      <c r="HQ38" s="73"/>
      <c r="HR38" s="73"/>
      <c r="HS38" s="73"/>
      <c r="HT38" s="73"/>
      <c r="HU38" s="73"/>
      <c r="HV38" s="73"/>
      <c r="HW38" s="73"/>
      <c r="HX38" s="73"/>
      <c r="HY38" s="73"/>
      <c r="HZ38" s="73"/>
      <c r="IA38" s="73"/>
      <c r="IB38" s="73"/>
      <c r="IC38" s="73"/>
      <c r="ID38" s="73"/>
      <c r="IE38" s="73"/>
      <c r="IF38" s="73"/>
      <c r="IG38" s="73"/>
      <c r="IH38" s="73"/>
      <c r="II38" s="73"/>
      <c r="IJ38" s="73"/>
      <c r="IK38" s="73"/>
      <c r="IL38" s="73"/>
      <c r="IM38" s="73"/>
      <c r="IN38" s="73"/>
      <c r="IO38" s="73"/>
      <c r="IP38" s="73"/>
      <c r="IQ38" s="73"/>
      <c r="IR38" s="73"/>
      <c r="IS38" s="73"/>
      <c r="IT38" s="73"/>
      <c r="IU38" s="73"/>
      <c r="IV38" s="73"/>
    </row>
    <row r="39" spans="1:256" ht="46.95" customHeight="1" x14ac:dyDescent="0.3">
      <c r="A39" s="677" t="s">
        <v>56</v>
      </c>
      <c r="B39" s="677"/>
      <c r="C39" s="677"/>
      <c r="D39" s="677"/>
      <c r="E39" s="677"/>
      <c r="F39" s="677"/>
      <c r="G39" s="677"/>
      <c r="H39" s="677"/>
      <c r="I39" s="677"/>
      <c r="J39" s="677"/>
      <c r="K39" s="677"/>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4"/>
      <c r="BJ39" s="64"/>
      <c r="BK39" s="64"/>
      <c r="BL39" s="64"/>
      <c r="BM39" s="64"/>
      <c r="BN39" s="64"/>
      <c r="BO39" s="64"/>
      <c r="BP39" s="64"/>
      <c r="BQ39" s="64"/>
      <c r="BR39" s="64"/>
      <c r="BS39" s="64"/>
      <c r="BT39" s="64"/>
      <c r="BU39" s="64"/>
      <c r="BV39" s="64"/>
      <c r="BW39" s="64"/>
      <c r="BX39" s="64"/>
      <c r="BY39" s="64"/>
      <c r="BZ39" s="64"/>
      <c r="CA39" s="64"/>
      <c r="CB39" s="64"/>
      <c r="CC39" s="64"/>
      <c r="CD39" s="64"/>
      <c r="CE39" s="64"/>
      <c r="CF39" s="64"/>
      <c r="CG39" s="64"/>
      <c r="CH39" s="64"/>
      <c r="CI39" s="64"/>
      <c r="CJ39" s="64"/>
      <c r="CK39" s="64"/>
      <c r="CL39" s="64"/>
      <c r="CM39" s="64"/>
      <c r="CN39" s="64"/>
      <c r="CO39" s="64"/>
      <c r="CP39" s="64"/>
      <c r="CQ39" s="64"/>
      <c r="CR39" s="64"/>
      <c r="CS39" s="64"/>
      <c r="CT39" s="64"/>
      <c r="CU39" s="64"/>
      <c r="CV39" s="64"/>
      <c r="CW39" s="64"/>
      <c r="CX39" s="64"/>
      <c r="CY39" s="64"/>
      <c r="CZ39" s="64"/>
      <c r="DA39" s="64"/>
      <c r="DB39" s="64"/>
      <c r="DC39" s="64"/>
      <c r="DD39" s="64"/>
      <c r="DE39" s="64"/>
      <c r="DF39" s="64"/>
      <c r="DG39" s="64"/>
      <c r="DH39" s="64"/>
      <c r="DI39" s="64"/>
      <c r="DJ39" s="64"/>
      <c r="DK39" s="64"/>
      <c r="DL39" s="64"/>
      <c r="DM39" s="64"/>
      <c r="DN39" s="64"/>
      <c r="DO39" s="64"/>
      <c r="DP39" s="64"/>
      <c r="DQ39" s="64"/>
      <c r="DR39" s="64"/>
      <c r="DS39" s="64"/>
      <c r="DT39" s="64"/>
      <c r="DU39" s="64"/>
      <c r="DV39" s="64"/>
      <c r="DW39" s="64"/>
      <c r="DX39" s="64"/>
      <c r="DY39" s="64"/>
      <c r="DZ39" s="64"/>
      <c r="EA39" s="64"/>
      <c r="EB39" s="64"/>
      <c r="EC39" s="64"/>
      <c r="ED39" s="64"/>
      <c r="EE39" s="64"/>
      <c r="EF39" s="64"/>
      <c r="EG39" s="64"/>
      <c r="EH39" s="64"/>
      <c r="EI39" s="64"/>
      <c r="EJ39" s="64"/>
      <c r="EK39" s="64"/>
      <c r="EL39" s="64"/>
      <c r="EM39" s="64"/>
      <c r="EN39" s="64"/>
      <c r="EO39" s="64"/>
      <c r="EP39" s="64"/>
      <c r="EQ39" s="64"/>
      <c r="ER39" s="64"/>
      <c r="ES39" s="64"/>
      <c r="ET39" s="64"/>
      <c r="EU39" s="64"/>
      <c r="EV39" s="64"/>
      <c r="EW39" s="64"/>
      <c r="EX39" s="64"/>
      <c r="EY39" s="64"/>
      <c r="EZ39" s="64"/>
      <c r="FA39" s="64"/>
      <c r="FB39" s="64"/>
      <c r="FC39" s="64"/>
      <c r="FD39" s="64"/>
      <c r="FE39" s="64"/>
      <c r="FF39" s="64"/>
      <c r="FG39" s="64"/>
      <c r="FH39" s="64"/>
      <c r="FI39" s="64"/>
      <c r="FJ39" s="64"/>
      <c r="FK39" s="64"/>
      <c r="FL39" s="64"/>
      <c r="FM39" s="64"/>
      <c r="FN39" s="64"/>
      <c r="FO39" s="64"/>
      <c r="FP39" s="64"/>
      <c r="FQ39" s="64"/>
      <c r="FR39" s="64"/>
      <c r="FS39" s="64"/>
      <c r="FT39" s="64"/>
      <c r="FU39" s="64"/>
      <c r="FV39" s="64"/>
      <c r="FW39" s="64"/>
      <c r="FX39" s="64"/>
      <c r="FY39" s="64"/>
      <c r="FZ39" s="64"/>
      <c r="GA39" s="64"/>
      <c r="GB39" s="64"/>
      <c r="GC39" s="64"/>
      <c r="GD39" s="64"/>
      <c r="GE39" s="64"/>
      <c r="GF39" s="64"/>
      <c r="GG39" s="64"/>
      <c r="GH39" s="64"/>
      <c r="GI39" s="64"/>
      <c r="GJ39" s="64"/>
      <c r="GK39" s="64"/>
      <c r="GL39" s="64"/>
      <c r="GM39" s="64"/>
      <c r="GN39" s="64"/>
      <c r="GO39" s="64"/>
      <c r="GP39" s="64"/>
      <c r="GQ39" s="64"/>
      <c r="GR39" s="64"/>
      <c r="GS39" s="64"/>
      <c r="GT39" s="64"/>
      <c r="GU39" s="64"/>
      <c r="GV39" s="64"/>
      <c r="GW39" s="64"/>
      <c r="GX39" s="64"/>
      <c r="GY39" s="64"/>
      <c r="GZ39" s="64"/>
      <c r="HA39" s="64"/>
      <c r="HB39" s="64"/>
      <c r="HC39" s="64"/>
      <c r="HD39" s="64"/>
      <c r="HE39" s="64"/>
      <c r="HF39" s="64"/>
      <c r="HG39" s="64"/>
      <c r="HH39" s="64"/>
      <c r="HI39" s="64"/>
      <c r="HJ39" s="64"/>
      <c r="HK39" s="64"/>
      <c r="HL39" s="64"/>
      <c r="HM39" s="64"/>
      <c r="HN39" s="64"/>
      <c r="HO39" s="64"/>
      <c r="HP39" s="64"/>
      <c r="HQ39" s="64"/>
      <c r="HR39" s="64"/>
      <c r="HS39" s="64"/>
      <c r="HT39" s="64"/>
      <c r="HU39" s="64"/>
      <c r="HV39" s="64"/>
      <c r="HW39" s="64"/>
      <c r="HX39" s="64"/>
      <c r="HY39" s="64"/>
      <c r="HZ39" s="64"/>
      <c r="IA39" s="64"/>
      <c r="IB39" s="64"/>
      <c r="IC39" s="64"/>
      <c r="ID39" s="64"/>
      <c r="IE39" s="64"/>
      <c r="IF39" s="64"/>
      <c r="IG39" s="64"/>
      <c r="IH39" s="64"/>
      <c r="II39" s="64"/>
      <c r="IJ39" s="64"/>
      <c r="IK39" s="64"/>
      <c r="IL39" s="64"/>
      <c r="IM39" s="64"/>
      <c r="IN39" s="64"/>
      <c r="IO39" s="64"/>
      <c r="IP39" s="64"/>
      <c r="IQ39" s="64"/>
      <c r="IR39" s="64"/>
      <c r="IS39" s="64"/>
      <c r="IT39" s="64"/>
      <c r="IU39" s="64"/>
      <c r="IV39" s="64"/>
    </row>
    <row r="40" spans="1:256" ht="38.4" customHeight="1" x14ac:dyDescent="0.3">
      <c r="A40" s="700" t="s">
        <v>19</v>
      </c>
      <c r="B40" s="701"/>
      <c r="C40" s="679" t="s">
        <v>5</v>
      </c>
      <c r="D40" s="679" t="s">
        <v>234</v>
      </c>
      <c r="E40" s="679" t="s">
        <v>233</v>
      </c>
      <c r="F40" s="679" t="s">
        <v>37</v>
      </c>
      <c r="G40" s="679"/>
      <c r="H40" s="679"/>
      <c r="I40" s="89"/>
      <c r="J40" s="89"/>
      <c r="K40" s="89"/>
      <c r="L40" s="89"/>
      <c r="M40" s="89"/>
      <c r="N40" s="89"/>
      <c r="O40" s="89"/>
      <c r="P40" s="89"/>
      <c r="Q40" s="89"/>
      <c r="R40" s="89"/>
      <c r="S40" s="89"/>
      <c r="T40" s="89"/>
      <c r="U40" s="89"/>
      <c r="V40" s="89"/>
      <c r="W40" s="89"/>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c r="BC40" s="89"/>
      <c r="BD40" s="89"/>
      <c r="BE40" s="89"/>
      <c r="BF40" s="89"/>
      <c r="BG40" s="89"/>
      <c r="BH40" s="89"/>
      <c r="BI40" s="89"/>
      <c r="BJ40" s="89"/>
      <c r="BK40" s="89"/>
      <c r="BL40" s="89"/>
      <c r="BM40" s="89"/>
      <c r="BN40" s="89"/>
      <c r="BO40" s="89"/>
      <c r="BP40" s="89"/>
      <c r="BQ40" s="89"/>
      <c r="BR40" s="89"/>
      <c r="BS40" s="89"/>
      <c r="BT40" s="89"/>
      <c r="BU40" s="89"/>
      <c r="BV40" s="89"/>
      <c r="BW40" s="89"/>
      <c r="BX40" s="89"/>
      <c r="BY40" s="89"/>
      <c r="BZ40" s="89"/>
      <c r="CA40" s="89"/>
      <c r="CB40" s="89"/>
      <c r="CC40" s="89"/>
      <c r="CD40" s="89"/>
      <c r="CE40" s="89"/>
      <c r="CF40" s="89"/>
      <c r="CG40" s="89"/>
      <c r="CH40" s="89"/>
      <c r="CI40" s="89"/>
      <c r="CJ40" s="89"/>
      <c r="CK40" s="89"/>
      <c r="CL40" s="89"/>
      <c r="CM40" s="89"/>
      <c r="CN40" s="89"/>
      <c r="CO40" s="89"/>
      <c r="CP40" s="89"/>
      <c r="CQ40" s="89"/>
      <c r="CR40" s="89"/>
      <c r="CS40" s="89"/>
      <c r="CT40" s="89"/>
      <c r="CU40" s="89"/>
      <c r="CV40" s="89"/>
      <c r="CW40" s="89"/>
      <c r="CX40" s="89"/>
      <c r="CY40" s="89"/>
      <c r="CZ40" s="89"/>
      <c r="DA40" s="89"/>
      <c r="DB40" s="89"/>
      <c r="DC40" s="89"/>
      <c r="DD40" s="89"/>
      <c r="DE40" s="89"/>
      <c r="DF40" s="89"/>
      <c r="DG40" s="89"/>
      <c r="DH40" s="89"/>
      <c r="DI40" s="89"/>
      <c r="DJ40" s="89"/>
      <c r="DK40" s="89"/>
      <c r="DL40" s="89"/>
      <c r="DM40" s="89"/>
      <c r="DN40" s="89"/>
      <c r="DO40" s="89"/>
      <c r="DP40" s="89"/>
      <c r="DQ40" s="89"/>
      <c r="DR40" s="89"/>
      <c r="DS40" s="89"/>
      <c r="DT40" s="89"/>
      <c r="DU40" s="89"/>
      <c r="DV40" s="89"/>
      <c r="DW40" s="89"/>
      <c r="DX40" s="89"/>
      <c r="DY40" s="89"/>
      <c r="DZ40" s="89"/>
      <c r="EA40" s="89"/>
      <c r="EB40" s="89"/>
      <c r="EC40" s="89"/>
      <c r="ED40" s="89"/>
      <c r="EE40" s="89"/>
      <c r="EF40" s="89"/>
      <c r="EG40" s="89"/>
      <c r="EH40" s="89"/>
      <c r="EI40" s="89"/>
      <c r="EJ40" s="89"/>
      <c r="EK40" s="89"/>
      <c r="EL40" s="89"/>
      <c r="EM40" s="89"/>
      <c r="EN40" s="89"/>
      <c r="EO40" s="89"/>
      <c r="EP40" s="89"/>
      <c r="EQ40" s="89"/>
      <c r="ER40" s="89"/>
      <c r="ES40" s="89"/>
      <c r="ET40" s="89"/>
      <c r="EU40" s="89"/>
      <c r="EV40" s="89"/>
      <c r="EW40" s="89"/>
      <c r="EX40" s="89"/>
      <c r="EY40" s="89"/>
      <c r="EZ40" s="89"/>
      <c r="FA40" s="89"/>
      <c r="FB40" s="89"/>
      <c r="FC40" s="89"/>
      <c r="FD40" s="89"/>
      <c r="FE40" s="89"/>
      <c r="FF40" s="89"/>
      <c r="FG40" s="89"/>
      <c r="FH40" s="89"/>
      <c r="FI40" s="89"/>
      <c r="FJ40" s="89"/>
      <c r="FK40" s="89"/>
      <c r="FL40" s="89"/>
      <c r="FM40" s="89"/>
      <c r="FN40" s="89"/>
      <c r="FO40" s="89"/>
      <c r="FP40" s="89"/>
      <c r="FQ40" s="89"/>
      <c r="FR40" s="89"/>
      <c r="FS40" s="89"/>
      <c r="FT40" s="89"/>
      <c r="FU40" s="89"/>
      <c r="FV40" s="89"/>
      <c r="FW40" s="89"/>
      <c r="FX40" s="89"/>
      <c r="FY40" s="89"/>
      <c r="FZ40" s="89"/>
      <c r="GA40" s="89"/>
      <c r="GB40" s="89"/>
      <c r="GC40" s="89"/>
      <c r="GD40" s="89"/>
      <c r="GE40" s="89"/>
      <c r="GF40" s="89"/>
      <c r="GG40" s="89"/>
      <c r="GH40" s="89"/>
      <c r="GI40" s="89"/>
      <c r="GJ40" s="89"/>
      <c r="GK40" s="89"/>
      <c r="GL40" s="89"/>
      <c r="GM40" s="89"/>
      <c r="GN40" s="89"/>
      <c r="GO40" s="89"/>
      <c r="GP40" s="89"/>
      <c r="GQ40" s="89"/>
      <c r="GR40" s="89"/>
      <c r="GS40" s="89"/>
      <c r="GT40" s="89"/>
      <c r="GU40" s="89"/>
      <c r="GV40" s="89"/>
      <c r="GW40" s="89"/>
      <c r="GX40" s="89"/>
      <c r="GY40" s="89"/>
      <c r="GZ40" s="89"/>
      <c r="HA40" s="89"/>
      <c r="HB40" s="89"/>
      <c r="HC40" s="89"/>
      <c r="HD40" s="89"/>
      <c r="HE40" s="89"/>
      <c r="HF40" s="89"/>
      <c r="HG40" s="89"/>
      <c r="HH40" s="89"/>
      <c r="HI40" s="89"/>
      <c r="HJ40" s="89"/>
      <c r="HK40" s="89"/>
      <c r="HL40" s="89"/>
      <c r="HM40" s="89"/>
      <c r="HN40" s="89"/>
      <c r="HO40" s="89"/>
      <c r="HP40" s="89"/>
      <c r="HQ40" s="89"/>
      <c r="HR40" s="89"/>
      <c r="HS40" s="89"/>
      <c r="HT40" s="89"/>
      <c r="HU40" s="89"/>
      <c r="HV40" s="89"/>
      <c r="HW40" s="89"/>
      <c r="HX40" s="89"/>
      <c r="HY40" s="89"/>
      <c r="HZ40" s="89"/>
      <c r="IA40" s="89"/>
      <c r="IB40" s="89"/>
      <c r="IC40" s="89"/>
      <c r="ID40" s="89"/>
      <c r="IE40" s="89"/>
      <c r="IF40" s="89"/>
      <c r="IG40" s="89"/>
      <c r="IH40" s="89"/>
      <c r="II40" s="89"/>
      <c r="IJ40" s="89"/>
      <c r="IK40" s="89"/>
      <c r="IL40" s="89"/>
      <c r="IM40" s="89"/>
      <c r="IN40" s="89"/>
      <c r="IO40" s="89"/>
      <c r="IP40" s="89"/>
      <c r="IQ40" s="89"/>
      <c r="IR40" s="89"/>
      <c r="IS40" s="89"/>
      <c r="IT40" s="89"/>
      <c r="IU40" s="89"/>
      <c r="IV40" s="89"/>
    </row>
    <row r="41" spans="1:256" s="91" customFormat="1" ht="25.95" customHeight="1" x14ac:dyDescent="0.3">
      <c r="A41" s="702"/>
      <c r="B41" s="703"/>
      <c r="C41" s="679"/>
      <c r="D41" s="679"/>
      <c r="E41" s="679"/>
      <c r="F41" s="429" t="s">
        <v>24</v>
      </c>
      <c r="G41" s="429" t="s">
        <v>120</v>
      </c>
      <c r="H41" s="429" t="s">
        <v>235</v>
      </c>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90"/>
      <c r="AO41" s="90"/>
      <c r="AP41" s="90"/>
      <c r="AQ41" s="90"/>
      <c r="AR41" s="90"/>
      <c r="AS41" s="90"/>
      <c r="AT41" s="90"/>
      <c r="AU41" s="90"/>
      <c r="AV41" s="90"/>
      <c r="AW41" s="90"/>
      <c r="AX41" s="90"/>
      <c r="AY41" s="90"/>
      <c r="AZ41" s="90"/>
      <c r="BA41" s="90"/>
      <c r="BB41" s="90"/>
      <c r="BC41" s="90"/>
      <c r="BD41" s="90"/>
      <c r="BE41" s="90"/>
      <c r="BF41" s="90"/>
      <c r="BG41" s="90"/>
      <c r="BH41" s="90"/>
      <c r="BI41" s="90"/>
      <c r="BJ41" s="90"/>
      <c r="BK41" s="90"/>
      <c r="BL41" s="90"/>
      <c r="BM41" s="90"/>
      <c r="BN41" s="90"/>
      <c r="BO41" s="90"/>
      <c r="BP41" s="90"/>
      <c r="BQ41" s="90"/>
      <c r="BR41" s="90"/>
      <c r="BS41" s="90"/>
      <c r="BT41" s="90"/>
      <c r="BU41" s="90"/>
      <c r="BV41" s="90"/>
      <c r="BW41" s="90"/>
      <c r="BX41" s="90"/>
      <c r="BY41" s="90"/>
      <c r="BZ41" s="90"/>
      <c r="CA41" s="90"/>
      <c r="CB41" s="90"/>
      <c r="CC41" s="90"/>
      <c r="CD41" s="90"/>
      <c r="CE41" s="90"/>
      <c r="CF41" s="90"/>
      <c r="CG41" s="90"/>
      <c r="CH41" s="90"/>
      <c r="CI41" s="90"/>
      <c r="CJ41" s="90"/>
      <c r="CK41" s="90"/>
      <c r="CL41" s="90"/>
      <c r="CM41" s="90"/>
      <c r="CN41" s="90"/>
      <c r="CO41" s="90"/>
      <c r="CP41" s="90"/>
      <c r="CQ41" s="90"/>
      <c r="CR41" s="90"/>
      <c r="CS41" s="90"/>
      <c r="CT41" s="90"/>
      <c r="CU41" s="90"/>
      <c r="CV41" s="90"/>
      <c r="CW41" s="90"/>
      <c r="CX41" s="90"/>
      <c r="CY41" s="90"/>
      <c r="CZ41" s="90"/>
      <c r="DA41" s="90"/>
      <c r="DB41" s="90"/>
      <c r="DC41" s="90"/>
      <c r="DD41" s="90"/>
      <c r="DE41" s="90"/>
      <c r="DF41" s="90"/>
      <c r="DG41" s="90"/>
      <c r="DH41" s="90"/>
      <c r="DI41" s="90"/>
      <c r="DJ41" s="90"/>
      <c r="DK41" s="90"/>
      <c r="DL41" s="90"/>
      <c r="DM41" s="90"/>
      <c r="DN41" s="90"/>
      <c r="DO41" s="90"/>
      <c r="DP41" s="90"/>
      <c r="DQ41" s="90"/>
      <c r="DR41" s="90"/>
      <c r="DS41" s="90"/>
      <c r="DT41" s="90"/>
      <c r="DU41" s="90"/>
      <c r="DV41" s="90"/>
      <c r="DW41" s="90"/>
      <c r="DX41" s="90"/>
      <c r="DY41" s="90"/>
      <c r="DZ41" s="90"/>
      <c r="EA41" s="90"/>
      <c r="EB41" s="90"/>
      <c r="EC41" s="90"/>
      <c r="ED41" s="90"/>
      <c r="EE41" s="90"/>
      <c r="EF41" s="90"/>
      <c r="EG41" s="90"/>
      <c r="EH41" s="90"/>
      <c r="EI41" s="90"/>
      <c r="EJ41" s="90"/>
      <c r="EK41" s="90"/>
      <c r="EL41" s="90"/>
      <c r="EM41" s="90"/>
      <c r="EN41" s="90"/>
      <c r="EO41" s="90"/>
      <c r="EP41" s="90"/>
      <c r="EQ41" s="90"/>
      <c r="ER41" s="90"/>
      <c r="ES41" s="90"/>
      <c r="ET41" s="90"/>
      <c r="EU41" s="90"/>
      <c r="EV41" s="90"/>
      <c r="EW41" s="90"/>
      <c r="EX41" s="90"/>
      <c r="EY41" s="90"/>
      <c r="EZ41" s="90"/>
      <c r="FA41" s="90"/>
      <c r="FB41" s="90"/>
      <c r="FC41" s="90"/>
      <c r="FD41" s="90"/>
      <c r="FE41" s="90"/>
      <c r="FF41" s="90"/>
      <c r="FG41" s="90"/>
      <c r="FH41" s="90"/>
      <c r="FI41" s="90"/>
      <c r="FJ41" s="90"/>
      <c r="FK41" s="90"/>
      <c r="FL41" s="90"/>
      <c r="FM41" s="90"/>
      <c r="FN41" s="90"/>
      <c r="FO41" s="90"/>
      <c r="FP41" s="90"/>
      <c r="FQ41" s="90"/>
      <c r="FR41" s="90"/>
      <c r="FS41" s="90"/>
      <c r="FT41" s="90"/>
      <c r="FU41" s="90"/>
      <c r="FV41" s="90"/>
      <c r="FW41" s="90"/>
      <c r="FX41" s="90"/>
      <c r="FY41" s="90"/>
      <c r="FZ41" s="90"/>
      <c r="GA41" s="90"/>
      <c r="GB41" s="90"/>
      <c r="GC41" s="90"/>
      <c r="GD41" s="90"/>
      <c r="GE41" s="90"/>
      <c r="GF41" s="90"/>
      <c r="GG41" s="90"/>
      <c r="GH41" s="90"/>
      <c r="GI41" s="90"/>
      <c r="GJ41" s="90"/>
      <c r="GK41" s="90"/>
      <c r="GL41" s="90"/>
      <c r="GM41" s="90"/>
      <c r="GN41" s="90"/>
      <c r="GO41" s="90"/>
      <c r="GP41" s="90"/>
      <c r="GQ41" s="90"/>
      <c r="GR41" s="90"/>
      <c r="GS41" s="90"/>
      <c r="GT41" s="90"/>
      <c r="GU41" s="90"/>
      <c r="GV41" s="90"/>
      <c r="GW41" s="90"/>
      <c r="GX41" s="90"/>
      <c r="GY41" s="90"/>
      <c r="GZ41" s="90"/>
      <c r="HA41" s="90"/>
      <c r="HB41" s="90"/>
      <c r="HC41" s="90"/>
      <c r="HD41" s="90"/>
      <c r="HE41" s="90"/>
      <c r="HF41" s="90"/>
      <c r="HG41" s="90"/>
      <c r="HH41" s="90"/>
      <c r="HI41" s="90"/>
      <c r="HJ41" s="90"/>
      <c r="HK41" s="90"/>
      <c r="HL41" s="90"/>
      <c r="HM41" s="90"/>
      <c r="HN41" s="90"/>
      <c r="HO41" s="90"/>
      <c r="HP41" s="90"/>
      <c r="HQ41" s="90"/>
      <c r="HR41" s="90"/>
      <c r="HS41" s="90"/>
      <c r="HT41" s="90"/>
      <c r="HU41" s="90"/>
      <c r="HV41" s="90"/>
      <c r="HW41" s="90"/>
      <c r="HX41" s="90"/>
      <c r="HY41" s="90"/>
      <c r="HZ41" s="90"/>
      <c r="IA41" s="90"/>
      <c r="IB41" s="90"/>
      <c r="IC41" s="90"/>
      <c r="ID41" s="90"/>
      <c r="IE41" s="90"/>
      <c r="IF41" s="90"/>
      <c r="IG41" s="90"/>
      <c r="IH41" s="90"/>
      <c r="II41" s="90"/>
      <c r="IJ41" s="90"/>
      <c r="IK41" s="90"/>
      <c r="IL41" s="90"/>
      <c r="IM41" s="90"/>
      <c r="IN41" s="90"/>
      <c r="IO41" s="90"/>
      <c r="IP41" s="90"/>
      <c r="IQ41" s="90"/>
      <c r="IR41" s="90"/>
      <c r="IS41" s="90"/>
      <c r="IT41" s="90"/>
      <c r="IU41" s="90"/>
      <c r="IV41" s="90"/>
    </row>
    <row r="42" spans="1:256" ht="28.2" customHeight="1" x14ac:dyDescent="0.3">
      <c r="A42" s="682" t="s">
        <v>19</v>
      </c>
      <c r="B42" s="683"/>
      <c r="C42" s="92" t="s">
        <v>61</v>
      </c>
      <c r="D42" s="92" t="s">
        <v>61</v>
      </c>
      <c r="E42" s="92" t="s">
        <v>61</v>
      </c>
      <c r="F42" s="92" t="s">
        <v>61</v>
      </c>
      <c r="G42" s="148" t="s">
        <v>61</v>
      </c>
      <c r="H42" s="33"/>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c r="DA42" s="90"/>
      <c r="DB42" s="90"/>
      <c r="DC42" s="90"/>
      <c r="DD42" s="90"/>
      <c r="DE42" s="90"/>
      <c r="DF42" s="90"/>
      <c r="DG42" s="90"/>
      <c r="DH42" s="90"/>
      <c r="DI42" s="90"/>
      <c r="DJ42" s="90"/>
      <c r="DK42" s="90"/>
      <c r="DL42" s="90"/>
      <c r="DM42" s="90"/>
      <c r="DN42" s="90"/>
      <c r="DO42" s="90"/>
      <c r="DP42" s="90"/>
      <c r="DQ42" s="90"/>
      <c r="DR42" s="90"/>
      <c r="DS42" s="90"/>
      <c r="DT42" s="90"/>
      <c r="DU42" s="90"/>
      <c r="DV42" s="90"/>
      <c r="DW42" s="90"/>
      <c r="DX42" s="90"/>
      <c r="DY42" s="90"/>
      <c r="DZ42" s="90"/>
      <c r="EA42" s="90"/>
      <c r="EB42" s="90"/>
      <c r="EC42" s="90"/>
      <c r="ED42" s="90"/>
      <c r="EE42" s="90"/>
      <c r="EF42" s="90"/>
      <c r="EG42" s="90"/>
      <c r="EH42" s="90"/>
      <c r="EI42" s="90"/>
      <c r="EJ42" s="90"/>
      <c r="EK42" s="90"/>
      <c r="EL42" s="90"/>
      <c r="EM42" s="90"/>
      <c r="EN42" s="90"/>
      <c r="EO42" s="90"/>
      <c r="EP42" s="90"/>
      <c r="EQ42" s="90"/>
      <c r="ER42" s="90"/>
      <c r="ES42" s="90"/>
      <c r="ET42" s="90"/>
      <c r="EU42" s="90"/>
      <c r="EV42" s="90"/>
      <c r="EW42" s="90"/>
      <c r="EX42" s="90"/>
      <c r="EY42" s="90"/>
      <c r="EZ42" s="90"/>
      <c r="FA42" s="90"/>
      <c r="FB42" s="90"/>
      <c r="FC42" s="90"/>
      <c r="FD42" s="90"/>
      <c r="FE42" s="90"/>
      <c r="FF42" s="90"/>
      <c r="FG42" s="90"/>
      <c r="FH42" s="90"/>
      <c r="FI42" s="90"/>
      <c r="FJ42" s="90"/>
      <c r="FK42" s="90"/>
      <c r="FL42" s="90"/>
      <c r="FM42" s="90"/>
      <c r="FN42" s="90"/>
      <c r="FO42" s="90"/>
      <c r="FP42" s="90"/>
      <c r="FQ42" s="90"/>
      <c r="FR42" s="90"/>
      <c r="FS42" s="90"/>
      <c r="FT42" s="90"/>
      <c r="FU42" s="90"/>
      <c r="FV42" s="90"/>
      <c r="FW42" s="90"/>
      <c r="FX42" s="90"/>
      <c r="FY42" s="90"/>
      <c r="FZ42" s="90"/>
      <c r="GA42" s="90"/>
      <c r="GB42" s="90"/>
      <c r="GC42" s="90"/>
      <c r="GD42" s="90"/>
      <c r="GE42" s="90"/>
      <c r="GF42" s="90"/>
      <c r="GG42" s="90"/>
      <c r="GH42" s="90"/>
      <c r="GI42" s="90"/>
      <c r="GJ42" s="90"/>
      <c r="GK42" s="90"/>
      <c r="GL42" s="90"/>
      <c r="GM42" s="90"/>
      <c r="GN42" s="90"/>
      <c r="GO42" s="90"/>
      <c r="GP42" s="90"/>
      <c r="GQ42" s="90"/>
      <c r="GR42" s="90"/>
      <c r="GS42" s="90"/>
      <c r="GT42" s="90"/>
      <c r="GU42" s="90"/>
      <c r="GV42" s="90"/>
      <c r="GW42" s="90"/>
      <c r="GX42" s="90"/>
      <c r="GY42" s="90"/>
      <c r="GZ42" s="90"/>
      <c r="HA42" s="90"/>
      <c r="HB42" s="90"/>
      <c r="HC42" s="90"/>
      <c r="HD42" s="90"/>
      <c r="HE42" s="90"/>
      <c r="HF42" s="90"/>
      <c r="HG42" s="90"/>
      <c r="HH42" s="90"/>
      <c r="HI42" s="90"/>
      <c r="HJ42" s="90"/>
      <c r="HK42" s="90"/>
      <c r="HL42" s="90"/>
      <c r="HM42" s="90"/>
      <c r="HN42" s="90"/>
      <c r="HO42" s="90"/>
      <c r="HP42" s="90"/>
      <c r="HQ42" s="90"/>
      <c r="HR42" s="90"/>
      <c r="HS42" s="90"/>
      <c r="HT42" s="90"/>
      <c r="HU42" s="90"/>
      <c r="HV42" s="90"/>
      <c r="HW42" s="90"/>
      <c r="HX42" s="90"/>
      <c r="HY42" s="90"/>
      <c r="HZ42" s="90"/>
      <c r="IA42" s="90"/>
      <c r="IB42" s="90"/>
      <c r="IC42" s="90"/>
      <c r="ID42" s="90"/>
      <c r="IE42" s="90"/>
      <c r="IF42" s="90"/>
      <c r="IG42" s="90"/>
      <c r="IH42" s="90"/>
      <c r="II42" s="90"/>
      <c r="IJ42" s="90"/>
      <c r="IK42" s="90"/>
      <c r="IL42" s="90"/>
      <c r="IM42" s="90"/>
      <c r="IN42" s="90"/>
      <c r="IO42" s="90"/>
      <c r="IP42" s="90"/>
      <c r="IQ42" s="90"/>
      <c r="IR42" s="90"/>
      <c r="IS42" s="90"/>
      <c r="IT42" s="90"/>
      <c r="IU42" s="90"/>
      <c r="IV42" s="90"/>
    </row>
    <row r="43" spans="1:256" s="420" customFormat="1" ht="51.6" customHeight="1" x14ac:dyDescent="0.3">
      <c r="A43" s="699" t="s">
        <v>224</v>
      </c>
      <c r="B43" s="699"/>
      <c r="C43" s="38" t="s">
        <v>41</v>
      </c>
      <c r="D43" s="36">
        <v>75</v>
      </c>
      <c r="E43" s="36">
        <v>75</v>
      </c>
      <c r="F43" s="95">
        <v>75</v>
      </c>
      <c r="G43" s="95">
        <v>75</v>
      </c>
      <c r="H43" s="95">
        <v>75</v>
      </c>
      <c r="M43" s="420" t="s">
        <v>48</v>
      </c>
    </row>
    <row r="44" spans="1:256" ht="24.6" customHeight="1" x14ac:dyDescent="0.3"/>
    <row r="45" spans="1:256" ht="22.95" customHeight="1" x14ac:dyDescent="0.3">
      <c r="A45" s="679" t="s">
        <v>57</v>
      </c>
      <c r="B45" s="679" t="s">
        <v>5</v>
      </c>
      <c r="C45" s="679" t="s">
        <v>234</v>
      </c>
      <c r="D45" s="679" t="s">
        <v>233</v>
      </c>
      <c r="E45" s="679" t="s">
        <v>37</v>
      </c>
      <c r="F45" s="679"/>
      <c r="G45" s="679"/>
    </row>
    <row r="46" spans="1:256" ht="28.95" customHeight="1" x14ac:dyDescent="0.3">
      <c r="A46" s="679"/>
      <c r="B46" s="679"/>
      <c r="C46" s="679"/>
      <c r="D46" s="679"/>
      <c r="E46" s="429" t="s">
        <v>24</v>
      </c>
      <c r="F46" s="429" t="s">
        <v>120</v>
      </c>
      <c r="G46" s="429" t="s">
        <v>235</v>
      </c>
    </row>
    <row r="47" spans="1:256" s="64" customFormat="1" ht="33" customHeight="1" x14ac:dyDescent="0.3">
      <c r="A47" s="456" t="s">
        <v>15</v>
      </c>
      <c r="B47" s="81"/>
      <c r="C47" s="34">
        <f>C33</f>
        <v>162240</v>
      </c>
      <c r="D47" s="34">
        <f>D33</f>
        <v>166635</v>
      </c>
      <c r="E47" s="34">
        <f>E33</f>
        <v>169998</v>
      </c>
      <c r="F47" s="34">
        <f>F33</f>
        <v>177787</v>
      </c>
      <c r="G47" s="34">
        <f>G33</f>
        <v>179526</v>
      </c>
      <c r="I47" s="66"/>
    </row>
    <row r="48" spans="1:256" ht="42.75" customHeight="1" x14ac:dyDescent="0.3">
      <c r="A48" s="83" t="s">
        <v>21</v>
      </c>
      <c r="B48" s="84" t="s">
        <v>58</v>
      </c>
      <c r="C48" s="85">
        <f>C47</f>
        <v>162240</v>
      </c>
      <c r="D48" s="85">
        <f>D47</f>
        <v>166635</v>
      </c>
      <c r="E48" s="85">
        <f>E47</f>
        <v>169998</v>
      </c>
      <c r="F48" s="85">
        <f>F47</f>
        <v>177787</v>
      </c>
      <c r="G48" s="85">
        <f>G47</f>
        <v>179526</v>
      </c>
    </row>
  </sheetData>
  <mergeCells count="35">
    <mergeCell ref="A45:A46"/>
    <mergeCell ref="B45:B46"/>
    <mergeCell ref="C45:C46"/>
    <mergeCell ref="D45:D46"/>
    <mergeCell ref="E45:G45"/>
    <mergeCell ref="A42:B42"/>
    <mergeCell ref="A43:B43"/>
    <mergeCell ref="A35:H35"/>
    <mergeCell ref="A37:K37"/>
    <mergeCell ref="A39:K39"/>
    <mergeCell ref="A40:B41"/>
    <mergeCell ref="C40:C41"/>
    <mergeCell ref="D40:D41"/>
    <mergeCell ref="E40:E41"/>
    <mergeCell ref="F40:H40"/>
    <mergeCell ref="A27:K27"/>
    <mergeCell ref="A28:L28"/>
    <mergeCell ref="A29:K29"/>
    <mergeCell ref="A30:A31"/>
    <mergeCell ref="B30:B31"/>
    <mergeCell ref="C30:C31"/>
    <mergeCell ref="D30:D31"/>
    <mergeCell ref="E30:G30"/>
    <mergeCell ref="D11:G11"/>
    <mergeCell ref="D12:G12"/>
    <mergeCell ref="A24:K24"/>
    <mergeCell ref="F1:H3"/>
    <mergeCell ref="G4:I7"/>
    <mergeCell ref="B17:E17"/>
    <mergeCell ref="A19:L19"/>
    <mergeCell ref="A21:L21"/>
    <mergeCell ref="A23:G23"/>
    <mergeCell ref="A16:G16"/>
    <mergeCell ref="D9:G9"/>
    <mergeCell ref="D10:G10"/>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83"/>
  <sheetViews>
    <sheetView tabSelected="1" topLeftCell="A43" zoomScale="60" zoomScaleNormal="60" workbookViewId="0">
      <selection activeCell="E50" sqref="E50:G64"/>
    </sheetView>
  </sheetViews>
  <sheetFormatPr defaultRowHeight="13.8" x14ac:dyDescent="0.3"/>
  <cols>
    <col min="1" max="1" width="44.44140625" style="332" customWidth="1"/>
    <col min="2" max="2" width="19.44140625" style="332" customWidth="1"/>
    <col min="3" max="3" width="15" style="293" customWidth="1"/>
    <col min="4" max="4" width="16.33203125" style="293" customWidth="1"/>
    <col min="5" max="5" width="15.33203125" style="293" customWidth="1"/>
    <col min="6" max="6" width="14.109375" style="293" customWidth="1"/>
    <col min="7" max="7" width="15.88671875" style="293" customWidth="1"/>
    <col min="8" max="8" width="32.88671875" style="293" customWidth="1"/>
    <col min="9" max="9" width="11" style="303" customWidth="1"/>
    <col min="10" max="10" width="11.109375" style="293" customWidth="1"/>
    <col min="11" max="12" width="13.33203125" style="293" customWidth="1"/>
    <col min="13" max="13" width="13.88671875" style="293" customWidth="1"/>
    <col min="14" max="17" width="9.109375" style="293" customWidth="1"/>
    <col min="18" max="256" width="8.88671875" style="293"/>
    <col min="257" max="257" width="46.109375" style="293" customWidth="1"/>
    <col min="258" max="258" width="30.6640625" style="293" customWidth="1"/>
    <col min="259" max="259" width="20.88671875" style="293" customWidth="1"/>
    <col min="260" max="261" width="20.44140625" style="293" customWidth="1"/>
    <col min="262" max="262" width="14.6640625" style="293" customWidth="1"/>
    <col min="263" max="263" width="14" style="293" customWidth="1"/>
    <col min="264" max="264" width="32.88671875" style="293" customWidth="1"/>
    <col min="265" max="265" width="11" style="293" customWidth="1"/>
    <col min="266" max="266" width="11.109375" style="293" customWidth="1"/>
    <col min="267" max="268" width="13.33203125" style="293" customWidth="1"/>
    <col min="269" max="269" width="13.88671875" style="293" customWidth="1"/>
    <col min="270" max="273" width="9.109375" style="293" customWidth="1"/>
    <col min="274" max="512" width="8.88671875" style="293"/>
    <col min="513" max="513" width="46.109375" style="293" customWidth="1"/>
    <col min="514" max="514" width="30.6640625" style="293" customWidth="1"/>
    <col min="515" max="515" width="20.88671875" style="293" customWidth="1"/>
    <col min="516" max="517" width="20.44140625" style="293" customWidth="1"/>
    <col min="518" max="518" width="14.6640625" style="293" customWidth="1"/>
    <col min="519" max="519" width="14" style="293" customWidth="1"/>
    <col min="520" max="520" width="32.88671875" style="293" customWidth="1"/>
    <col min="521" max="521" width="11" style="293" customWidth="1"/>
    <col min="522" max="522" width="11.109375" style="293" customWidth="1"/>
    <col min="523" max="524" width="13.33203125" style="293" customWidth="1"/>
    <col min="525" max="525" width="13.88671875" style="293" customWidth="1"/>
    <col min="526" max="529" width="9.109375" style="293" customWidth="1"/>
    <col min="530" max="768" width="8.88671875" style="293"/>
    <col min="769" max="769" width="46.109375" style="293" customWidth="1"/>
    <col min="770" max="770" width="30.6640625" style="293" customWidth="1"/>
    <col min="771" max="771" width="20.88671875" style="293" customWidth="1"/>
    <col min="772" max="773" width="20.44140625" style="293" customWidth="1"/>
    <col min="774" max="774" width="14.6640625" style="293" customWidth="1"/>
    <col min="775" max="775" width="14" style="293" customWidth="1"/>
    <col min="776" max="776" width="32.88671875" style="293" customWidth="1"/>
    <col min="777" max="777" width="11" style="293" customWidth="1"/>
    <col min="778" max="778" width="11.109375" style="293" customWidth="1"/>
    <col min="779" max="780" width="13.33203125" style="293" customWidth="1"/>
    <col min="781" max="781" width="13.88671875" style="293" customWidth="1"/>
    <col min="782" max="785" width="9.109375" style="293" customWidth="1"/>
    <col min="786" max="1024" width="8.88671875" style="293"/>
    <col min="1025" max="1025" width="46.109375" style="293" customWidth="1"/>
    <col min="1026" max="1026" width="30.6640625" style="293" customWidth="1"/>
    <col min="1027" max="1027" width="20.88671875" style="293" customWidth="1"/>
    <col min="1028" max="1029" width="20.44140625" style="293" customWidth="1"/>
    <col min="1030" max="1030" width="14.6640625" style="293" customWidth="1"/>
    <col min="1031" max="1031" width="14" style="293" customWidth="1"/>
    <col min="1032" max="1032" width="32.88671875" style="293" customWidth="1"/>
    <col min="1033" max="1033" width="11" style="293" customWidth="1"/>
    <col min="1034" max="1034" width="11.109375" style="293" customWidth="1"/>
    <col min="1035" max="1036" width="13.33203125" style="293" customWidth="1"/>
    <col min="1037" max="1037" width="13.88671875" style="293" customWidth="1"/>
    <col min="1038" max="1041" width="9.109375" style="293" customWidth="1"/>
    <col min="1042" max="1280" width="8.88671875" style="293"/>
    <col min="1281" max="1281" width="46.109375" style="293" customWidth="1"/>
    <col min="1282" max="1282" width="30.6640625" style="293" customWidth="1"/>
    <col min="1283" max="1283" width="20.88671875" style="293" customWidth="1"/>
    <col min="1284" max="1285" width="20.44140625" style="293" customWidth="1"/>
    <col min="1286" max="1286" width="14.6640625" style="293" customWidth="1"/>
    <col min="1287" max="1287" width="14" style="293" customWidth="1"/>
    <col min="1288" max="1288" width="32.88671875" style="293" customWidth="1"/>
    <col min="1289" max="1289" width="11" style="293" customWidth="1"/>
    <col min="1290" max="1290" width="11.109375" style="293" customWidth="1"/>
    <col min="1291" max="1292" width="13.33203125" style="293" customWidth="1"/>
    <col min="1293" max="1293" width="13.88671875" style="293" customWidth="1"/>
    <col min="1294" max="1297" width="9.109375" style="293" customWidth="1"/>
    <col min="1298" max="1536" width="8.88671875" style="293"/>
    <col min="1537" max="1537" width="46.109375" style="293" customWidth="1"/>
    <col min="1538" max="1538" width="30.6640625" style="293" customWidth="1"/>
    <col min="1539" max="1539" width="20.88671875" style="293" customWidth="1"/>
    <col min="1540" max="1541" width="20.44140625" style="293" customWidth="1"/>
    <col min="1542" max="1542" width="14.6640625" style="293" customWidth="1"/>
    <col min="1543" max="1543" width="14" style="293" customWidth="1"/>
    <col min="1544" max="1544" width="32.88671875" style="293" customWidth="1"/>
    <col min="1545" max="1545" width="11" style="293" customWidth="1"/>
    <col min="1546" max="1546" width="11.109375" style="293" customWidth="1"/>
    <col min="1547" max="1548" width="13.33203125" style="293" customWidth="1"/>
    <col min="1549" max="1549" width="13.88671875" style="293" customWidth="1"/>
    <col min="1550" max="1553" width="9.109375" style="293" customWidth="1"/>
    <col min="1554" max="1792" width="8.88671875" style="293"/>
    <col min="1793" max="1793" width="46.109375" style="293" customWidth="1"/>
    <col min="1794" max="1794" width="30.6640625" style="293" customWidth="1"/>
    <col min="1795" max="1795" width="20.88671875" style="293" customWidth="1"/>
    <col min="1796" max="1797" width="20.44140625" style="293" customWidth="1"/>
    <col min="1798" max="1798" width="14.6640625" style="293" customWidth="1"/>
    <col min="1799" max="1799" width="14" style="293" customWidth="1"/>
    <col min="1800" max="1800" width="32.88671875" style="293" customWidth="1"/>
    <col min="1801" max="1801" width="11" style="293" customWidth="1"/>
    <col min="1802" max="1802" width="11.109375" style="293" customWidth="1"/>
    <col min="1803" max="1804" width="13.33203125" style="293" customWidth="1"/>
    <col min="1805" max="1805" width="13.88671875" style="293" customWidth="1"/>
    <col min="1806" max="1809" width="9.109375" style="293" customWidth="1"/>
    <col min="1810" max="2048" width="8.88671875" style="293"/>
    <col min="2049" max="2049" width="46.109375" style="293" customWidth="1"/>
    <col min="2050" max="2050" width="30.6640625" style="293" customWidth="1"/>
    <col min="2051" max="2051" width="20.88671875" style="293" customWidth="1"/>
    <col min="2052" max="2053" width="20.44140625" style="293" customWidth="1"/>
    <col min="2054" max="2054" width="14.6640625" style="293" customWidth="1"/>
    <col min="2055" max="2055" width="14" style="293" customWidth="1"/>
    <col min="2056" max="2056" width="32.88671875" style="293" customWidth="1"/>
    <col min="2057" max="2057" width="11" style="293" customWidth="1"/>
    <col min="2058" max="2058" width="11.109375" style="293" customWidth="1"/>
    <col min="2059" max="2060" width="13.33203125" style="293" customWidth="1"/>
    <col min="2061" max="2061" width="13.88671875" style="293" customWidth="1"/>
    <col min="2062" max="2065" width="9.109375" style="293" customWidth="1"/>
    <col min="2066" max="2304" width="8.88671875" style="293"/>
    <col min="2305" max="2305" width="46.109375" style="293" customWidth="1"/>
    <col min="2306" max="2306" width="30.6640625" style="293" customWidth="1"/>
    <col min="2307" max="2307" width="20.88671875" style="293" customWidth="1"/>
    <col min="2308" max="2309" width="20.44140625" style="293" customWidth="1"/>
    <col min="2310" max="2310" width="14.6640625" style="293" customWidth="1"/>
    <col min="2311" max="2311" width="14" style="293" customWidth="1"/>
    <col min="2312" max="2312" width="32.88671875" style="293" customWidth="1"/>
    <col min="2313" max="2313" width="11" style="293" customWidth="1"/>
    <col min="2314" max="2314" width="11.109375" style="293" customWidth="1"/>
    <col min="2315" max="2316" width="13.33203125" style="293" customWidth="1"/>
    <col min="2317" max="2317" width="13.88671875" style="293" customWidth="1"/>
    <col min="2318" max="2321" width="9.109375" style="293" customWidth="1"/>
    <col min="2322" max="2560" width="8.88671875" style="293"/>
    <col min="2561" max="2561" width="46.109375" style="293" customWidth="1"/>
    <col min="2562" max="2562" width="30.6640625" style="293" customWidth="1"/>
    <col min="2563" max="2563" width="20.88671875" style="293" customWidth="1"/>
    <col min="2564" max="2565" width="20.44140625" style="293" customWidth="1"/>
    <col min="2566" max="2566" width="14.6640625" style="293" customWidth="1"/>
    <col min="2567" max="2567" width="14" style="293" customWidth="1"/>
    <col min="2568" max="2568" width="32.88671875" style="293" customWidth="1"/>
    <col min="2569" max="2569" width="11" style="293" customWidth="1"/>
    <col min="2570" max="2570" width="11.109375" style="293" customWidth="1"/>
    <col min="2571" max="2572" width="13.33203125" style="293" customWidth="1"/>
    <col min="2573" max="2573" width="13.88671875" style="293" customWidth="1"/>
    <col min="2574" max="2577" width="9.109375" style="293" customWidth="1"/>
    <col min="2578" max="2816" width="8.88671875" style="293"/>
    <col min="2817" max="2817" width="46.109375" style="293" customWidth="1"/>
    <col min="2818" max="2818" width="30.6640625" style="293" customWidth="1"/>
    <col min="2819" max="2819" width="20.88671875" style="293" customWidth="1"/>
    <col min="2820" max="2821" width="20.44140625" style="293" customWidth="1"/>
    <col min="2822" max="2822" width="14.6640625" style="293" customWidth="1"/>
    <col min="2823" max="2823" width="14" style="293" customWidth="1"/>
    <col min="2824" max="2824" width="32.88671875" style="293" customWidth="1"/>
    <col min="2825" max="2825" width="11" style="293" customWidth="1"/>
    <col min="2826" max="2826" width="11.109375" style="293" customWidth="1"/>
    <col min="2827" max="2828" width="13.33203125" style="293" customWidth="1"/>
    <col min="2829" max="2829" width="13.88671875" style="293" customWidth="1"/>
    <col min="2830" max="2833" width="9.109375" style="293" customWidth="1"/>
    <col min="2834" max="3072" width="8.88671875" style="293"/>
    <col min="3073" max="3073" width="46.109375" style="293" customWidth="1"/>
    <col min="3074" max="3074" width="30.6640625" style="293" customWidth="1"/>
    <col min="3075" max="3075" width="20.88671875" style="293" customWidth="1"/>
    <col min="3076" max="3077" width="20.44140625" style="293" customWidth="1"/>
    <col min="3078" max="3078" width="14.6640625" style="293" customWidth="1"/>
    <col min="3079" max="3079" width="14" style="293" customWidth="1"/>
    <col min="3080" max="3080" width="32.88671875" style="293" customWidth="1"/>
    <col min="3081" max="3081" width="11" style="293" customWidth="1"/>
    <col min="3082" max="3082" width="11.109375" style="293" customWidth="1"/>
    <col min="3083" max="3084" width="13.33203125" style="293" customWidth="1"/>
    <col min="3085" max="3085" width="13.88671875" style="293" customWidth="1"/>
    <col min="3086" max="3089" width="9.109375" style="293" customWidth="1"/>
    <col min="3090" max="3328" width="8.88671875" style="293"/>
    <col min="3329" max="3329" width="46.109375" style="293" customWidth="1"/>
    <col min="3330" max="3330" width="30.6640625" style="293" customWidth="1"/>
    <col min="3331" max="3331" width="20.88671875" style="293" customWidth="1"/>
    <col min="3332" max="3333" width="20.44140625" style="293" customWidth="1"/>
    <col min="3334" max="3334" width="14.6640625" style="293" customWidth="1"/>
    <col min="3335" max="3335" width="14" style="293" customWidth="1"/>
    <col min="3336" max="3336" width="32.88671875" style="293" customWidth="1"/>
    <col min="3337" max="3337" width="11" style="293" customWidth="1"/>
    <col min="3338" max="3338" width="11.109375" style="293" customWidth="1"/>
    <col min="3339" max="3340" width="13.33203125" style="293" customWidth="1"/>
    <col min="3341" max="3341" width="13.88671875" style="293" customWidth="1"/>
    <col min="3342" max="3345" width="9.109375" style="293" customWidth="1"/>
    <col min="3346" max="3584" width="8.88671875" style="293"/>
    <col min="3585" max="3585" width="46.109375" style="293" customWidth="1"/>
    <col min="3586" max="3586" width="30.6640625" style="293" customWidth="1"/>
    <col min="3587" max="3587" width="20.88671875" style="293" customWidth="1"/>
    <col min="3588" max="3589" width="20.44140625" style="293" customWidth="1"/>
    <col min="3590" max="3590" width="14.6640625" style="293" customWidth="1"/>
    <col min="3591" max="3591" width="14" style="293" customWidth="1"/>
    <col min="3592" max="3592" width="32.88671875" style="293" customWidth="1"/>
    <col min="3593" max="3593" width="11" style="293" customWidth="1"/>
    <col min="3594" max="3594" width="11.109375" style="293" customWidth="1"/>
    <col min="3595" max="3596" width="13.33203125" style="293" customWidth="1"/>
    <col min="3597" max="3597" width="13.88671875" style="293" customWidth="1"/>
    <col min="3598" max="3601" width="9.109375" style="293" customWidth="1"/>
    <col min="3602" max="3840" width="8.88671875" style="293"/>
    <col min="3841" max="3841" width="46.109375" style="293" customWidth="1"/>
    <col min="3842" max="3842" width="30.6640625" style="293" customWidth="1"/>
    <col min="3843" max="3843" width="20.88671875" style="293" customWidth="1"/>
    <col min="3844" max="3845" width="20.44140625" style="293" customWidth="1"/>
    <col min="3846" max="3846" width="14.6640625" style="293" customWidth="1"/>
    <col min="3847" max="3847" width="14" style="293" customWidth="1"/>
    <col min="3848" max="3848" width="32.88671875" style="293" customWidth="1"/>
    <col min="3849" max="3849" width="11" style="293" customWidth="1"/>
    <col min="3850" max="3850" width="11.109375" style="293" customWidth="1"/>
    <col min="3851" max="3852" width="13.33203125" style="293" customWidth="1"/>
    <col min="3853" max="3853" width="13.88671875" style="293" customWidth="1"/>
    <col min="3854" max="3857" width="9.109375" style="293" customWidth="1"/>
    <col min="3858" max="4096" width="8.88671875" style="293"/>
    <col min="4097" max="4097" width="46.109375" style="293" customWidth="1"/>
    <col min="4098" max="4098" width="30.6640625" style="293" customWidth="1"/>
    <col min="4099" max="4099" width="20.88671875" style="293" customWidth="1"/>
    <col min="4100" max="4101" width="20.44140625" style="293" customWidth="1"/>
    <col min="4102" max="4102" width="14.6640625" style="293" customWidth="1"/>
    <col min="4103" max="4103" width="14" style="293" customWidth="1"/>
    <col min="4104" max="4104" width="32.88671875" style="293" customWidth="1"/>
    <col min="4105" max="4105" width="11" style="293" customWidth="1"/>
    <col min="4106" max="4106" width="11.109375" style="293" customWidth="1"/>
    <col min="4107" max="4108" width="13.33203125" style="293" customWidth="1"/>
    <col min="4109" max="4109" width="13.88671875" style="293" customWidth="1"/>
    <col min="4110" max="4113" width="9.109375" style="293" customWidth="1"/>
    <col min="4114" max="4352" width="8.88671875" style="293"/>
    <col min="4353" max="4353" width="46.109375" style="293" customWidth="1"/>
    <col min="4354" max="4354" width="30.6640625" style="293" customWidth="1"/>
    <col min="4355" max="4355" width="20.88671875" style="293" customWidth="1"/>
    <col min="4356" max="4357" width="20.44140625" style="293" customWidth="1"/>
    <col min="4358" max="4358" width="14.6640625" style="293" customWidth="1"/>
    <col min="4359" max="4359" width="14" style="293" customWidth="1"/>
    <col min="4360" max="4360" width="32.88671875" style="293" customWidth="1"/>
    <col min="4361" max="4361" width="11" style="293" customWidth="1"/>
    <col min="4362" max="4362" width="11.109375" style="293" customWidth="1"/>
    <col min="4363" max="4364" width="13.33203125" style="293" customWidth="1"/>
    <col min="4365" max="4365" width="13.88671875" style="293" customWidth="1"/>
    <col min="4366" max="4369" width="9.109375" style="293" customWidth="1"/>
    <col min="4370" max="4608" width="8.88671875" style="293"/>
    <col min="4609" max="4609" width="46.109375" style="293" customWidth="1"/>
    <col min="4610" max="4610" width="30.6640625" style="293" customWidth="1"/>
    <col min="4611" max="4611" width="20.88671875" style="293" customWidth="1"/>
    <col min="4612" max="4613" width="20.44140625" style="293" customWidth="1"/>
    <col min="4614" max="4614" width="14.6640625" style="293" customWidth="1"/>
    <col min="4615" max="4615" width="14" style="293" customWidth="1"/>
    <col min="4616" max="4616" width="32.88671875" style="293" customWidth="1"/>
    <col min="4617" max="4617" width="11" style="293" customWidth="1"/>
    <col min="4618" max="4618" width="11.109375" style="293" customWidth="1"/>
    <col min="4619" max="4620" width="13.33203125" style="293" customWidth="1"/>
    <col min="4621" max="4621" width="13.88671875" style="293" customWidth="1"/>
    <col min="4622" max="4625" width="9.109375" style="293" customWidth="1"/>
    <col min="4626" max="4864" width="8.88671875" style="293"/>
    <col min="4865" max="4865" width="46.109375" style="293" customWidth="1"/>
    <col min="4866" max="4866" width="30.6640625" style="293" customWidth="1"/>
    <col min="4867" max="4867" width="20.88671875" style="293" customWidth="1"/>
    <col min="4868" max="4869" width="20.44140625" style="293" customWidth="1"/>
    <col min="4870" max="4870" width="14.6640625" style="293" customWidth="1"/>
    <col min="4871" max="4871" width="14" style="293" customWidth="1"/>
    <col min="4872" max="4872" width="32.88671875" style="293" customWidth="1"/>
    <col min="4873" max="4873" width="11" style="293" customWidth="1"/>
    <col min="4874" max="4874" width="11.109375" style="293" customWidth="1"/>
    <col min="4875" max="4876" width="13.33203125" style="293" customWidth="1"/>
    <col min="4877" max="4877" width="13.88671875" style="293" customWidth="1"/>
    <col min="4878" max="4881" width="9.109375" style="293" customWidth="1"/>
    <col min="4882" max="5120" width="8.88671875" style="293"/>
    <col min="5121" max="5121" width="46.109375" style="293" customWidth="1"/>
    <col min="5122" max="5122" width="30.6640625" style="293" customWidth="1"/>
    <col min="5123" max="5123" width="20.88671875" style="293" customWidth="1"/>
    <col min="5124" max="5125" width="20.44140625" style="293" customWidth="1"/>
    <col min="5126" max="5126" width="14.6640625" style="293" customWidth="1"/>
    <col min="5127" max="5127" width="14" style="293" customWidth="1"/>
    <col min="5128" max="5128" width="32.88671875" style="293" customWidth="1"/>
    <col min="5129" max="5129" width="11" style="293" customWidth="1"/>
    <col min="5130" max="5130" width="11.109375" style="293" customWidth="1"/>
    <col min="5131" max="5132" width="13.33203125" style="293" customWidth="1"/>
    <col min="5133" max="5133" width="13.88671875" style="293" customWidth="1"/>
    <col min="5134" max="5137" width="9.109375" style="293" customWidth="1"/>
    <col min="5138" max="5376" width="8.88671875" style="293"/>
    <col min="5377" max="5377" width="46.109375" style="293" customWidth="1"/>
    <col min="5378" max="5378" width="30.6640625" style="293" customWidth="1"/>
    <col min="5379" max="5379" width="20.88671875" style="293" customWidth="1"/>
    <col min="5380" max="5381" width="20.44140625" style="293" customWidth="1"/>
    <col min="5382" max="5382" width="14.6640625" style="293" customWidth="1"/>
    <col min="5383" max="5383" width="14" style="293" customWidth="1"/>
    <col min="5384" max="5384" width="32.88671875" style="293" customWidth="1"/>
    <col min="5385" max="5385" width="11" style="293" customWidth="1"/>
    <col min="5386" max="5386" width="11.109375" style="293" customWidth="1"/>
    <col min="5387" max="5388" width="13.33203125" style="293" customWidth="1"/>
    <col min="5389" max="5389" width="13.88671875" style="293" customWidth="1"/>
    <col min="5390" max="5393" width="9.109375" style="293" customWidth="1"/>
    <col min="5394" max="5632" width="8.88671875" style="293"/>
    <col min="5633" max="5633" width="46.109375" style="293" customWidth="1"/>
    <col min="5634" max="5634" width="30.6640625" style="293" customWidth="1"/>
    <col min="5635" max="5635" width="20.88671875" style="293" customWidth="1"/>
    <col min="5636" max="5637" width="20.44140625" style="293" customWidth="1"/>
    <col min="5638" max="5638" width="14.6640625" style="293" customWidth="1"/>
    <col min="5639" max="5639" width="14" style="293" customWidth="1"/>
    <col min="5640" max="5640" width="32.88671875" style="293" customWidth="1"/>
    <col min="5641" max="5641" width="11" style="293" customWidth="1"/>
    <col min="5642" max="5642" width="11.109375" style="293" customWidth="1"/>
    <col min="5643" max="5644" width="13.33203125" style="293" customWidth="1"/>
    <col min="5645" max="5645" width="13.88671875" style="293" customWidth="1"/>
    <col min="5646" max="5649" width="9.109375" style="293" customWidth="1"/>
    <col min="5650" max="5888" width="8.88671875" style="293"/>
    <col min="5889" max="5889" width="46.109375" style="293" customWidth="1"/>
    <col min="5890" max="5890" width="30.6640625" style="293" customWidth="1"/>
    <col min="5891" max="5891" width="20.88671875" style="293" customWidth="1"/>
    <col min="5892" max="5893" width="20.44140625" style="293" customWidth="1"/>
    <col min="5894" max="5894" width="14.6640625" style="293" customWidth="1"/>
    <col min="5895" max="5895" width="14" style="293" customWidth="1"/>
    <col min="5896" max="5896" width="32.88671875" style="293" customWidth="1"/>
    <col min="5897" max="5897" width="11" style="293" customWidth="1"/>
    <col min="5898" max="5898" width="11.109375" style="293" customWidth="1"/>
    <col min="5899" max="5900" width="13.33203125" style="293" customWidth="1"/>
    <col min="5901" max="5901" width="13.88671875" style="293" customWidth="1"/>
    <col min="5902" max="5905" width="9.109375" style="293" customWidth="1"/>
    <col min="5906" max="6144" width="8.88671875" style="293"/>
    <col min="6145" max="6145" width="46.109375" style="293" customWidth="1"/>
    <col min="6146" max="6146" width="30.6640625" style="293" customWidth="1"/>
    <col min="6147" max="6147" width="20.88671875" style="293" customWidth="1"/>
    <col min="6148" max="6149" width="20.44140625" style="293" customWidth="1"/>
    <col min="6150" max="6150" width="14.6640625" style="293" customWidth="1"/>
    <col min="6151" max="6151" width="14" style="293" customWidth="1"/>
    <col min="6152" max="6152" width="32.88671875" style="293" customWidth="1"/>
    <col min="6153" max="6153" width="11" style="293" customWidth="1"/>
    <col min="6154" max="6154" width="11.109375" style="293" customWidth="1"/>
    <col min="6155" max="6156" width="13.33203125" style="293" customWidth="1"/>
    <col min="6157" max="6157" width="13.88671875" style="293" customWidth="1"/>
    <col min="6158" max="6161" width="9.109375" style="293" customWidth="1"/>
    <col min="6162" max="6400" width="8.88671875" style="293"/>
    <col min="6401" max="6401" width="46.109375" style="293" customWidth="1"/>
    <col min="6402" max="6402" width="30.6640625" style="293" customWidth="1"/>
    <col min="6403" max="6403" width="20.88671875" style="293" customWidth="1"/>
    <col min="6404" max="6405" width="20.44140625" style="293" customWidth="1"/>
    <col min="6406" max="6406" width="14.6640625" style="293" customWidth="1"/>
    <col min="6407" max="6407" width="14" style="293" customWidth="1"/>
    <col min="6408" max="6408" width="32.88671875" style="293" customWidth="1"/>
    <col min="6409" max="6409" width="11" style="293" customWidth="1"/>
    <col min="6410" max="6410" width="11.109375" style="293" customWidth="1"/>
    <col min="6411" max="6412" width="13.33203125" style="293" customWidth="1"/>
    <col min="6413" max="6413" width="13.88671875" style="293" customWidth="1"/>
    <col min="6414" max="6417" width="9.109375" style="293" customWidth="1"/>
    <col min="6418" max="6656" width="8.88671875" style="293"/>
    <col min="6657" max="6657" width="46.109375" style="293" customWidth="1"/>
    <col min="6658" max="6658" width="30.6640625" style="293" customWidth="1"/>
    <col min="6659" max="6659" width="20.88671875" style="293" customWidth="1"/>
    <col min="6660" max="6661" width="20.44140625" style="293" customWidth="1"/>
    <col min="6662" max="6662" width="14.6640625" style="293" customWidth="1"/>
    <col min="6663" max="6663" width="14" style="293" customWidth="1"/>
    <col min="6664" max="6664" width="32.88671875" style="293" customWidth="1"/>
    <col min="6665" max="6665" width="11" style="293" customWidth="1"/>
    <col min="6666" max="6666" width="11.109375" style="293" customWidth="1"/>
    <col min="6667" max="6668" width="13.33203125" style="293" customWidth="1"/>
    <col min="6669" max="6669" width="13.88671875" style="293" customWidth="1"/>
    <col min="6670" max="6673" width="9.109375" style="293" customWidth="1"/>
    <col min="6674" max="6912" width="8.88671875" style="293"/>
    <col min="6913" max="6913" width="46.109375" style="293" customWidth="1"/>
    <col min="6914" max="6914" width="30.6640625" style="293" customWidth="1"/>
    <col min="6915" max="6915" width="20.88671875" style="293" customWidth="1"/>
    <col min="6916" max="6917" width="20.44140625" style="293" customWidth="1"/>
    <col min="6918" max="6918" width="14.6640625" style="293" customWidth="1"/>
    <col min="6919" max="6919" width="14" style="293" customWidth="1"/>
    <col min="6920" max="6920" width="32.88671875" style="293" customWidth="1"/>
    <col min="6921" max="6921" width="11" style="293" customWidth="1"/>
    <col min="6922" max="6922" width="11.109375" style="293" customWidth="1"/>
    <col min="6923" max="6924" width="13.33203125" style="293" customWidth="1"/>
    <col min="6925" max="6925" width="13.88671875" style="293" customWidth="1"/>
    <col min="6926" max="6929" width="9.109375" style="293" customWidth="1"/>
    <col min="6930" max="7168" width="8.88671875" style="293"/>
    <col min="7169" max="7169" width="46.109375" style="293" customWidth="1"/>
    <col min="7170" max="7170" width="30.6640625" style="293" customWidth="1"/>
    <col min="7171" max="7171" width="20.88671875" style="293" customWidth="1"/>
    <col min="7172" max="7173" width="20.44140625" style="293" customWidth="1"/>
    <col min="7174" max="7174" width="14.6640625" style="293" customWidth="1"/>
    <col min="7175" max="7175" width="14" style="293" customWidth="1"/>
    <col min="7176" max="7176" width="32.88671875" style="293" customWidth="1"/>
    <col min="7177" max="7177" width="11" style="293" customWidth="1"/>
    <col min="7178" max="7178" width="11.109375" style="293" customWidth="1"/>
    <col min="7179" max="7180" width="13.33203125" style="293" customWidth="1"/>
    <col min="7181" max="7181" width="13.88671875" style="293" customWidth="1"/>
    <col min="7182" max="7185" width="9.109375" style="293" customWidth="1"/>
    <col min="7186" max="7424" width="8.88671875" style="293"/>
    <col min="7425" max="7425" width="46.109375" style="293" customWidth="1"/>
    <col min="7426" max="7426" width="30.6640625" style="293" customWidth="1"/>
    <col min="7427" max="7427" width="20.88671875" style="293" customWidth="1"/>
    <col min="7428" max="7429" width="20.44140625" style="293" customWidth="1"/>
    <col min="7430" max="7430" width="14.6640625" style="293" customWidth="1"/>
    <col min="7431" max="7431" width="14" style="293" customWidth="1"/>
    <col min="7432" max="7432" width="32.88671875" style="293" customWidth="1"/>
    <col min="7433" max="7433" width="11" style="293" customWidth="1"/>
    <col min="7434" max="7434" width="11.109375" style="293" customWidth="1"/>
    <col min="7435" max="7436" width="13.33203125" style="293" customWidth="1"/>
    <col min="7437" max="7437" width="13.88671875" style="293" customWidth="1"/>
    <col min="7438" max="7441" width="9.109375" style="293" customWidth="1"/>
    <col min="7442" max="7680" width="8.88671875" style="293"/>
    <col min="7681" max="7681" width="46.109375" style="293" customWidth="1"/>
    <col min="7682" max="7682" width="30.6640625" style="293" customWidth="1"/>
    <col min="7683" max="7683" width="20.88671875" style="293" customWidth="1"/>
    <col min="7684" max="7685" width="20.44140625" style="293" customWidth="1"/>
    <col min="7686" max="7686" width="14.6640625" style="293" customWidth="1"/>
    <col min="7687" max="7687" width="14" style="293" customWidth="1"/>
    <col min="7688" max="7688" width="32.88671875" style="293" customWidth="1"/>
    <col min="7689" max="7689" width="11" style="293" customWidth="1"/>
    <col min="7690" max="7690" width="11.109375" style="293" customWidth="1"/>
    <col min="7691" max="7692" width="13.33203125" style="293" customWidth="1"/>
    <col min="7693" max="7693" width="13.88671875" style="293" customWidth="1"/>
    <col min="7694" max="7697" width="9.109375" style="293" customWidth="1"/>
    <col min="7698" max="7936" width="8.88671875" style="293"/>
    <col min="7937" max="7937" width="46.109375" style="293" customWidth="1"/>
    <col min="7938" max="7938" width="30.6640625" style="293" customWidth="1"/>
    <col min="7939" max="7939" width="20.88671875" style="293" customWidth="1"/>
    <col min="7940" max="7941" width="20.44140625" style="293" customWidth="1"/>
    <col min="7942" max="7942" width="14.6640625" style="293" customWidth="1"/>
    <col min="7943" max="7943" width="14" style="293" customWidth="1"/>
    <col min="7944" max="7944" width="32.88671875" style="293" customWidth="1"/>
    <col min="7945" max="7945" width="11" style="293" customWidth="1"/>
    <col min="7946" max="7946" width="11.109375" style="293" customWidth="1"/>
    <col min="7947" max="7948" width="13.33203125" style="293" customWidth="1"/>
    <col min="7949" max="7949" width="13.88671875" style="293" customWidth="1"/>
    <col min="7950" max="7953" width="9.109375" style="293" customWidth="1"/>
    <col min="7954" max="8192" width="8.88671875" style="293"/>
    <col min="8193" max="8193" width="46.109375" style="293" customWidth="1"/>
    <col min="8194" max="8194" width="30.6640625" style="293" customWidth="1"/>
    <col min="8195" max="8195" width="20.88671875" style="293" customWidth="1"/>
    <col min="8196" max="8197" width="20.44140625" style="293" customWidth="1"/>
    <col min="8198" max="8198" width="14.6640625" style="293" customWidth="1"/>
    <col min="8199" max="8199" width="14" style="293" customWidth="1"/>
    <col min="8200" max="8200" width="32.88671875" style="293" customWidth="1"/>
    <col min="8201" max="8201" width="11" style="293" customWidth="1"/>
    <col min="8202" max="8202" width="11.109375" style="293" customWidth="1"/>
    <col min="8203" max="8204" width="13.33203125" style="293" customWidth="1"/>
    <col min="8205" max="8205" width="13.88671875" style="293" customWidth="1"/>
    <col min="8206" max="8209" width="9.109375" style="293" customWidth="1"/>
    <col min="8210" max="8448" width="8.88671875" style="293"/>
    <col min="8449" max="8449" width="46.109375" style="293" customWidth="1"/>
    <col min="8450" max="8450" width="30.6640625" style="293" customWidth="1"/>
    <col min="8451" max="8451" width="20.88671875" style="293" customWidth="1"/>
    <col min="8452" max="8453" width="20.44140625" style="293" customWidth="1"/>
    <col min="8454" max="8454" width="14.6640625" style="293" customWidth="1"/>
    <col min="8455" max="8455" width="14" style="293" customWidth="1"/>
    <col min="8456" max="8456" width="32.88671875" style="293" customWidth="1"/>
    <col min="8457" max="8457" width="11" style="293" customWidth="1"/>
    <col min="8458" max="8458" width="11.109375" style="293" customWidth="1"/>
    <col min="8459" max="8460" width="13.33203125" style="293" customWidth="1"/>
    <col min="8461" max="8461" width="13.88671875" style="293" customWidth="1"/>
    <col min="8462" max="8465" width="9.109375" style="293" customWidth="1"/>
    <col min="8466" max="8704" width="8.88671875" style="293"/>
    <col min="8705" max="8705" width="46.109375" style="293" customWidth="1"/>
    <col min="8706" max="8706" width="30.6640625" style="293" customWidth="1"/>
    <col min="8707" max="8707" width="20.88671875" style="293" customWidth="1"/>
    <col min="8708" max="8709" width="20.44140625" style="293" customWidth="1"/>
    <col min="8710" max="8710" width="14.6640625" style="293" customWidth="1"/>
    <col min="8711" max="8711" width="14" style="293" customWidth="1"/>
    <col min="8712" max="8712" width="32.88671875" style="293" customWidth="1"/>
    <col min="8713" max="8713" width="11" style="293" customWidth="1"/>
    <col min="8714" max="8714" width="11.109375" style="293" customWidth="1"/>
    <col min="8715" max="8716" width="13.33203125" style="293" customWidth="1"/>
    <col min="8717" max="8717" width="13.88671875" style="293" customWidth="1"/>
    <col min="8718" max="8721" width="9.109375" style="293" customWidth="1"/>
    <col min="8722" max="8960" width="8.88671875" style="293"/>
    <col min="8961" max="8961" width="46.109375" style="293" customWidth="1"/>
    <col min="8962" max="8962" width="30.6640625" style="293" customWidth="1"/>
    <col min="8963" max="8963" width="20.88671875" style="293" customWidth="1"/>
    <col min="8964" max="8965" width="20.44140625" style="293" customWidth="1"/>
    <col min="8966" max="8966" width="14.6640625" style="293" customWidth="1"/>
    <col min="8967" max="8967" width="14" style="293" customWidth="1"/>
    <col min="8968" max="8968" width="32.88671875" style="293" customWidth="1"/>
    <col min="8969" max="8969" width="11" style="293" customWidth="1"/>
    <col min="8970" max="8970" width="11.109375" style="293" customWidth="1"/>
    <col min="8971" max="8972" width="13.33203125" style="293" customWidth="1"/>
    <col min="8973" max="8973" width="13.88671875" style="293" customWidth="1"/>
    <col min="8974" max="8977" width="9.109375" style="293" customWidth="1"/>
    <col min="8978" max="9216" width="8.88671875" style="293"/>
    <col min="9217" max="9217" width="46.109375" style="293" customWidth="1"/>
    <col min="9218" max="9218" width="30.6640625" style="293" customWidth="1"/>
    <col min="9219" max="9219" width="20.88671875" style="293" customWidth="1"/>
    <col min="9220" max="9221" width="20.44140625" style="293" customWidth="1"/>
    <col min="9222" max="9222" width="14.6640625" style="293" customWidth="1"/>
    <col min="9223" max="9223" width="14" style="293" customWidth="1"/>
    <col min="9224" max="9224" width="32.88671875" style="293" customWidth="1"/>
    <col min="9225" max="9225" width="11" style="293" customWidth="1"/>
    <col min="9226" max="9226" width="11.109375" style="293" customWidth="1"/>
    <col min="9227" max="9228" width="13.33203125" style="293" customWidth="1"/>
    <col min="9229" max="9229" width="13.88671875" style="293" customWidth="1"/>
    <col min="9230" max="9233" width="9.109375" style="293" customWidth="1"/>
    <col min="9234" max="9472" width="8.88671875" style="293"/>
    <col min="9473" max="9473" width="46.109375" style="293" customWidth="1"/>
    <col min="9474" max="9474" width="30.6640625" style="293" customWidth="1"/>
    <col min="9475" max="9475" width="20.88671875" style="293" customWidth="1"/>
    <col min="9476" max="9477" width="20.44140625" style="293" customWidth="1"/>
    <col min="9478" max="9478" width="14.6640625" style="293" customWidth="1"/>
    <col min="9479" max="9479" width="14" style="293" customWidth="1"/>
    <col min="9480" max="9480" width="32.88671875" style="293" customWidth="1"/>
    <col min="9481" max="9481" width="11" style="293" customWidth="1"/>
    <col min="9482" max="9482" width="11.109375" style="293" customWidth="1"/>
    <col min="9483" max="9484" width="13.33203125" style="293" customWidth="1"/>
    <col min="9485" max="9485" width="13.88671875" style="293" customWidth="1"/>
    <col min="9486" max="9489" width="9.109375" style="293" customWidth="1"/>
    <col min="9490" max="9728" width="8.88671875" style="293"/>
    <col min="9729" max="9729" width="46.109375" style="293" customWidth="1"/>
    <col min="9730" max="9730" width="30.6640625" style="293" customWidth="1"/>
    <col min="9731" max="9731" width="20.88671875" style="293" customWidth="1"/>
    <col min="9732" max="9733" width="20.44140625" style="293" customWidth="1"/>
    <col min="9734" max="9734" width="14.6640625" style="293" customWidth="1"/>
    <col min="9735" max="9735" width="14" style="293" customWidth="1"/>
    <col min="9736" max="9736" width="32.88671875" style="293" customWidth="1"/>
    <col min="9737" max="9737" width="11" style="293" customWidth="1"/>
    <col min="9738" max="9738" width="11.109375" style="293" customWidth="1"/>
    <col min="9739" max="9740" width="13.33203125" style="293" customWidth="1"/>
    <col min="9741" max="9741" width="13.88671875" style="293" customWidth="1"/>
    <col min="9742" max="9745" width="9.109375" style="293" customWidth="1"/>
    <col min="9746" max="9984" width="8.88671875" style="293"/>
    <col min="9985" max="9985" width="46.109375" style="293" customWidth="1"/>
    <col min="9986" max="9986" width="30.6640625" style="293" customWidth="1"/>
    <col min="9987" max="9987" width="20.88671875" style="293" customWidth="1"/>
    <col min="9988" max="9989" width="20.44140625" style="293" customWidth="1"/>
    <col min="9990" max="9990" width="14.6640625" style="293" customWidth="1"/>
    <col min="9991" max="9991" width="14" style="293" customWidth="1"/>
    <col min="9992" max="9992" width="32.88671875" style="293" customWidth="1"/>
    <col min="9993" max="9993" width="11" style="293" customWidth="1"/>
    <col min="9994" max="9994" width="11.109375" style="293" customWidth="1"/>
    <col min="9995" max="9996" width="13.33203125" style="293" customWidth="1"/>
    <col min="9997" max="9997" width="13.88671875" style="293" customWidth="1"/>
    <col min="9998" max="10001" width="9.109375" style="293" customWidth="1"/>
    <col min="10002" max="10240" width="8.88671875" style="293"/>
    <col min="10241" max="10241" width="46.109375" style="293" customWidth="1"/>
    <col min="10242" max="10242" width="30.6640625" style="293" customWidth="1"/>
    <col min="10243" max="10243" width="20.88671875" style="293" customWidth="1"/>
    <col min="10244" max="10245" width="20.44140625" style="293" customWidth="1"/>
    <col min="10246" max="10246" width="14.6640625" style="293" customWidth="1"/>
    <col min="10247" max="10247" width="14" style="293" customWidth="1"/>
    <col min="10248" max="10248" width="32.88671875" style="293" customWidth="1"/>
    <col min="10249" max="10249" width="11" style="293" customWidth="1"/>
    <col min="10250" max="10250" width="11.109375" style="293" customWidth="1"/>
    <col min="10251" max="10252" width="13.33203125" style="293" customWidth="1"/>
    <col min="10253" max="10253" width="13.88671875" style="293" customWidth="1"/>
    <col min="10254" max="10257" width="9.109375" style="293" customWidth="1"/>
    <col min="10258" max="10496" width="8.88671875" style="293"/>
    <col min="10497" max="10497" width="46.109375" style="293" customWidth="1"/>
    <col min="10498" max="10498" width="30.6640625" style="293" customWidth="1"/>
    <col min="10499" max="10499" width="20.88671875" style="293" customWidth="1"/>
    <col min="10500" max="10501" width="20.44140625" style="293" customWidth="1"/>
    <col min="10502" max="10502" width="14.6640625" style="293" customWidth="1"/>
    <col min="10503" max="10503" width="14" style="293" customWidth="1"/>
    <col min="10504" max="10504" width="32.88671875" style="293" customWidth="1"/>
    <col min="10505" max="10505" width="11" style="293" customWidth="1"/>
    <col min="10506" max="10506" width="11.109375" style="293" customWidth="1"/>
    <col min="10507" max="10508" width="13.33203125" style="293" customWidth="1"/>
    <col min="10509" max="10509" width="13.88671875" style="293" customWidth="1"/>
    <col min="10510" max="10513" width="9.109375" style="293" customWidth="1"/>
    <col min="10514" max="10752" width="8.88671875" style="293"/>
    <col min="10753" max="10753" width="46.109375" style="293" customWidth="1"/>
    <col min="10754" max="10754" width="30.6640625" style="293" customWidth="1"/>
    <col min="10755" max="10755" width="20.88671875" style="293" customWidth="1"/>
    <col min="10756" max="10757" width="20.44140625" style="293" customWidth="1"/>
    <col min="10758" max="10758" width="14.6640625" style="293" customWidth="1"/>
    <col min="10759" max="10759" width="14" style="293" customWidth="1"/>
    <col min="10760" max="10760" width="32.88671875" style="293" customWidth="1"/>
    <col min="10761" max="10761" width="11" style="293" customWidth="1"/>
    <col min="10762" max="10762" width="11.109375" style="293" customWidth="1"/>
    <col min="10763" max="10764" width="13.33203125" style="293" customWidth="1"/>
    <col min="10765" max="10765" width="13.88671875" style="293" customWidth="1"/>
    <col min="10766" max="10769" width="9.109375" style="293" customWidth="1"/>
    <col min="10770" max="11008" width="8.88671875" style="293"/>
    <col min="11009" max="11009" width="46.109375" style="293" customWidth="1"/>
    <col min="11010" max="11010" width="30.6640625" style="293" customWidth="1"/>
    <col min="11011" max="11011" width="20.88671875" style="293" customWidth="1"/>
    <col min="11012" max="11013" width="20.44140625" style="293" customWidth="1"/>
    <col min="11014" max="11014" width="14.6640625" style="293" customWidth="1"/>
    <col min="11015" max="11015" width="14" style="293" customWidth="1"/>
    <col min="11016" max="11016" width="32.88671875" style="293" customWidth="1"/>
    <col min="11017" max="11017" width="11" style="293" customWidth="1"/>
    <col min="11018" max="11018" width="11.109375" style="293" customWidth="1"/>
    <col min="11019" max="11020" width="13.33203125" style="293" customWidth="1"/>
    <col min="11021" max="11021" width="13.88671875" style="293" customWidth="1"/>
    <col min="11022" max="11025" width="9.109375" style="293" customWidth="1"/>
    <col min="11026" max="11264" width="8.88671875" style="293"/>
    <col min="11265" max="11265" width="46.109375" style="293" customWidth="1"/>
    <col min="11266" max="11266" width="30.6640625" style="293" customWidth="1"/>
    <col min="11267" max="11267" width="20.88671875" style="293" customWidth="1"/>
    <col min="11268" max="11269" width="20.44140625" style="293" customWidth="1"/>
    <col min="11270" max="11270" width="14.6640625" style="293" customWidth="1"/>
    <col min="11271" max="11271" width="14" style="293" customWidth="1"/>
    <col min="11272" max="11272" width="32.88671875" style="293" customWidth="1"/>
    <col min="11273" max="11273" width="11" style="293" customWidth="1"/>
    <col min="11274" max="11274" width="11.109375" style="293" customWidth="1"/>
    <col min="11275" max="11276" width="13.33203125" style="293" customWidth="1"/>
    <col min="11277" max="11277" width="13.88671875" style="293" customWidth="1"/>
    <col min="11278" max="11281" width="9.109375" style="293" customWidth="1"/>
    <col min="11282" max="11520" width="8.88671875" style="293"/>
    <col min="11521" max="11521" width="46.109375" style="293" customWidth="1"/>
    <col min="11522" max="11522" width="30.6640625" style="293" customWidth="1"/>
    <col min="11523" max="11523" width="20.88671875" style="293" customWidth="1"/>
    <col min="11524" max="11525" width="20.44140625" style="293" customWidth="1"/>
    <col min="11526" max="11526" width="14.6640625" style="293" customWidth="1"/>
    <col min="11527" max="11527" width="14" style="293" customWidth="1"/>
    <col min="11528" max="11528" width="32.88671875" style="293" customWidth="1"/>
    <col min="11529" max="11529" width="11" style="293" customWidth="1"/>
    <col min="11530" max="11530" width="11.109375" style="293" customWidth="1"/>
    <col min="11531" max="11532" width="13.33203125" style="293" customWidth="1"/>
    <col min="11533" max="11533" width="13.88671875" style="293" customWidth="1"/>
    <col min="11534" max="11537" width="9.109375" style="293" customWidth="1"/>
    <col min="11538" max="11776" width="8.88671875" style="293"/>
    <col min="11777" max="11777" width="46.109375" style="293" customWidth="1"/>
    <col min="11778" max="11778" width="30.6640625" style="293" customWidth="1"/>
    <col min="11779" max="11779" width="20.88671875" style="293" customWidth="1"/>
    <col min="11780" max="11781" width="20.44140625" style="293" customWidth="1"/>
    <col min="11782" max="11782" width="14.6640625" style="293" customWidth="1"/>
    <col min="11783" max="11783" width="14" style="293" customWidth="1"/>
    <col min="11784" max="11784" width="32.88671875" style="293" customWidth="1"/>
    <col min="11785" max="11785" width="11" style="293" customWidth="1"/>
    <col min="11786" max="11786" width="11.109375" style="293" customWidth="1"/>
    <col min="11787" max="11788" width="13.33203125" style="293" customWidth="1"/>
    <col min="11789" max="11789" width="13.88671875" style="293" customWidth="1"/>
    <col min="11790" max="11793" width="9.109375" style="293" customWidth="1"/>
    <col min="11794" max="12032" width="8.88671875" style="293"/>
    <col min="12033" max="12033" width="46.109375" style="293" customWidth="1"/>
    <col min="12034" max="12034" width="30.6640625" style="293" customWidth="1"/>
    <col min="12035" max="12035" width="20.88671875" style="293" customWidth="1"/>
    <col min="12036" max="12037" width="20.44140625" style="293" customWidth="1"/>
    <col min="12038" max="12038" width="14.6640625" style="293" customWidth="1"/>
    <col min="12039" max="12039" width="14" style="293" customWidth="1"/>
    <col min="12040" max="12040" width="32.88671875" style="293" customWidth="1"/>
    <col min="12041" max="12041" width="11" style="293" customWidth="1"/>
    <col min="12042" max="12042" width="11.109375" style="293" customWidth="1"/>
    <col min="12043" max="12044" width="13.33203125" style="293" customWidth="1"/>
    <col min="12045" max="12045" width="13.88671875" style="293" customWidth="1"/>
    <col min="12046" max="12049" width="9.109375" style="293" customWidth="1"/>
    <col min="12050" max="12288" width="8.88671875" style="293"/>
    <col min="12289" max="12289" width="46.109375" style="293" customWidth="1"/>
    <col min="12290" max="12290" width="30.6640625" style="293" customWidth="1"/>
    <col min="12291" max="12291" width="20.88671875" style="293" customWidth="1"/>
    <col min="12292" max="12293" width="20.44140625" style="293" customWidth="1"/>
    <col min="12294" max="12294" width="14.6640625" style="293" customWidth="1"/>
    <col min="12295" max="12295" width="14" style="293" customWidth="1"/>
    <col min="12296" max="12296" width="32.88671875" style="293" customWidth="1"/>
    <col min="12297" max="12297" width="11" style="293" customWidth="1"/>
    <col min="12298" max="12298" width="11.109375" style="293" customWidth="1"/>
    <col min="12299" max="12300" width="13.33203125" style="293" customWidth="1"/>
    <col min="12301" max="12301" width="13.88671875" style="293" customWidth="1"/>
    <col min="12302" max="12305" width="9.109375" style="293" customWidth="1"/>
    <col min="12306" max="12544" width="8.88671875" style="293"/>
    <col min="12545" max="12545" width="46.109375" style="293" customWidth="1"/>
    <col min="12546" max="12546" width="30.6640625" style="293" customWidth="1"/>
    <col min="12547" max="12547" width="20.88671875" style="293" customWidth="1"/>
    <col min="12548" max="12549" width="20.44140625" style="293" customWidth="1"/>
    <col min="12550" max="12550" width="14.6640625" style="293" customWidth="1"/>
    <col min="12551" max="12551" width="14" style="293" customWidth="1"/>
    <col min="12552" max="12552" width="32.88671875" style="293" customWidth="1"/>
    <col min="12553" max="12553" width="11" style="293" customWidth="1"/>
    <col min="12554" max="12554" width="11.109375" style="293" customWidth="1"/>
    <col min="12555" max="12556" width="13.33203125" style="293" customWidth="1"/>
    <col min="12557" max="12557" width="13.88671875" style="293" customWidth="1"/>
    <col min="12558" max="12561" width="9.109375" style="293" customWidth="1"/>
    <col min="12562" max="12800" width="8.88671875" style="293"/>
    <col min="12801" max="12801" width="46.109375" style="293" customWidth="1"/>
    <col min="12802" max="12802" width="30.6640625" style="293" customWidth="1"/>
    <col min="12803" max="12803" width="20.88671875" style="293" customWidth="1"/>
    <col min="12804" max="12805" width="20.44140625" style="293" customWidth="1"/>
    <col min="12806" max="12806" width="14.6640625" style="293" customWidth="1"/>
    <col min="12807" max="12807" width="14" style="293" customWidth="1"/>
    <col min="12808" max="12808" width="32.88671875" style="293" customWidth="1"/>
    <col min="12809" max="12809" width="11" style="293" customWidth="1"/>
    <col min="12810" max="12810" width="11.109375" style="293" customWidth="1"/>
    <col min="12811" max="12812" width="13.33203125" style="293" customWidth="1"/>
    <col min="12813" max="12813" width="13.88671875" style="293" customWidth="1"/>
    <col min="12814" max="12817" width="9.109375" style="293" customWidth="1"/>
    <col min="12818" max="13056" width="8.88671875" style="293"/>
    <col min="13057" max="13057" width="46.109375" style="293" customWidth="1"/>
    <col min="13058" max="13058" width="30.6640625" style="293" customWidth="1"/>
    <col min="13059" max="13059" width="20.88671875" style="293" customWidth="1"/>
    <col min="13060" max="13061" width="20.44140625" style="293" customWidth="1"/>
    <col min="13062" max="13062" width="14.6640625" style="293" customWidth="1"/>
    <col min="13063" max="13063" width="14" style="293" customWidth="1"/>
    <col min="13064" max="13064" width="32.88671875" style="293" customWidth="1"/>
    <col min="13065" max="13065" width="11" style="293" customWidth="1"/>
    <col min="13066" max="13066" width="11.109375" style="293" customWidth="1"/>
    <col min="13067" max="13068" width="13.33203125" style="293" customWidth="1"/>
    <col min="13069" max="13069" width="13.88671875" style="293" customWidth="1"/>
    <col min="13070" max="13073" width="9.109375" style="293" customWidth="1"/>
    <col min="13074" max="13312" width="8.88671875" style="293"/>
    <col min="13313" max="13313" width="46.109375" style="293" customWidth="1"/>
    <col min="13314" max="13314" width="30.6640625" style="293" customWidth="1"/>
    <col min="13315" max="13315" width="20.88671875" style="293" customWidth="1"/>
    <col min="13316" max="13317" width="20.44140625" style="293" customWidth="1"/>
    <col min="13318" max="13318" width="14.6640625" style="293" customWidth="1"/>
    <col min="13319" max="13319" width="14" style="293" customWidth="1"/>
    <col min="13320" max="13320" width="32.88671875" style="293" customWidth="1"/>
    <col min="13321" max="13321" width="11" style="293" customWidth="1"/>
    <col min="13322" max="13322" width="11.109375" style="293" customWidth="1"/>
    <col min="13323" max="13324" width="13.33203125" style="293" customWidth="1"/>
    <col min="13325" max="13325" width="13.88671875" style="293" customWidth="1"/>
    <col min="13326" max="13329" width="9.109375" style="293" customWidth="1"/>
    <col min="13330" max="13568" width="8.88671875" style="293"/>
    <col min="13569" max="13569" width="46.109375" style="293" customWidth="1"/>
    <col min="13570" max="13570" width="30.6640625" style="293" customWidth="1"/>
    <col min="13571" max="13571" width="20.88671875" style="293" customWidth="1"/>
    <col min="13572" max="13573" width="20.44140625" style="293" customWidth="1"/>
    <col min="13574" max="13574" width="14.6640625" style="293" customWidth="1"/>
    <col min="13575" max="13575" width="14" style="293" customWidth="1"/>
    <col min="13576" max="13576" width="32.88671875" style="293" customWidth="1"/>
    <col min="13577" max="13577" width="11" style="293" customWidth="1"/>
    <col min="13578" max="13578" width="11.109375" style="293" customWidth="1"/>
    <col min="13579" max="13580" width="13.33203125" style="293" customWidth="1"/>
    <col min="13581" max="13581" width="13.88671875" style="293" customWidth="1"/>
    <col min="13582" max="13585" width="9.109375" style="293" customWidth="1"/>
    <col min="13586" max="13824" width="8.88671875" style="293"/>
    <col min="13825" max="13825" width="46.109375" style="293" customWidth="1"/>
    <col min="13826" max="13826" width="30.6640625" style="293" customWidth="1"/>
    <col min="13827" max="13827" width="20.88671875" style="293" customWidth="1"/>
    <col min="13828" max="13829" width="20.44140625" style="293" customWidth="1"/>
    <col min="13830" max="13830" width="14.6640625" style="293" customWidth="1"/>
    <col min="13831" max="13831" width="14" style="293" customWidth="1"/>
    <col min="13832" max="13832" width="32.88671875" style="293" customWidth="1"/>
    <col min="13833" max="13833" width="11" style="293" customWidth="1"/>
    <col min="13834" max="13834" width="11.109375" style="293" customWidth="1"/>
    <col min="13835" max="13836" width="13.33203125" style="293" customWidth="1"/>
    <col min="13837" max="13837" width="13.88671875" style="293" customWidth="1"/>
    <col min="13838" max="13841" width="9.109375" style="293" customWidth="1"/>
    <col min="13842" max="14080" width="8.88671875" style="293"/>
    <col min="14081" max="14081" width="46.109375" style="293" customWidth="1"/>
    <col min="14082" max="14082" width="30.6640625" style="293" customWidth="1"/>
    <col min="14083" max="14083" width="20.88671875" style="293" customWidth="1"/>
    <col min="14084" max="14085" width="20.44140625" style="293" customWidth="1"/>
    <col min="14086" max="14086" width="14.6640625" style="293" customWidth="1"/>
    <col min="14087" max="14087" width="14" style="293" customWidth="1"/>
    <col min="14088" max="14088" width="32.88671875" style="293" customWidth="1"/>
    <col min="14089" max="14089" width="11" style="293" customWidth="1"/>
    <col min="14090" max="14090" width="11.109375" style="293" customWidth="1"/>
    <col min="14091" max="14092" width="13.33203125" style="293" customWidth="1"/>
    <col min="14093" max="14093" width="13.88671875" style="293" customWidth="1"/>
    <col min="14094" max="14097" width="9.109375" style="293" customWidth="1"/>
    <col min="14098" max="14336" width="8.88671875" style="293"/>
    <col min="14337" max="14337" width="46.109375" style="293" customWidth="1"/>
    <col min="14338" max="14338" width="30.6640625" style="293" customWidth="1"/>
    <col min="14339" max="14339" width="20.88671875" style="293" customWidth="1"/>
    <col min="14340" max="14341" width="20.44140625" style="293" customWidth="1"/>
    <col min="14342" max="14342" width="14.6640625" style="293" customWidth="1"/>
    <col min="14343" max="14343" width="14" style="293" customWidth="1"/>
    <col min="14344" max="14344" width="32.88671875" style="293" customWidth="1"/>
    <col min="14345" max="14345" width="11" style="293" customWidth="1"/>
    <col min="14346" max="14346" width="11.109375" style="293" customWidth="1"/>
    <col min="14347" max="14348" width="13.33203125" style="293" customWidth="1"/>
    <col min="14349" max="14349" width="13.88671875" style="293" customWidth="1"/>
    <col min="14350" max="14353" width="9.109375" style="293" customWidth="1"/>
    <col min="14354" max="14592" width="8.88671875" style="293"/>
    <col min="14593" max="14593" width="46.109375" style="293" customWidth="1"/>
    <col min="14594" max="14594" width="30.6640625" style="293" customWidth="1"/>
    <col min="14595" max="14595" width="20.88671875" style="293" customWidth="1"/>
    <col min="14596" max="14597" width="20.44140625" style="293" customWidth="1"/>
    <col min="14598" max="14598" width="14.6640625" style="293" customWidth="1"/>
    <col min="14599" max="14599" width="14" style="293" customWidth="1"/>
    <col min="14600" max="14600" width="32.88671875" style="293" customWidth="1"/>
    <col min="14601" max="14601" width="11" style="293" customWidth="1"/>
    <col min="14602" max="14602" width="11.109375" style="293" customWidth="1"/>
    <col min="14603" max="14604" width="13.33203125" style="293" customWidth="1"/>
    <col min="14605" max="14605" width="13.88671875" style="293" customWidth="1"/>
    <col min="14606" max="14609" width="9.109375" style="293" customWidth="1"/>
    <col min="14610" max="14848" width="8.88671875" style="293"/>
    <col min="14849" max="14849" width="46.109375" style="293" customWidth="1"/>
    <col min="14850" max="14850" width="30.6640625" style="293" customWidth="1"/>
    <col min="14851" max="14851" width="20.88671875" style="293" customWidth="1"/>
    <col min="14852" max="14853" width="20.44140625" style="293" customWidth="1"/>
    <col min="14854" max="14854" width="14.6640625" style="293" customWidth="1"/>
    <col min="14855" max="14855" width="14" style="293" customWidth="1"/>
    <col min="14856" max="14856" width="32.88671875" style="293" customWidth="1"/>
    <col min="14857" max="14857" width="11" style="293" customWidth="1"/>
    <col min="14858" max="14858" width="11.109375" style="293" customWidth="1"/>
    <col min="14859" max="14860" width="13.33203125" style="293" customWidth="1"/>
    <col min="14861" max="14861" width="13.88671875" style="293" customWidth="1"/>
    <col min="14862" max="14865" width="9.109375" style="293" customWidth="1"/>
    <col min="14866" max="15104" width="8.88671875" style="293"/>
    <col min="15105" max="15105" width="46.109375" style="293" customWidth="1"/>
    <col min="15106" max="15106" width="30.6640625" style="293" customWidth="1"/>
    <col min="15107" max="15107" width="20.88671875" style="293" customWidth="1"/>
    <col min="15108" max="15109" width="20.44140625" style="293" customWidth="1"/>
    <col min="15110" max="15110" width="14.6640625" style="293" customWidth="1"/>
    <col min="15111" max="15111" width="14" style="293" customWidth="1"/>
    <col min="15112" max="15112" width="32.88671875" style="293" customWidth="1"/>
    <col min="15113" max="15113" width="11" style="293" customWidth="1"/>
    <col min="15114" max="15114" width="11.109375" style="293" customWidth="1"/>
    <col min="15115" max="15116" width="13.33203125" style="293" customWidth="1"/>
    <col min="15117" max="15117" width="13.88671875" style="293" customWidth="1"/>
    <col min="15118" max="15121" width="9.109375" style="293" customWidth="1"/>
    <col min="15122" max="15360" width="8.88671875" style="293"/>
    <col min="15361" max="15361" width="46.109375" style="293" customWidth="1"/>
    <col min="15362" max="15362" width="30.6640625" style="293" customWidth="1"/>
    <col min="15363" max="15363" width="20.88671875" style="293" customWidth="1"/>
    <col min="15364" max="15365" width="20.44140625" style="293" customWidth="1"/>
    <col min="15366" max="15366" width="14.6640625" style="293" customWidth="1"/>
    <col min="15367" max="15367" width="14" style="293" customWidth="1"/>
    <col min="15368" max="15368" width="32.88671875" style="293" customWidth="1"/>
    <col min="15369" max="15369" width="11" style="293" customWidth="1"/>
    <col min="15370" max="15370" width="11.109375" style="293" customWidth="1"/>
    <col min="15371" max="15372" width="13.33203125" style="293" customWidth="1"/>
    <col min="15373" max="15373" width="13.88671875" style="293" customWidth="1"/>
    <col min="15374" max="15377" width="9.109375" style="293" customWidth="1"/>
    <col min="15378" max="15616" width="8.88671875" style="293"/>
    <col min="15617" max="15617" width="46.109375" style="293" customWidth="1"/>
    <col min="15618" max="15618" width="30.6640625" style="293" customWidth="1"/>
    <col min="15619" max="15619" width="20.88671875" style="293" customWidth="1"/>
    <col min="15620" max="15621" width="20.44140625" style="293" customWidth="1"/>
    <col min="15622" max="15622" width="14.6640625" style="293" customWidth="1"/>
    <col min="15623" max="15623" width="14" style="293" customWidth="1"/>
    <col min="15624" max="15624" width="32.88671875" style="293" customWidth="1"/>
    <col min="15625" max="15625" width="11" style="293" customWidth="1"/>
    <col min="15626" max="15626" width="11.109375" style="293" customWidth="1"/>
    <col min="15627" max="15628" width="13.33203125" style="293" customWidth="1"/>
    <col min="15629" max="15629" width="13.88671875" style="293" customWidth="1"/>
    <col min="15630" max="15633" width="9.109375" style="293" customWidth="1"/>
    <col min="15634" max="15872" width="8.88671875" style="293"/>
    <col min="15873" max="15873" width="46.109375" style="293" customWidth="1"/>
    <col min="15874" max="15874" width="30.6640625" style="293" customWidth="1"/>
    <col min="15875" max="15875" width="20.88671875" style="293" customWidth="1"/>
    <col min="15876" max="15877" width="20.44140625" style="293" customWidth="1"/>
    <col min="15878" max="15878" width="14.6640625" style="293" customWidth="1"/>
    <col min="15879" max="15879" width="14" style="293" customWidth="1"/>
    <col min="15880" max="15880" width="32.88671875" style="293" customWidth="1"/>
    <col min="15881" max="15881" width="11" style="293" customWidth="1"/>
    <col min="15882" max="15882" width="11.109375" style="293" customWidth="1"/>
    <col min="15883" max="15884" width="13.33203125" style="293" customWidth="1"/>
    <col min="15885" max="15885" width="13.88671875" style="293" customWidth="1"/>
    <col min="15886" max="15889" width="9.109375" style="293" customWidth="1"/>
    <col min="15890" max="16128" width="8.88671875" style="293"/>
    <col min="16129" max="16129" width="46.109375" style="293" customWidth="1"/>
    <col min="16130" max="16130" width="30.6640625" style="293" customWidth="1"/>
    <col min="16131" max="16131" width="20.88671875" style="293" customWidth="1"/>
    <col min="16132" max="16133" width="20.44140625" style="293" customWidth="1"/>
    <col min="16134" max="16134" width="14.6640625" style="293" customWidth="1"/>
    <col min="16135" max="16135" width="14" style="293" customWidth="1"/>
    <col min="16136" max="16136" width="32.88671875" style="293" customWidth="1"/>
    <col min="16137" max="16137" width="11" style="293" customWidth="1"/>
    <col min="16138" max="16138" width="11.109375" style="293" customWidth="1"/>
    <col min="16139" max="16140" width="13.33203125" style="293" customWidth="1"/>
    <col min="16141" max="16141" width="13.88671875" style="293" customWidth="1"/>
    <col min="16142" max="16145" width="9.109375" style="293" customWidth="1"/>
    <col min="16146" max="16384" width="8.88671875" style="293"/>
  </cols>
  <sheetData>
    <row r="1" spans="4:7" x14ac:dyDescent="0.3">
      <c r="F1" s="728" t="s">
        <v>157</v>
      </c>
      <c r="G1" s="728"/>
    </row>
    <row r="2" spans="4:7" x14ac:dyDescent="0.3">
      <c r="D2" s="728" t="s">
        <v>158</v>
      </c>
      <c r="E2" s="728"/>
      <c r="F2" s="728"/>
      <c r="G2" s="728"/>
    </row>
    <row r="3" spans="4:7" x14ac:dyDescent="0.3">
      <c r="D3" s="728" t="s">
        <v>159</v>
      </c>
      <c r="E3" s="728"/>
      <c r="F3" s="728"/>
      <c r="G3" s="728"/>
    </row>
    <row r="4" spans="4:7" ht="16.649999999999999" customHeight="1" x14ac:dyDescent="0.3">
      <c r="D4" s="728" t="s">
        <v>160</v>
      </c>
      <c r="E4" s="728"/>
      <c r="F4" s="728"/>
      <c r="G4" s="728"/>
    </row>
    <row r="5" spans="4:7" x14ac:dyDescent="0.3">
      <c r="D5" s="294"/>
      <c r="E5" s="294"/>
      <c r="F5" s="294"/>
      <c r="G5" s="294"/>
    </row>
    <row r="7" spans="4:7" s="295" customFormat="1" ht="19.5" customHeight="1" x14ac:dyDescent="0.3">
      <c r="D7" s="693" t="s">
        <v>136</v>
      </c>
      <c r="E7" s="693"/>
      <c r="F7" s="693"/>
      <c r="G7" s="693"/>
    </row>
    <row r="8" spans="4:7" s="295" customFormat="1" ht="15.6" x14ac:dyDescent="0.3">
      <c r="D8" s="694" t="s">
        <v>227</v>
      </c>
      <c r="E8" s="694"/>
      <c r="F8" s="694"/>
      <c r="G8" s="694"/>
    </row>
    <row r="9" spans="4:7" s="295" customFormat="1" ht="15.6" x14ac:dyDescent="0.3">
      <c r="D9" s="694" t="s">
        <v>137</v>
      </c>
      <c r="E9" s="694"/>
      <c r="F9" s="694"/>
      <c r="G9" s="694"/>
    </row>
    <row r="10" spans="4:7" s="295" customFormat="1" ht="15.6" x14ac:dyDescent="0.3">
      <c r="D10" s="693" t="s">
        <v>138</v>
      </c>
      <c r="E10" s="693"/>
      <c r="F10" s="693"/>
      <c r="G10" s="693"/>
    </row>
    <row r="11" spans="4:7" s="295" customFormat="1" ht="21.75" customHeight="1" x14ac:dyDescent="0.3">
      <c r="D11" s="156"/>
      <c r="E11" s="156"/>
      <c r="F11" s="156"/>
      <c r="G11" s="156"/>
    </row>
    <row r="12" spans="4:7" s="295" customFormat="1" ht="19.5" customHeight="1" x14ac:dyDescent="0.3">
      <c r="D12" s="203" t="s">
        <v>161</v>
      </c>
      <c r="E12" s="203"/>
      <c r="F12" s="203"/>
      <c r="G12" s="203"/>
    </row>
    <row r="13" spans="4:7" s="203" customFormat="1" ht="15.6" x14ac:dyDescent="0.3">
      <c r="D13" s="203" t="s">
        <v>162</v>
      </c>
    </row>
    <row r="14" spans="4:7" s="27" customFormat="1" ht="15.6" x14ac:dyDescent="0.3">
      <c r="D14" s="203" t="s">
        <v>163</v>
      </c>
      <c r="E14" s="203"/>
      <c r="F14" s="203"/>
      <c r="G14" s="203"/>
    </row>
    <row r="15" spans="4:7" s="27" customFormat="1" ht="15.6" x14ac:dyDescent="0.3">
      <c r="D15" s="27" t="s">
        <v>164</v>
      </c>
    </row>
    <row r="16" spans="4:7" s="27" customFormat="1" ht="15.6" x14ac:dyDescent="0.3">
      <c r="D16" s="204"/>
    </row>
    <row r="17" spans="1:13" s="27" customFormat="1" ht="15.6" x14ac:dyDescent="0.3">
      <c r="F17" s="29" t="s">
        <v>165</v>
      </c>
    </row>
    <row r="18" spans="1:13" s="27" customFormat="1" ht="18" customHeight="1" x14ac:dyDescent="0.3"/>
    <row r="19" spans="1:13" s="27" customFormat="1" ht="18" customHeight="1" x14ac:dyDescent="0.3">
      <c r="F19" s="28"/>
    </row>
    <row r="20" spans="1:13" s="298" customFormat="1" ht="15.6" x14ac:dyDescent="0.3">
      <c r="A20" s="724" t="s">
        <v>0</v>
      </c>
      <c r="B20" s="724"/>
      <c r="C20" s="724"/>
      <c r="D20" s="724"/>
      <c r="E20" s="724"/>
      <c r="F20" s="724"/>
      <c r="G20" s="724"/>
      <c r="H20" s="296"/>
      <c r="I20" s="297"/>
    </row>
    <row r="21" spans="1:13" s="298" customFormat="1" ht="15.6" x14ac:dyDescent="0.3">
      <c r="A21" s="725" t="s">
        <v>46</v>
      </c>
      <c r="B21" s="725"/>
      <c r="C21" s="725"/>
      <c r="D21" s="725"/>
      <c r="E21" s="725"/>
      <c r="F21" s="725"/>
      <c r="G21" s="725"/>
      <c r="H21" s="299"/>
      <c r="I21" s="297"/>
    </row>
    <row r="22" spans="1:13" s="298" customFormat="1" ht="15.6" x14ac:dyDescent="0.3">
      <c r="A22" s="726" t="s">
        <v>1</v>
      </c>
      <c r="B22" s="726"/>
      <c r="C22" s="726"/>
      <c r="D22" s="726"/>
      <c r="E22" s="726"/>
      <c r="F22" s="726"/>
      <c r="G22" s="726"/>
      <c r="H22" s="300"/>
      <c r="I22" s="297"/>
    </row>
    <row r="23" spans="1:13" s="298" customFormat="1" ht="15" customHeight="1" x14ac:dyDescent="0.3">
      <c r="A23" s="724" t="s">
        <v>232</v>
      </c>
      <c r="B23" s="724"/>
      <c r="C23" s="724"/>
      <c r="D23" s="724"/>
      <c r="E23" s="724"/>
      <c r="F23" s="724"/>
      <c r="G23" s="724"/>
      <c r="H23" s="296"/>
      <c r="I23" s="297"/>
    </row>
    <row r="24" spans="1:13" ht="18" customHeight="1" x14ac:dyDescent="0.3">
      <c r="A24" s="301"/>
      <c r="B24" s="301"/>
      <c r="C24" s="302"/>
      <c r="D24" s="302"/>
      <c r="E24" s="302"/>
      <c r="F24" s="302"/>
      <c r="G24" s="302"/>
      <c r="H24" s="302"/>
      <c r="J24" s="304"/>
      <c r="K24" s="304"/>
      <c r="L24" s="304"/>
      <c r="M24" s="304"/>
    </row>
    <row r="25" spans="1:13" ht="27.6" customHeight="1" x14ac:dyDescent="0.3">
      <c r="A25" s="710" t="s">
        <v>174</v>
      </c>
      <c r="B25" s="710"/>
      <c r="C25" s="710"/>
      <c r="D25" s="710"/>
      <c r="E25" s="710"/>
      <c r="F25" s="710"/>
      <c r="G25" s="710"/>
      <c r="H25" s="301"/>
      <c r="J25" s="304"/>
      <c r="K25" s="304"/>
      <c r="L25" s="304"/>
      <c r="M25" s="304"/>
    </row>
    <row r="26" spans="1:13" s="376" customFormat="1" ht="51.75" customHeight="1" x14ac:dyDescent="0.3">
      <c r="A26" s="376" t="s">
        <v>242</v>
      </c>
      <c r="B26" s="361"/>
      <c r="C26" s="361"/>
      <c r="D26" s="361"/>
      <c r="E26" s="361"/>
      <c r="F26" s="361"/>
      <c r="G26" s="377"/>
      <c r="H26" s="377"/>
      <c r="I26" s="378"/>
      <c r="J26" s="377"/>
      <c r="K26" s="377"/>
      <c r="L26" s="377"/>
      <c r="M26" s="377"/>
    </row>
    <row r="27" spans="1:13" s="298" customFormat="1" ht="90.6" customHeight="1" x14ac:dyDescent="0.3">
      <c r="A27" s="715" t="s">
        <v>272</v>
      </c>
      <c r="B27" s="715"/>
      <c r="C27" s="715"/>
      <c r="D27" s="715"/>
      <c r="E27" s="715"/>
      <c r="F27" s="715"/>
      <c r="G27" s="715"/>
      <c r="H27" s="305"/>
      <c r="I27" s="306"/>
      <c r="J27" s="307"/>
      <c r="K27" s="307"/>
      <c r="L27" s="307"/>
    </row>
    <row r="28" spans="1:13" s="308" customFormat="1" ht="17.25" customHeight="1" x14ac:dyDescent="0.3">
      <c r="A28" s="295" t="s">
        <v>2</v>
      </c>
    </row>
    <row r="29" spans="1:13" s="308" customFormat="1" ht="15.75" customHeight="1" x14ac:dyDescent="0.3">
      <c r="A29" s="727" t="s">
        <v>47</v>
      </c>
      <c r="B29" s="727"/>
      <c r="C29" s="727"/>
      <c r="D29" s="727"/>
      <c r="E29" s="727"/>
      <c r="F29" s="727"/>
      <c r="G29" s="727"/>
    </row>
    <row r="30" spans="1:13" s="308" customFormat="1" ht="18" customHeight="1" x14ac:dyDescent="0.3">
      <c r="A30" s="711" t="s">
        <v>42</v>
      </c>
      <c r="B30" s="711"/>
      <c r="C30" s="711"/>
      <c r="D30" s="711"/>
      <c r="E30" s="711"/>
      <c r="F30" s="711"/>
      <c r="G30" s="711"/>
    </row>
    <row r="31" spans="1:13" s="308" customFormat="1" ht="16.649999999999999" customHeight="1" x14ac:dyDescent="0.3">
      <c r="A31" s="295" t="s">
        <v>43</v>
      </c>
    </row>
    <row r="32" spans="1:13" s="308" customFormat="1" ht="15.6" x14ac:dyDescent="0.3">
      <c r="A32" s="295" t="s">
        <v>44</v>
      </c>
    </row>
    <row r="33" spans="1:13" ht="31.5" customHeight="1" x14ac:dyDescent="0.3">
      <c r="A33" s="715" t="s">
        <v>93</v>
      </c>
      <c r="B33" s="715"/>
      <c r="C33" s="715"/>
      <c r="D33" s="715"/>
      <c r="E33" s="715"/>
      <c r="F33" s="715"/>
      <c r="G33" s="715"/>
      <c r="H33" s="301"/>
      <c r="I33" s="309"/>
      <c r="J33" s="310"/>
      <c r="K33" s="310"/>
      <c r="L33" s="310"/>
    </row>
    <row r="34" spans="1:13" s="308" customFormat="1" ht="64.2" customHeight="1" x14ac:dyDescent="0.3">
      <c r="A34" s="714" t="s">
        <v>245</v>
      </c>
      <c r="B34" s="714"/>
      <c r="C34" s="714"/>
      <c r="D34" s="714"/>
      <c r="E34" s="714"/>
      <c r="F34" s="714"/>
      <c r="G34" s="714"/>
    </row>
    <row r="35" spans="1:13" ht="118.5" customHeight="1" x14ac:dyDescent="0.3">
      <c r="A35" s="715" t="s">
        <v>175</v>
      </c>
      <c r="B35" s="715"/>
      <c r="C35" s="715"/>
      <c r="D35" s="715"/>
      <c r="E35" s="715"/>
      <c r="F35" s="715"/>
      <c r="G35" s="715"/>
      <c r="H35" s="301"/>
    </row>
    <row r="36" spans="1:13" ht="15.6" x14ac:dyDescent="0.3">
      <c r="A36" s="716"/>
      <c r="B36" s="716"/>
      <c r="C36" s="716"/>
      <c r="D36" s="716"/>
      <c r="E36" s="716"/>
      <c r="F36" s="716"/>
      <c r="G36" s="716"/>
      <c r="H36" s="311"/>
    </row>
    <row r="37" spans="1:13" ht="29.4" customHeight="1" x14ac:dyDescent="0.3">
      <c r="A37" s="717" t="s">
        <v>3</v>
      </c>
      <c r="B37" s="717"/>
      <c r="C37" s="717"/>
      <c r="D37" s="717"/>
      <c r="E37" s="717"/>
      <c r="F37" s="717"/>
      <c r="G37" s="717"/>
      <c r="H37" s="303"/>
      <c r="I37" s="293"/>
    </row>
    <row r="38" spans="1:13" ht="36" customHeight="1" x14ac:dyDescent="0.3">
      <c r="A38" s="718" t="s">
        <v>4</v>
      </c>
      <c r="B38" s="718" t="s">
        <v>5</v>
      </c>
      <c r="C38" s="312" t="s">
        <v>6</v>
      </c>
      <c r="D38" s="312" t="s">
        <v>7</v>
      </c>
      <c r="E38" s="721" t="s">
        <v>8</v>
      </c>
      <c r="F38" s="722"/>
      <c r="G38" s="723"/>
      <c r="H38" s="303"/>
      <c r="I38" s="293"/>
    </row>
    <row r="39" spans="1:13" ht="27" customHeight="1" x14ac:dyDescent="0.3">
      <c r="A39" s="719"/>
      <c r="B39" s="720"/>
      <c r="C39" s="313" t="s">
        <v>11</v>
      </c>
      <c r="D39" s="313" t="s">
        <v>12</v>
      </c>
      <c r="E39" s="313" t="s">
        <v>24</v>
      </c>
      <c r="F39" s="312" t="s">
        <v>120</v>
      </c>
      <c r="G39" s="458" t="s">
        <v>235</v>
      </c>
      <c r="H39" s="303"/>
      <c r="I39" s="293"/>
    </row>
    <row r="40" spans="1:13" ht="33" customHeight="1" x14ac:dyDescent="0.3">
      <c r="A40" s="314" t="s">
        <v>13</v>
      </c>
      <c r="B40" s="312" t="s">
        <v>14</v>
      </c>
      <c r="C40" s="38">
        <v>88063</v>
      </c>
      <c r="D40" s="38">
        <v>88227</v>
      </c>
      <c r="E40" s="38">
        <v>88227</v>
      </c>
      <c r="F40" s="38">
        <v>89868</v>
      </c>
      <c r="G40" s="38">
        <v>89868</v>
      </c>
      <c r="H40" s="303"/>
      <c r="I40" s="293"/>
    </row>
    <row r="41" spans="1:13" ht="21.75" customHeight="1" x14ac:dyDescent="0.35">
      <c r="A41" s="314" t="s">
        <v>15</v>
      </c>
      <c r="B41" s="312" t="s">
        <v>14</v>
      </c>
      <c r="C41" s="39">
        <v>611</v>
      </c>
      <c r="D41" s="214"/>
      <c r="E41" s="33"/>
      <c r="F41" s="315"/>
      <c r="G41" s="315"/>
      <c r="H41" s="303"/>
      <c r="I41" s="293"/>
    </row>
    <row r="42" spans="1:13" ht="42.75" customHeight="1" x14ac:dyDescent="0.3">
      <c r="A42" s="316" t="s">
        <v>16</v>
      </c>
      <c r="B42" s="317" t="s">
        <v>14</v>
      </c>
      <c r="C42" s="318">
        <f>C40+C41</f>
        <v>88674</v>
      </c>
      <c r="D42" s="318">
        <f>D40+D41</f>
        <v>88227</v>
      </c>
      <c r="E42" s="318">
        <f>E40+E41</f>
        <v>88227</v>
      </c>
      <c r="F42" s="318">
        <f>F40+F41</f>
        <v>89868</v>
      </c>
      <c r="G42" s="318">
        <f>G40+G41</f>
        <v>89868</v>
      </c>
      <c r="H42" s="319"/>
      <c r="I42" s="304"/>
      <c r="J42" s="304"/>
      <c r="K42" s="304"/>
      <c r="L42" s="304"/>
    </row>
    <row r="43" spans="1:13" s="298" customFormat="1" ht="27" customHeight="1" x14ac:dyDescent="0.3">
      <c r="A43" s="710" t="s">
        <v>17</v>
      </c>
      <c r="B43" s="710"/>
      <c r="C43" s="710"/>
      <c r="D43" s="710"/>
      <c r="E43" s="710"/>
      <c r="F43" s="710"/>
      <c r="G43" s="710"/>
      <c r="H43" s="710"/>
      <c r="I43" s="297"/>
      <c r="J43" s="302"/>
      <c r="K43" s="302"/>
      <c r="L43" s="302"/>
      <c r="M43" s="302"/>
    </row>
    <row r="44" spans="1:13" s="308" customFormat="1" ht="17.25" customHeight="1" x14ac:dyDescent="0.3">
      <c r="A44" s="295" t="s">
        <v>18</v>
      </c>
    </row>
    <row r="45" spans="1:13" s="308" customFormat="1" ht="15.75" customHeight="1" x14ac:dyDescent="0.3">
      <c r="A45" s="711" t="s">
        <v>42</v>
      </c>
      <c r="B45" s="711"/>
      <c r="C45" s="711"/>
      <c r="D45" s="711"/>
      <c r="E45" s="711"/>
      <c r="F45" s="711"/>
      <c r="G45" s="711"/>
    </row>
    <row r="46" spans="1:13" s="308" customFormat="1" ht="17.25" customHeight="1" x14ac:dyDescent="0.3">
      <c r="A46" s="295" t="s">
        <v>44</v>
      </c>
      <c r="B46" s="320"/>
      <c r="C46" s="320"/>
      <c r="D46" s="320"/>
      <c r="E46" s="320"/>
      <c r="F46" s="320"/>
      <c r="G46" s="320"/>
    </row>
    <row r="47" spans="1:13" ht="139.5" customHeight="1" x14ac:dyDescent="0.3">
      <c r="A47" s="712" t="s">
        <v>176</v>
      </c>
      <c r="B47" s="712"/>
      <c r="C47" s="712"/>
      <c r="D47" s="712"/>
      <c r="E47" s="712"/>
      <c r="F47" s="712"/>
      <c r="G47" s="712"/>
      <c r="H47" s="301"/>
    </row>
    <row r="48" spans="1:13" ht="32.4" customHeight="1" x14ac:dyDescent="0.3">
      <c r="A48" s="713" t="s">
        <v>19</v>
      </c>
      <c r="B48" s="706" t="s">
        <v>5</v>
      </c>
      <c r="C48" s="321" t="s">
        <v>6</v>
      </c>
      <c r="D48" s="321" t="s">
        <v>7</v>
      </c>
      <c r="E48" s="706" t="s">
        <v>8</v>
      </c>
      <c r="F48" s="706"/>
      <c r="G48" s="706"/>
      <c r="H48" s="322"/>
      <c r="I48" s="293"/>
    </row>
    <row r="49" spans="1:9" ht="19.95" customHeight="1" x14ac:dyDescent="0.3">
      <c r="A49" s="713"/>
      <c r="B49" s="706"/>
      <c r="C49" s="498" t="s">
        <v>11</v>
      </c>
      <c r="D49" s="312" t="s">
        <v>12</v>
      </c>
      <c r="E49" s="458" t="s">
        <v>24</v>
      </c>
      <c r="F49" s="458" t="s">
        <v>120</v>
      </c>
      <c r="G49" s="458" t="s">
        <v>235</v>
      </c>
      <c r="H49" s="322"/>
      <c r="I49" s="293"/>
    </row>
    <row r="50" spans="1:9" ht="58.95" customHeight="1" x14ac:dyDescent="0.3">
      <c r="A50" s="323" t="s">
        <v>177</v>
      </c>
      <c r="B50" s="324" t="s">
        <v>135</v>
      </c>
      <c r="C50" s="325">
        <v>1847</v>
      </c>
      <c r="D50" s="325">
        <v>1020</v>
      </c>
      <c r="E50" s="325">
        <v>1020</v>
      </c>
      <c r="F50" s="325">
        <v>1022</v>
      </c>
      <c r="G50" s="325">
        <v>1022</v>
      </c>
      <c r="H50" s="322"/>
      <c r="I50" s="293"/>
    </row>
    <row r="51" spans="1:9" ht="31.5" customHeight="1" x14ac:dyDescent="0.3">
      <c r="A51" s="323" t="s">
        <v>178</v>
      </c>
      <c r="B51" s="324" t="s">
        <v>135</v>
      </c>
      <c r="C51" s="325">
        <v>28</v>
      </c>
      <c r="D51" s="325">
        <v>0</v>
      </c>
      <c r="E51" s="325">
        <v>0</v>
      </c>
      <c r="F51" s="325">
        <v>0</v>
      </c>
      <c r="G51" s="325">
        <v>0</v>
      </c>
      <c r="H51" s="322"/>
      <c r="I51" s="293"/>
    </row>
    <row r="52" spans="1:9" ht="63.75" customHeight="1" x14ac:dyDescent="0.3">
      <c r="A52" s="323" t="s">
        <v>216</v>
      </c>
      <c r="B52" s="324" t="s">
        <v>135</v>
      </c>
      <c r="C52" s="325"/>
      <c r="D52" s="325">
        <v>12</v>
      </c>
      <c r="E52" s="325">
        <v>12</v>
      </c>
      <c r="F52" s="325">
        <v>13</v>
      </c>
      <c r="G52" s="325">
        <v>13</v>
      </c>
      <c r="H52" s="322"/>
      <c r="I52" s="293"/>
    </row>
    <row r="53" spans="1:9" ht="31.5" customHeight="1" x14ac:dyDescent="0.3">
      <c r="A53" s="323" t="s">
        <v>179</v>
      </c>
      <c r="B53" s="324" t="s">
        <v>135</v>
      </c>
      <c r="C53" s="325"/>
      <c r="D53" s="325">
        <v>8</v>
      </c>
      <c r="E53" s="325">
        <v>8</v>
      </c>
      <c r="F53" s="325">
        <v>8</v>
      </c>
      <c r="G53" s="325">
        <v>8</v>
      </c>
      <c r="H53" s="322"/>
      <c r="I53" s="293"/>
    </row>
    <row r="54" spans="1:9" ht="31.5" customHeight="1" x14ac:dyDescent="0.3">
      <c r="A54" s="323" t="s">
        <v>180</v>
      </c>
      <c r="B54" s="324" t="s">
        <v>135</v>
      </c>
      <c r="C54" s="325">
        <v>110</v>
      </c>
      <c r="D54" s="325">
        <v>359167</v>
      </c>
      <c r="E54" s="325">
        <v>364245</v>
      </c>
      <c r="F54" s="325">
        <v>364245</v>
      </c>
      <c r="G54" s="325">
        <v>364245</v>
      </c>
      <c r="H54" s="322"/>
      <c r="I54" s="293"/>
    </row>
    <row r="55" spans="1:9" ht="37.5" customHeight="1" x14ac:dyDescent="0.3">
      <c r="A55" s="323" t="s">
        <v>199</v>
      </c>
      <c r="B55" s="324" t="s">
        <v>135</v>
      </c>
      <c r="C55" s="325"/>
      <c r="D55" s="325">
        <v>12</v>
      </c>
      <c r="E55" s="325">
        <v>12</v>
      </c>
      <c r="F55" s="325">
        <v>13</v>
      </c>
      <c r="G55" s="325">
        <v>13</v>
      </c>
      <c r="H55" s="322"/>
      <c r="I55" s="293"/>
    </row>
    <row r="56" spans="1:9" ht="31.5" hidden="1" customHeight="1" x14ac:dyDescent="0.3">
      <c r="A56" s="323" t="s">
        <v>181</v>
      </c>
      <c r="B56" s="324" t="s">
        <v>135</v>
      </c>
      <c r="C56" s="325"/>
      <c r="D56" s="325"/>
      <c r="E56" s="325"/>
      <c r="F56" s="325"/>
      <c r="G56" s="325"/>
      <c r="H56" s="322"/>
      <c r="I56" s="293"/>
    </row>
    <row r="57" spans="1:9" ht="31.5" customHeight="1" x14ac:dyDescent="0.3">
      <c r="A57" s="323" t="s">
        <v>182</v>
      </c>
      <c r="B57" s="324" t="s">
        <v>135</v>
      </c>
      <c r="C57" s="325">
        <v>5</v>
      </c>
      <c r="D57" s="325">
        <v>9</v>
      </c>
      <c r="E57" s="325">
        <v>9</v>
      </c>
      <c r="F57" s="325">
        <v>9</v>
      </c>
      <c r="G57" s="325">
        <v>9</v>
      </c>
      <c r="H57" s="322"/>
      <c r="I57" s="293"/>
    </row>
    <row r="58" spans="1:9" ht="31.5" customHeight="1" x14ac:dyDescent="0.3">
      <c r="A58" s="323" t="s">
        <v>183</v>
      </c>
      <c r="B58" s="324" t="s">
        <v>135</v>
      </c>
      <c r="C58" s="325">
        <v>814647</v>
      </c>
      <c r="D58" s="325">
        <v>138000</v>
      </c>
      <c r="E58" s="325">
        <v>138000</v>
      </c>
      <c r="F58" s="325">
        <v>143000</v>
      </c>
      <c r="G58" s="325">
        <v>143000</v>
      </c>
      <c r="H58" s="322"/>
      <c r="I58" s="293"/>
    </row>
    <row r="59" spans="1:9" ht="24.6" customHeight="1" x14ac:dyDescent="0.3">
      <c r="A59" s="323" t="s">
        <v>184</v>
      </c>
      <c r="B59" s="324" t="s">
        <v>135</v>
      </c>
      <c r="C59" s="325">
        <v>24</v>
      </c>
      <c r="D59" s="325">
        <v>0</v>
      </c>
      <c r="E59" s="325">
        <v>0</v>
      </c>
      <c r="F59" s="325">
        <v>0</v>
      </c>
      <c r="G59" s="325">
        <v>0</v>
      </c>
      <c r="H59" s="322"/>
      <c r="I59" s="293"/>
    </row>
    <row r="60" spans="1:9" ht="27" customHeight="1" x14ac:dyDescent="0.3">
      <c r="A60" s="323" t="s">
        <v>185</v>
      </c>
      <c r="B60" s="324" t="s">
        <v>135</v>
      </c>
      <c r="C60" s="325">
        <v>24</v>
      </c>
      <c r="D60" s="325">
        <v>24</v>
      </c>
      <c r="E60" s="325">
        <v>24</v>
      </c>
      <c r="F60" s="325">
        <v>24</v>
      </c>
      <c r="G60" s="325">
        <v>24</v>
      </c>
      <c r="H60" s="322"/>
      <c r="I60" s="293"/>
    </row>
    <row r="61" spans="1:9" ht="22.95" customHeight="1" x14ac:dyDescent="0.3">
      <c r="A61" s="323" t="s">
        <v>186</v>
      </c>
      <c r="B61" s="324" t="s">
        <v>135</v>
      </c>
      <c r="C61" s="325">
        <v>208</v>
      </c>
      <c r="D61" s="325">
        <v>90</v>
      </c>
      <c r="E61" s="325">
        <v>90</v>
      </c>
      <c r="F61" s="325">
        <v>90</v>
      </c>
      <c r="G61" s="325">
        <v>90</v>
      </c>
      <c r="H61" s="322"/>
      <c r="I61" s="293"/>
    </row>
    <row r="62" spans="1:9" ht="31.5" customHeight="1" x14ac:dyDescent="0.3">
      <c r="A62" s="323" t="s">
        <v>187</v>
      </c>
      <c r="B62" s="324" t="s">
        <v>135</v>
      </c>
      <c r="C62" s="325">
        <v>144</v>
      </c>
      <c r="D62" s="325">
        <v>1</v>
      </c>
      <c r="E62" s="325">
        <v>12</v>
      </c>
      <c r="F62" s="325">
        <v>12</v>
      </c>
      <c r="G62" s="325">
        <v>12</v>
      </c>
      <c r="H62" s="322"/>
      <c r="I62" s="293"/>
    </row>
    <row r="63" spans="1:9" ht="31.5" customHeight="1" x14ac:dyDescent="0.3">
      <c r="A63" s="323" t="s">
        <v>188</v>
      </c>
      <c r="B63" s="324" t="s">
        <v>135</v>
      </c>
      <c r="C63" s="325">
        <v>18</v>
      </c>
      <c r="D63" s="325">
        <v>0</v>
      </c>
      <c r="E63" s="325">
        <v>0</v>
      </c>
      <c r="F63" s="325">
        <v>0</v>
      </c>
      <c r="G63" s="325">
        <v>0</v>
      </c>
      <c r="H63" s="322"/>
      <c r="I63" s="293"/>
    </row>
    <row r="64" spans="1:9" ht="31.5" customHeight="1" x14ac:dyDescent="0.3">
      <c r="A64" s="323" t="s">
        <v>189</v>
      </c>
      <c r="B64" s="324" t="s">
        <v>135</v>
      </c>
      <c r="C64" s="325">
        <v>4517</v>
      </c>
      <c r="D64" s="325">
        <v>12</v>
      </c>
      <c r="E64" s="325">
        <v>12</v>
      </c>
      <c r="F64" s="325">
        <v>12</v>
      </c>
      <c r="G64" s="325">
        <v>12</v>
      </c>
      <c r="H64" s="322"/>
      <c r="I64" s="293"/>
    </row>
    <row r="65" spans="1:256" ht="31.5" hidden="1" customHeight="1" x14ac:dyDescent="0.3">
      <c r="A65" s="323" t="s">
        <v>190</v>
      </c>
      <c r="B65" s="324" t="s">
        <v>135</v>
      </c>
      <c r="C65" s="326"/>
      <c r="D65" s="325">
        <v>12</v>
      </c>
      <c r="E65" s="325">
        <v>12</v>
      </c>
      <c r="F65" s="325">
        <v>12</v>
      </c>
      <c r="G65" s="315"/>
      <c r="H65" s="322"/>
      <c r="I65" s="293"/>
    </row>
    <row r="66" spans="1:256" ht="31.5" hidden="1" customHeight="1" x14ac:dyDescent="0.3">
      <c r="A66" s="323" t="s">
        <v>191</v>
      </c>
      <c r="B66" s="324" t="s">
        <v>135</v>
      </c>
      <c r="C66" s="326"/>
      <c r="D66" s="326"/>
      <c r="E66" s="326"/>
      <c r="F66" s="326"/>
      <c r="G66" s="315"/>
      <c r="H66" s="322"/>
      <c r="I66" s="293"/>
    </row>
    <row r="67" spans="1:256" ht="12" customHeight="1" x14ac:dyDescent="0.3">
      <c r="A67" s="327"/>
      <c r="B67" s="328"/>
      <c r="C67" s="329"/>
      <c r="D67" s="329"/>
      <c r="E67" s="329"/>
      <c r="F67" s="329"/>
      <c r="G67" s="329"/>
      <c r="H67" s="322"/>
      <c r="I67" s="293"/>
    </row>
    <row r="68" spans="1:256" ht="32.4" customHeight="1" x14ac:dyDescent="0.3">
      <c r="A68" s="706" t="s">
        <v>20</v>
      </c>
      <c r="B68" s="706" t="s">
        <v>5</v>
      </c>
      <c r="C68" s="321" t="s">
        <v>6</v>
      </c>
      <c r="D68" s="321" t="s">
        <v>7</v>
      </c>
      <c r="E68" s="706" t="s">
        <v>8</v>
      </c>
      <c r="F68" s="706"/>
      <c r="G68" s="706"/>
      <c r="H68" s="322"/>
      <c r="I68" s="304"/>
      <c r="J68" s="304"/>
      <c r="K68" s="304"/>
      <c r="L68" s="304"/>
    </row>
    <row r="69" spans="1:256" ht="27" customHeight="1" x14ac:dyDescent="0.3">
      <c r="A69" s="706"/>
      <c r="B69" s="706"/>
      <c r="C69" s="312" t="s">
        <v>11</v>
      </c>
      <c r="D69" s="312" t="s">
        <v>12</v>
      </c>
      <c r="E69" s="458" t="s">
        <v>24</v>
      </c>
      <c r="F69" s="458" t="s">
        <v>120</v>
      </c>
      <c r="G69" s="458" t="s">
        <v>235</v>
      </c>
      <c r="H69" s="303"/>
      <c r="I69" s="304"/>
      <c r="J69" s="304"/>
      <c r="K69" s="304"/>
      <c r="L69" s="304"/>
    </row>
    <row r="70" spans="1:256" ht="31.2" customHeight="1" x14ac:dyDescent="0.3">
      <c r="A70" s="330" t="s">
        <v>13</v>
      </c>
      <c r="B70" s="312" t="s">
        <v>14</v>
      </c>
      <c r="C70" s="213">
        <f>C40</f>
        <v>88063</v>
      </c>
      <c r="D70" s="213">
        <f>D40</f>
        <v>88227</v>
      </c>
      <c r="E70" s="213">
        <f>E40</f>
        <v>88227</v>
      </c>
      <c r="F70" s="213">
        <f>F40</f>
        <v>89868</v>
      </c>
      <c r="G70" s="213">
        <f>G40</f>
        <v>89868</v>
      </c>
      <c r="H70" s="303"/>
      <c r="I70" s="304"/>
      <c r="J70" s="304"/>
      <c r="K70" s="304"/>
      <c r="L70" s="304"/>
    </row>
    <row r="71" spans="1:256" ht="39" customHeight="1" x14ac:dyDescent="0.3">
      <c r="A71" s="316" t="s">
        <v>21</v>
      </c>
      <c r="B71" s="317" t="s">
        <v>14</v>
      </c>
      <c r="C71" s="318">
        <f>SUM(C70)</f>
        <v>88063</v>
      </c>
      <c r="D71" s="318">
        <f>SUM(D70)</f>
        <v>88227</v>
      </c>
      <c r="E71" s="318">
        <f>SUM(E70)</f>
        <v>88227</v>
      </c>
      <c r="F71" s="318">
        <f>SUM(F70)</f>
        <v>89868</v>
      </c>
      <c r="G71" s="318">
        <f>SUM(G70)</f>
        <v>89868</v>
      </c>
      <c r="H71" s="303"/>
      <c r="I71" s="304"/>
      <c r="J71" s="331"/>
      <c r="K71" s="331"/>
      <c r="L71" s="331"/>
    </row>
    <row r="73" spans="1:256" s="45" customFormat="1" ht="52.95" hidden="1" customHeight="1" x14ac:dyDescent="0.3">
      <c r="A73" s="689" t="s">
        <v>59</v>
      </c>
      <c r="B73" s="689"/>
      <c r="C73" s="689"/>
      <c r="D73" s="689"/>
      <c r="E73" s="689"/>
      <c r="F73" s="689"/>
      <c r="G73" s="689"/>
      <c r="H73" s="689"/>
      <c r="I73" s="66"/>
      <c r="J73" s="88"/>
      <c r="K73" s="88"/>
      <c r="L73" s="88"/>
      <c r="M73" s="88"/>
      <c r="N73" s="64"/>
      <c r="O73" s="64"/>
      <c r="P73" s="64"/>
      <c r="Q73" s="64"/>
      <c r="R73" s="64"/>
      <c r="S73" s="64"/>
      <c r="T73" s="64"/>
      <c r="U73" s="64"/>
      <c r="V73" s="64"/>
      <c r="W73" s="64"/>
      <c r="X73" s="64"/>
      <c r="Y73" s="64"/>
      <c r="Z73" s="64"/>
      <c r="AA73" s="64"/>
      <c r="AB73" s="64"/>
      <c r="AC73" s="64"/>
      <c r="AD73" s="64"/>
      <c r="AE73" s="64"/>
      <c r="AF73" s="64"/>
      <c r="AG73" s="64"/>
      <c r="AH73" s="64"/>
      <c r="AI73" s="64"/>
      <c r="AJ73" s="64"/>
      <c r="AK73" s="64"/>
      <c r="AL73" s="64"/>
      <c r="AM73" s="64"/>
      <c r="AN73" s="64"/>
      <c r="AO73" s="64"/>
      <c r="AP73" s="64"/>
      <c r="AQ73" s="64"/>
      <c r="AR73" s="64"/>
      <c r="AS73" s="64"/>
      <c r="AT73" s="64"/>
      <c r="AU73" s="64"/>
      <c r="AV73" s="64"/>
      <c r="AW73" s="64"/>
      <c r="AX73" s="64"/>
      <c r="AY73" s="64"/>
      <c r="AZ73" s="64"/>
      <c r="BA73" s="64"/>
      <c r="BB73" s="64"/>
      <c r="BC73" s="64"/>
      <c r="BD73" s="64"/>
      <c r="BE73" s="64"/>
      <c r="BF73" s="64"/>
      <c r="BG73" s="64"/>
      <c r="BH73" s="64"/>
      <c r="BI73" s="64"/>
      <c r="BJ73" s="64"/>
      <c r="BK73" s="64"/>
      <c r="BL73" s="64"/>
      <c r="BM73" s="64"/>
      <c r="BN73" s="64"/>
      <c r="BO73" s="64"/>
      <c r="BP73" s="64"/>
      <c r="BQ73" s="64"/>
      <c r="BR73" s="64"/>
      <c r="BS73" s="64"/>
      <c r="BT73" s="64"/>
      <c r="BU73" s="64"/>
      <c r="BV73" s="64"/>
      <c r="BW73" s="64"/>
      <c r="BX73" s="64"/>
      <c r="BY73" s="64"/>
      <c r="BZ73" s="64"/>
      <c r="CA73" s="64"/>
      <c r="CB73" s="64"/>
      <c r="CC73" s="64"/>
      <c r="CD73" s="64"/>
      <c r="CE73" s="64"/>
      <c r="CF73" s="64"/>
      <c r="CG73" s="64"/>
      <c r="CH73" s="64"/>
      <c r="CI73" s="64"/>
      <c r="CJ73" s="64"/>
      <c r="CK73" s="64"/>
      <c r="CL73" s="64"/>
      <c r="CM73" s="64"/>
      <c r="CN73" s="64"/>
      <c r="CO73" s="64"/>
      <c r="CP73" s="64"/>
      <c r="CQ73" s="64"/>
      <c r="CR73" s="64"/>
      <c r="CS73" s="64"/>
      <c r="CT73" s="64"/>
      <c r="CU73" s="64"/>
      <c r="CV73" s="64"/>
      <c r="CW73" s="64"/>
      <c r="CX73" s="64"/>
      <c r="CY73" s="64"/>
      <c r="CZ73" s="64"/>
      <c r="DA73" s="64"/>
      <c r="DB73" s="64"/>
      <c r="DC73" s="64"/>
      <c r="DD73" s="64"/>
      <c r="DE73" s="64"/>
      <c r="DF73" s="64"/>
      <c r="DG73" s="64"/>
      <c r="DH73" s="64"/>
      <c r="DI73" s="64"/>
      <c r="DJ73" s="64"/>
      <c r="DK73" s="64"/>
      <c r="DL73" s="64"/>
      <c r="DM73" s="64"/>
      <c r="DN73" s="64"/>
      <c r="DO73" s="64"/>
      <c r="DP73" s="64"/>
      <c r="DQ73" s="64"/>
      <c r="DR73" s="64"/>
      <c r="DS73" s="64"/>
      <c r="DT73" s="64"/>
      <c r="DU73" s="64"/>
      <c r="DV73" s="64"/>
      <c r="DW73" s="64"/>
      <c r="DX73" s="64"/>
      <c r="DY73" s="64"/>
      <c r="DZ73" s="64"/>
      <c r="EA73" s="64"/>
      <c r="EB73" s="64"/>
      <c r="EC73" s="64"/>
      <c r="ED73" s="64"/>
      <c r="EE73" s="64"/>
      <c r="EF73" s="64"/>
      <c r="EG73" s="64"/>
      <c r="EH73" s="64"/>
      <c r="EI73" s="64"/>
      <c r="EJ73" s="64"/>
      <c r="EK73" s="64"/>
      <c r="EL73" s="64"/>
      <c r="EM73" s="64"/>
      <c r="EN73" s="64"/>
      <c r="EO73" s="64"/>
      <c r="EP73" s="64"/>
      <c r="EQ73" s="64"/>
      <c r="ER73" s="64"/>
      <c r="ES73" s="64"/>
      <c r="ET73" s="64"/>
      <c r="EU73" s="64"/>
      <c r="EV73" s="64"/>
      <c r="EW73" s="64"/>
      <c r="EX73" s="64"/>
      <c r="EY73" s="64"/>
      <c r="EZ73" s="64"/>
      <c r="FA73" s="64"/>
      <c r="FB73" s="64"/>
      <c r="FC73" s="64"/>
      <c r="FD73" s="64"/>
      <c r="FE73" s="64"/>
      <c r="FF73" s="64"/>
      <c r="FG73" s="64"/>
      <c r="FH73" s="64"/>
      <c r="FI73" s="64"/>
      <c r="FJ73" s="64"/>
      <c r="FK73" s="64"/>
      <c r="FL73" s="64"/>
      <c r="FM73" s="64"/>
      <c r="FN73" s="64"/>
      <c r="FO73" s="64"/>
      <c r="FP73" s="64"/>
      <c r="FQ73" s="64"/>
      <c r="FR73" s="64"/>
      <c r="FS73" s="64"/>
      <c r="FT73" s="64"/>
      <c r="FU73" s="64"/>
      <c r="FV73" s="64"/>
      <c r="FW73" s="64"/>
      <c r="FX73" s="64"/>
      <c r="FY73" s="64"/>
      <c r="FZ73" s="64"/>
      <c r="GA73" s="64"/>
      <c r="GB73" s="64"/>
      <c r="GC73" s="64"/>
      <c r="GD73" s="64"/>
      <c r="GE73" s="64"/>
      <c r="GF73" s="64"/>
      <c r="GG73" s="64"/>
      <c r="GH73" s="64"/>
      <c r="GI73" s="64"/>
      <c r="GJ73" s="64"/>
      <c r="GK73" s="64"/>
      <c r="GL73" s="64"/>
      <c r="GM73" s="64"/>
      <c r="GN73" s="64"/>
      <c r="GO73" s="64"/>
      <c r="GP73" s="64"/>
      <c r="GQ73" s="64"/>
      <c r="GR73" s="64"/>
      <c r="GS73" s="64"/>
      <c r="GT73" s="64"/>
      <c r="GU73" s="64"/>
      <c r="GV73" s="64"/>
      <c r="GW73" s="64"/>
      <c r="GX73" s="64"/>
      <c r="GY73" s="64"/>
      <c r="GZ73" s="64"/>
      <c r="HA73" s="64"/>
      <c r="HB73" s="64"/>
      <c r="HC73" s="64"/>
      <c r="HD73" s="64"/>
      <c r="HE73" s="64"/>
      <c r="HF73" s="64"/>
      <c r="HG73" s="64"/>
      <c r="HH73" s="64"/>
      <c r="HI73" s="64"/>
      <c r="HJ73" s="64"/>
      <c r="HK73" s="64"/>
      <c r="HL73" s="64"/>
      <c r="HM73" s="64"/>
      <c r="HN73" s="64"/>
      <c r="HO73" s="64"/>
      <c r="HP73" s="64"/>
      <c r="HQ73" s="64"/>
      <c r="HR73" s="64"/>
      <c r="HS73" s="64"/>
      <c r="HT73" s="64"/>
      <c r="HU73" s="64"/>
      <c r="HV73" s="64"/>
      <c r="HW73" s="64"/>
      <c r="HX73" s="64"/>
      <c r="HY73" s="64"/>
      <c r="HZ73" s="64"/>
      <c r="IA73" s="64"/>
      <c r="IB73" s="64"/>
      <c r="IC73" s="64"/>
      <c r="ID73" s="64"/>
      <c r="IE73" s="64"/>
      <c r="IF73" s="64"/>
      <c r="IG73" s="64"/>
      <c r="IH73" s="64"/>
      <c r="II73" s="64"/>
      <c r="IJ73" s="64"/>
      <c r="IK73" s="64"/>
      <c r="IL73" s="64"/>
      <c r="IM73" s="64"/>
      <c r="IN73" s="64"/>
      <c r="IO73" s="64"/>
      <c r="IP73" s="64"/>
      <c r="IQ73" s="64"/>
      <c r="IR73" s="64"/>
      <c r="IS73" s="64"/>
      <c r="IT73" s="64"/>
      <c r="IU73" s="64"/>
      <c r="IV73" s="64"/>
    </row>
    <row r="74" spans="1:256" s="45" customFormat="1" ht="16.2" hidden="1" customHeight="1" x14ac:dyDescent="0.3">
      <c r="A74" s="62" t="s">
        <v>60</v>
      </c>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c r="AN74" s="73"/>
      <c r="AO74" s="73"/>
      <c r="AP74" s="73"/>
      <c r="AQ74" s="73"/>
      <c r="AR74" s="73"/>
      <c r="AS74" s="73"/>
      <c r="AT74" s="73"/>
      <c r="AU74" s="73"/>
      <c r="AV74" s="73"/>
      <c r="AW74" s="73"/>
      <c r="AX74" s="73"/>
      <c r="AY74" s="73"/>
      <c r="AZ74" s="73"/>
      <c r="BA74" s="73"/>
      <c r="BB74" s="73"/>
      <c r="BC74" s="73"/>
      <c r="BD74" s="73"/>
      <c r="BE74" s="73"/>
      <c r="BF74" s="73"/>
      <c r="BG74" s="73"/>
      <c r="BH74" s="73"/>
      <c r="BI74" s="73"/>
      <c r="BJ74" s="73"/>
      <c r="BK74" s="73"/>
      <c r="BL74" s="73"/>
      <c r="BM74" s="73"/>
      <c r="BN74" s="73"/>
      <c r="BO74" s="73"/>
      <c r="BP74" s="73"/>
      <c r="BQ74" s="73"/>
      <c r="BR74" s="73"/>
      <c r="BS74" s="73"/>
      <c r="BT74" s="73"/>
      <c r="BU74" s="73"/>
      <c r="BV74" s="73"/>
      <c r="BW74" s="73"/>
      <c r="BX74" s="73"/>
      <c r="BY74" s="73"/>
      <c r="BZ74" s="73"/>
      <c r="CA74" s="73"/>
      <c r="CB74" s="73"/>
      <c r="CC74" s="73"/>
      <c r="CD74" s="73"/>
      <c r="CE74" s="73"/>
      <c r="CF74" s="73"/>
      <c r="CG74" s="73"/>
      <c r="CH74" s="73"/>
      <c r="CI74" s="73"/>
      <c r="CJ74" s="73"/>
      <c r="CK74" s="73"/>
      <c r="CL74" s="73"/>
      <c r="CM74" s="73"/>
      <c r="CN74" s="73"/>
      <c r="CO74" s="73"/>
      <c r="CP74" s="73"/>
      <c r="CQ74" s="73"/>
      <c r="CR74" s="73"/>
      <c r="CS74" s="73"/>
      <c r="CT74" s="73"/>
      <c r="CU74" s="73"/>
      <c r="CV74" s="73"/>
      <c r="CW74" s="73"/>
      <c r="CX74" s="73"/>
      <c r="CY74" s="73"/>
      <c r="CZ74" s="73"/>
      <c r="DA74" s="73"/>
      <c r="DB74" s="73"/>
      <c r="DC74" s="73"/>
      <c r="DD74" s="73"/>
      <c r="DE74" s="73"/>
      <c r="DF74" s="73"/>
      <c r="DG74" s="73"/>
      <c r="DH74" s="73"/>
      <c r="DI74" s="73"/>
      <c r="DJ74" s="73"/>
      <c r="DK74" s="73"/>
      <c r="DL74" s="73"/>
      <c r="DM74" s="73"/>
      <c r="DN74" s="73"/>
      <c r="DO74" s="73"/>
      <c r="DP74" s="73"/>
      <c r="DQ74" s="73"/>
      <c r="DR74" s="73"/>
      <c r="DS74" s="73"/>
      <c r="DT74" s="73"/>
      <c r="DU74" s="73"/>
      <c r="DV74" s="73"/>
      <c r="DW74" s="73"/>
      <c r="DX74" s="73"/>
      <c r="DY74" s="73"/>
      <c r="DZ74" s="73"/>
      <c r="EA74" s="73"/>
      <c r="EB74" s="73"/>
      <c r="EC74" s="73"/>
      <c r="ED74" s="73"/>
      <c r="EE74" s="73"/>
      <c r="EF74" s="73"/>
      <c r="EG74" s="73"/>
      <c r="EH74" s="73"/>
      <c r="EI74" s="73"/>
      <c r="EJ74" s="73"/>
      <c r="EK74" s="73"/>
      <c r="EL74" s="73"/>
      <c r="EM74" s="73"/>
      <c r="EN74" s="73"/>
      <c r="EO74" s="73"/>
      <c r="EP74" s="73"/>
      <c r="EQ74" s="73"/>
      <c r="ER74" s="73"/>
      <c r="ES74" s="73"/>
      <c r="ET74" s="73"/>
      <c r="EU74" s="73"/>
      <c r="EV74" s="73"/>
      <c r="EW74" s="73"/>
      <c r="EX74" s="73"/>
      <c r="EY74" s="73"/>
      <c r="EZ74" s="73"/>
      <c r="FA74" s="73"/>
      <c r="FB74" s="73"/>
      <c r="FC74" s="73"/>
      <c r="FD74" s="73"/>
      <c r="FE74" s="73"/>
      <c r="FF74" s="73"/>
      <c r="FG74" s="73"/>
      <c r="FH74" s="73"/>
      <c r="FI74" s="73"/>
      <c r="FJ74" s="73"/>
      <c r="FK74" s="73"/>
      <c r="FL74" s="73"/>
      <c r="FM74" s="73"/>
      <c r="FN74" s="73"/>
      <c r="FO74" s="73"/>
      <c r="FP74" s="73"/>
      <c r="FQ74" s="73"/>
      <c r="FR74" s="73"/>
      <c r="FS74" s="73"/>
      <c r="FT74" s="73"/>
      <c r="FU74" s="73"/>
      <c r="FV74" s="73"/>
      <c r="FW74" s="73"/>
      <c r="FX74" s="73"/>
      <c r="FY74" s="73"/>
      <c r="FZ74" s="73"/>
      <c r="GA74" s="73"/>
      <c r="GB74" s="73"/>
      <c r="GC74" s="73"/>
      <c r="GD74" s="73"/>
      <c r="GE74" s="73"/>
      <c r="GF74" s="73"/>
      <c r="GG74" s="73"/>
      <c r="GH74" s="73"/>
      <c r="GI74" s="73"/>
      <c r="GJ74" s="73"/>
      <c r="GK74" s="73"/>
      <c r="GL74" s="73"/>
      <c r="GM74" s="73"/>
      <c r="GN74" s="73"/>
      <c r="GO74" s="73"/>
      <c r="GP74" s="73"/>
      <c r="GQ74" s="73"/>
      <c r="GR74" s="73"/>
      <c r="GS74" s="73"/>
      <c r="GT74" s="73"/>
      <c r="GU74" s="73"/>
      <c r="GV74" s="73"/>
      <c r="GW74" s="73"/>
      <c r="GX74" s="73"/>
      <c r="GY74" s="73"/>
      <c r="GZ74" s="73"/>
      <c r="HA74" s="73"/>
      <c r="HB74" s="73"/>
      <c r="HC74" s="73"/>
      <c r="HD74" s="73"/>
      <c r="HE74" s="73"/>
      <c r="HF74" s="73"/>
      <c r="HG74" s="73"/>
      <c r="HH74" s="73"/>
      <c r="HI74" s="73"/>
      <c r="HJ74" s="73"/>
      <c r="HK74" s="73"/>
      <c r="HL74" s="73"/>
      <c r="HM74" s="73"/>
      <c r="HN74" s="73"/>
      <c r="HO74" s="73"/>
      <c r="HP74" s="73"/>
      <c r="HQ74" s="73"/>
      <c r="HR74" s="73"/>
      <c r="HS74" s="73"/>
      <c r="HT74" s="73"/>
      <c r="HU74" s="73"/>
      <c r="HV74" s="73"/>
      <c r="HW74" s="73"/>
      <c r="HX74" s="73"/>
      <c r="HY74" s="73"/>
      <c r="HZ74" s="73"/>
      <c r="IA74" s="73"/>
      <c r="IB74" s="73"/>
      <c r="IC74" s="73"/>
      <c r="ID74" s="73"/>
      <c r="IE74" s="73"/>
      <c r="IF74" s="73"/>
      <c r="IG74" s="73"/>
      <c r="IH74" s="73"/>
      <c r="II74" s="73"/>
      <c r="IJ74" s="73"/>
      <c r="IK74" s="73"/>
      <c r="IL74" s="73"/>
      <c r="IM74" s="73"/>
      <c r="IN74" s="73"/>
      <c r="IO74" s="73"/>
      <c r="IP74" s="73"/>
      <c r="IQ74" s="73"/>
      <c r="IR74" s="73"/>
      <c r="IS74" s="73"/>
      <c r="IT74" s="73"/>
      <c r="IU74" s="73"/>
      <c r="IV74" s="73"/>
    </row>
    <row r="75" spans="1:256" s="45" customFormat="1" ht="31.2" hidden="1" customHeight="1" x14ac:dyDescent="0.3">
      <c r="A75" s="684" t="s">
        <v>53</v>
      </c>
      <c r="B75" s="684"/>
      <c r="C75" s="684"/>
      <c r="D75" s="684"/>
      <c r="E75" s="684"/>
      <c r="F75" s="684"/>
      <c r="G75" s="684"/>
      <c r="H75" s="684"/>
      <c r="I75" s="684"/>
      <c r="J75" s="684"/>
      <c r="K75" s="684"/>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c r="AN75" s="73"/>
      <c r="AO75" s="73"/>
      <c r="AP75" s="73"/>
      <c r="AQ75" s="73"/>
      <c r="AR75" s="73"/>
      <c r="AS75" s="73"/>
      <c r="AT75" s="73"/>
      <c r="AU75" s="73"/>
      <c r="AV75" s="73"/>
      <c r="AW75" s="73"/>
      <c r="AX75" s="73"/>
      <c r="AY75" s="73"/>
      <c r="AZ75" s="73"/>
      <c r="BA75" s="73"/>
      <c r="BB75" s="73"/>
      <c r="BC75" s="73"/>
      <c r="BD75" s="73"/>
      <c r="BE75" s="73"/>
      <c r="BF75" s="73"/>
      <c r="BG75" s="73"/>
      <c r="BH75" s="73"/>
      <c r="BI75" s="73"/>
      <c r="BJ75" s="73"/>
      <c r="BK75" s="73"/>
      <c r="BL75" s="73"/>
      <c r="BM75" s="73"/>
      <c r="BN75" s="73"/>
      <c r="BO75" s="73"/>
      <c r="BP75" s="73"/>
      <c r="BQ75" s="73"/>
      <c r="BR75" s="73"/>
      <c r="BS75" s="73"/>
      <c r="BT75" s="73"/>
      <c r="BU75" s="73"/>
      <c r="BV75" s="73"/>
      <c r="BW75" s="73"/>
      <c r="BX75" s="73"/>
      <c r="BY75" s="73"/>
      <c r="BZ75" s="73"/>
      <c r="CA75" s="73"/>
      <c r="CB75" s="73"/>
      <c r="CC75" s="73"/>
      <c r="CD75" s="73"/>
      <c r="CE75" s="73"/>
      <c r="CF75" s="73"/>
      <c r="CG75" s="73"/>
      <c r="CH75" s="73"/>
      <c r="CI75" s="73"/>
      <c r="CJ75" s="73"/>
      <c r="CK75" s="73"/>
      <c r="CL75" s="73"/>
      <c r="CM75" s="73"/>
      <c r="CN75" s="73"/>
      <c r="CO75" s="73"/>
      <c r="CP75" s="73"/>
      <c r="CQ75" s="73"/>
      <c r="CR75" s="73"/>
      <c r="CS75" s="73"/>
      <c r="CT75" s="73"/>
      <c r="CU75" s="73"/>
      <c r="CV75" s="73"/>
      <c r="CW75" s="73"/>
      <c r="CX75" s="73"/>
      <c r="CY75" s="73"/>
      <c r="CZ75" s="73"/>
      <c r="DA75" s="73"/>
      <c r="DB75" s="73"/>
      <c r="DC75" s="73"/>
      <c r="DD75" s="73"/>
      <c r="DE75" s="73"/>
      <c r="DF75" s="73"/>
      <c r="DG75" s="73"/>
      <c r="DH75" s="73"/>
      <c r="DI75" s="73"/>
      <c r="DJ75" s="73"/>
      <c r="DK75" s="73"/>
      <c r="DL75" s="73"/>
      <c r="DM75" s="73"/>
      <c r="DN75" s="73"/>
      <c r="DO75" s="73"/>
      <c r="DP75" s="73"/>
      <c r="DQ75" s="73"/>
      <c r="DR75" s="73"/>
      <c r="DS75" s="73"/>
      <c r="DT75" s="73"/>
      <c r="DU75" s="73"/>
      <c r="DV75" s="73"/>
      <c r="DW75" s="73"/>
      <c r="DX75" s="73"/>
      <c r="DY75" s="73"/>
      <c r="DZ75" s="73"/>
      <c r="EA75" s="73"/>
      <c r="EB75" s="73"/>
      <c r="EC75" s="73"/>
      <c r="ED75" s="73"/>
      <c r="EE75" s="73"/>
      <c r="EF75" s="73"/>
      <c r="EG75" s="73"/>
      <c r="EH75" s="73"/>
      <c r="EI75" s="73"/>
      <c r="EJ75" s="73"/>
      <c r="EK75" s="73"/>
      <c r="EL75" s="73"/>
      <c r="EM75" s="73"/>
      <c r="EN75" s="73"/>
      <c r="EO75" s="73"/>
      <c r="EP75" s="73"/>
      <c r="EQ75" s="73"/>
      <c r="ER75" s="73"/>
      <c r="ES75" s="73"/>
      <c r="ET75" s="73"/>
      <c r="EU75" s="73"/>
      <c r="EV75" s="73"/>
      <c r="EW75" s="73"/>
      <c r="EX75" s="73"/>
      <c r="EY75" s="73"/>
      <c r="EZ75" s="73"/>
      <c r="FA75" s="73"/>
      <c r="FB75" s="73"/>
      <c r="FC75" s="73"/>
      <c r="FD75" s="73"/>
      <c r="FE75" s="73"/>
      <c r="FF75" s="73"/>
      <c r="FG75" s="73"/>
      <c r="FH75" s="73"/>
      <c r="FI75" s="73"/>
      <c r="FJ75" s="73"/>
      <c r="FK75" s="73"/>
      <c r="FL75" s="73"/>
      <c r="FM75" s="73"/>
      <c r="FN75" s="73"/>
      <c r="FO75" s="73"/>
      <c r="FP75" s="73"/>
      <c r="FQ75" s="73"/>
      <c r="FR75" s="73"/>
      <c r="FS75" s="73"/>
      <c r="FT75" s="73"/>
      <c r="FU75" s="73"/>
      <c r="FV75" s="73"/>
      <c r="FW75" s="73"/>
      <c r="FX75" s="73"/>
      <c r="FY75" s="73"/>
      <c r="FZ75" s="73"/>
      <c r="GA75" s="73"/>
      <c r="GB75" s="73"/>
      <c r="GC75" s="73"/>
      <c r="GD75" s="73"/>
      <c r="GE75" s="73"/>
      <c r="GF75" s="73"/>
      <c r="GG75" s="73"/>
      <c r="GH75" s="73"/>
      <c r="GI75" s="73"/>
      <c r="GJ75" s="73"/>
      <c r="GK75" s="73"/>
      <c r="GL75" s="73"/>
      <c r="GM75" s="73"/>
      <c r="GN75" s="73"/>
      <c r="GO75" s="73"/>
      <c r="GP75" s="73"/>
      <c r="GQ75" s="73"/>
      <c r="GR75" s="73"/>
      <c r="GS75" s="73"/>
      <c r="GT75" s="73"/>
      <c r="GU75" s="73"/>
      <c r="GV75" s="73"/>
      <c r="GW75" s="73"/>
      <c r="GX75" s="73"/>
      <c r="GY75" s="73"/>
      <c r="GZ75" s="73"/>
      <c r="HA75" s="73"/>
      <c r="HB75" s="73"/>
      <c r="HC75" s="73"/>
      <c r="HD75" s="73"/>
      <c r="HE75" s="73"/>
      <c r="HF75" s="73"/>
      <c r="HG75" s="73"/>
      <c r="HH75" s="73"/>
      <c r="HI75" s="73"/>
      <c r="HJ75" s="73"/>
      <c r="HK75" s="73"/>
      <c r="HL75" s="73"/>
      <c r="HM75" s="73"/>
      <c r="HN75" s="73"/>
      <c r="HO75" s="73"/>
      <c r="HP75" s="73"/>
      <c r="HQ75" s="73"/>
      <c r="HR75" s="73"/>
      <c r="HS75" s="73"/>
      <c r="HT75" s="73"/>
      <c r="HU75" s="73"/>
      <c r="HV75" s="73"/>
      <c r="HW75" s="73"/>
      <c r="HX75" s="73"/>
      <c r="HY75" s="73"/>
      <c r="HZ75" s="73"/>
      <c r="IA75" s="73"/>
      <c r="IB75" s="73"/>
      <c r="IC75" s="73"/>
      <c r="ID75" s="73"/>
      <c r="IE75" s="73"/>
      <c r="IF75" s="73"/>
      <c r="IG75" s="73"/>
      <c r="IH75" s="73"/>
      <c r="II75" s="73"/>
      <c r="IJ75" s="73"/>
      <c r="IK75" s="73"/>
      <c r="IL75" s="73"/>
      <c r="IM75" s="73"/>
      <c r="IN75" s="73"/>
      <c r="IO75" s="73"/>
      <c r="IP75" s="73"/>
      <c r="IQ75" s="73"/>
      <c r="IR75" s="73"/>
      <c r="IS75" s="73"/>
      <c r="IT75" s="73"/>
      <c r="IU75" s="73"/>
      <c r="IV75" s="73"/>
    </row>
    <row r="76" spans="1:256" s="45" customFormat="1" ht="22.2" hidden="1" customHeight="1" x14ac:dyDescent="0.3">
      <c r="A76" s="215" t="s">
        <v>55</v>
      </c>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c r="AN76" s="120"/>
      <c r="AO76" s="120"/>
      <c r="AP76" s="120"/>
      <c r="AQ76" s="120"/>
      <c r="AR76" s="120"/>
      <c r="AS76" s="120"/>
      <c r="AT76" s="120"/>
      <c r="AU76" s="120"/>
      <c r="AV76" s="120"/>
      <c r="AW76" s="120"/>
      <c r="AX76" s="120"/>
      <c r="AY76" s="120"/>
      <c r="AZ76" s="120"/>
      <c r="BA76" s="120"/>
      <c r="BB76" s="120"/>
      <c r="BC76" s="120"/>
      <c r="BD76" s="120"/>
      <c r="BE76" s="120"/>
      <c r="BF76" s="120"/>
      <c r="BG76" s="120"/>
      <c r="BH76" s="120"/>
      <c r="BI76" s="120"/>
      <c r="BJ76" s="120"/>
      <c r="BK76" s="120"/>
      <c r="BL76" s="120"/>
      <c r="BM76" s="120"/>
      <c r="BN76" s="120"/>
      <c r="BO76" s="120"/>
      <c r="BP76" s="120"/>
      <c r="BQ76" s="120"/>
      <c r="BR76" s="120"/>
      <c r="BS76" s="120"/>
      <c r="BT76" s="120"/>
      <c r="BU76" s="120"/>
      <c r="BV76" s="120"/>
      <c r="BW76" s="120"/>
      <c r="BX76" s="120"/>
      <c r="BY76" s="120"/>
      <c r="BZ76" s="120"/>
      <c r="CA76" s="120"/>
      <c r="CB76" s="120"/>
      <c r="CC76" s="120"/>
      <c r="CD76" s="120"/>
      <c r="CE76" s="120"/>
      <c r="CF76" s="120"/>
      <c r="CG76" s="120"/>
      <c r="CH76" s="120"/>
      <c r="CI76" s="120"/>
      <c r="CJ76" s="120"/>
      <c r="CK76" s="120"/>
      <c r="CL76" s="120"/>
      <c r="CM76" s="120"/>
      <c r="CN76" s="120"/>
      <c r="CO76" s="120"/>
      <c r="CP76" s="120"/>
      <c r="CQ76" s="120"/>
      <c r="CR76" s="120"/>
      <c r="CS76" s="120"/>
      <c r="CT76" s="120"/>
      <c r="CU76" s="120"/>
      <c r="CV76" s="120"/>
      <c r="CW76" s="120"/>
      <c r="CX76" s="120"/>
      <c r="CY76" s="120"/>
      <c r="CZ76" s="120"/>
      <c r="DA76" s="120"/>
      <c r="DB76" s="120"/>
      <c r="DC76" s="120"/>
      <c r="DD76" s="120"/>
      <c r="DE76" s="120"/>
      <c r="DF76" s="120"/>
      <c r="DG76" s="120"/>
      <c r="DH76" s="120"/>
      <c r="DI76" s="120"/>
      <c r="DJ76" s="120"/>
      <c r="DK76" s="120"/>
      <c r="DL76" s="120"/>
      <c r="DM76" s="120"/>
      <c r="DN76" s="120"/>
      <c r="DO76" s="120"/>
      <c r="DP76" s="120"/>
      <c r="DQ76" s="120"/>
      <c r="DR76" s="120"/>
      <c r="DS76" s="120"/>
      <c r="DT76" s="120"/>
      <c r="DU76" s="120"/>
      <c r="DV76" s="120"/>
      <c r="DW76" s="120"/>
      <c r="DX76" s="120"/>
      <c r="DY76" s="120"/>
      <c r="DZ76" s="120"/>
      <c r="EA76" s="120"/>
      <c r="EB76" s="120"/>
      <c r="EC76" s="120"/>
      <c r="ED76" s="120"/>
      <c r="EE76" s="120"/>
      <c r="EF76" s="120"/>
      <c r="EG76" s="120"/>
      <c r="EH76" s="120"/>
      <c r="EI76" s="120"/>
      <c r="EJ76" s="120"/>
      <c r="EK76" s="120"/>
      <c r="EL76" s="120"/>
      <c r="EM76" s="120"/>
      <c r="EN76" s="120"/>
      <c r="EO76" s="120"/>
      <c r="EP76" s="120"/>
      <c r="EQ76" s="120"/>
      <c r="ER76" s="120"/>
      <c r="ES76" s="120"/>
      <c r="ET76" s="120"/>
      <c r="EU76" s="120"/>
      <c r="EV76" s="120"/>
      <c r="EW76" s="120"/>
      <c r="EX76" s="120"/>
      <c r="EY76" s="120"/>
      <c r="EZ76" s="120"/>
      <c r="FA76" s="120"/>
      <c r="FB76" s="120"/>
      <c r="FC76" s="120"/>
      <c r="FD76" s="120"/>
      <c r="FE76" s="120"/>
      <c r="FF76" s="120"/>
      <c r="FG76" s="120"/>
      <c r="FH76" s="120"/>
      <c r="FI76" s="120"/>
      <c r="FJ76" s="120"/>
      <c r="FK76" s="120"/>
      <c r="FL76" s="120"/>
      <c r="FM76" s="120"/>
      <c r="FN76" s="120"/>
      <c r="FO76" s="120"/>
      <c r="FP76" s="120"/>
      <c r="FQ76" s="120"/>
      <c r="FR76" s="120"/>
      <c r="FS76" s="120"/>
      <c r="FT76" s="120"/>
      <c r="FU76" s="120"/>
      <c r="FV76" s="120"/>
      <c r="FW76" s="120"/>
      <c r="FX76" s="120"/>
      <c r="FY76" s="120"/>
      <c r="FZ76" s="120"/>
      <c r="GA76" s="120"/>
      <c r="GB76" s="120"/>
      <c r="GC76" s="120"/>
      <c r="GD76" s="120"/>
      <c r="GE76" s="120"/>
      <c r="GF76" s="120"/>
      <c r="GG76" s="120"/>
      <c r="GH76" s="120"/>
      <c r="GI76" s="120"/>
      <c r="GJ76" s="120"/>
      <c r="GK76" s="120"/>
      <c r="GL76" s="120"/>
      <c r="GM76" s="120"/>
      <c r="GN76" s="120"/>
      <c r="GO76" s="120"/>
      <c r="GP76" s="120"/>
      <c r="GQ76" s="120"/>
      <c r="GR76" s="120"/>
      <c r="GS76" s="120"/>
      <c r="GT76" s="120"/>
      <c r="GU76" s="120"/>
      <c r="GV76" s="120"/>
      <c r="GW76" s="120"/>
      <c r="GX76" s="120"/>
      <c r="GY76" s="120"/>
      <c r="GZ76" s="120"/>
      <c r="HA76" s="120"/>
      <c r="HB76" s="120"/>
      <c r="HC76" s="120"/>
      <c r="HD76" s="120"/>
      <c r="HE76" s="120"/>
      <c r="HF76" s="120"/>
      <c r="HG76" s="120"/>
      <c r="HH76" s="120"/>
      <c r="HI76" s="120"/>
      <c r="HJ76" s="120"/>
      <c r="HK76" s="120"/>
      <c r="HL76" s="120"/>
      <c r="HM76" s="120"/>
      <c r="HN76" s="120"/>
      <c r="HO76" s="120"/>
      <c r="HP76" s="120"/>
      <c r="HQ76" s="120"/>
      <c r="HR76" s="120"/>
      <c r="HS76" s="120"/>
      <c r="HT76" s="120"/>
      <c r="HU76" s="120"/>
      <c r="HV76" s="120"/>
      <c r="HW76" s="120"/>
      <c r="HX76" s="120"/>
      <c r="HY76" s="120"/>
      <c r="HZ76" s="120"/>
      <c r="IA76" s="120"/>
      <c r="IB76" s="120"/>
      <c r="IC76" s="120"/>
      <c r="ID76" s="120"/>
      <c r="IE76" s="120"/>
      <c r="IF76" s="120"/>
      <c r="IG76" s="120"/>
      <c r="IH76" s="120"/>
      <c r="II76" s="120"/>
      <c r="IJ76" s="120"/>
      <c r="IK76" s="120"/>
      <c r="IL76" s="120"/>
      <c r="IM76" s="120"/>
      <c r="IN76" s="120"/>
      <c r="IO76" s="120"/>
      <c r="IP76" s="120"/>
      <c r="IQ76" s="120"/>
      <c r="IR76" s="120"/>
      <c r="IS76" s="120"/>
      <c r="IT76" s="120"/>
      <c r="IU76" s="120"/>
      <c r="IV76" s="120"/>
    </row>
    <row r="77" spans="1:256" s="111" customFormat="1" ht="69.599999999999994" hidden="1" customHeight="1" x14ac:dyDescent="0.3">
      <c r="A77" s="707" t="s">
        <v>192</v>
      </c>
      <c r="B77" s="707"/>
      <c r="C77" s="707"/>
      <c r="D77" s="707"/>
      <c r="E77" s="707"/>
      <c r="F77" s="707"/>
      <c r="G77" s="707"/>
      <c r="H77" s="707"/>
      <c r="I77" s="117"/>
      <c r="J77" s="117"/>
      <c r="K77" s="117"/>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c r="GP77" s="44"/>
      <c r="GQ77" s="44"/>
      <c r="GR77" s="44"/>
      <c r="GS77" s="44"/>
      <c r="GT77" s="44"/>
      <c r="GU77" s="44"/>
      <c r="GV77" s="44"/>
      <c r="GW77" s="44"/>
      <c r="GX77" s="44"/>
      <c r="GY77" s="44"/>
      <c r="GZ77" s="44"/>
      <c r="HA77" s="44"/>
      <c r="HB77" s="44"/>
      <c r="HC77" s="44"/>
      <c r="HD77" s="44"/>
      <c r="HE77" s="44"/>
      <c r="HF77" s="44"/>
      <c r="HG77" s="44"/>
      <c r="HH77" s="44"/>
      <c r="HI77" s="44"/>
      <c r="HJ77" s="44"/>
      <c r="HK77" s="44"/>
      <c r="HL77" s="44"/>
      <c r="HM77" s="44"/>
      <c r="HN77" s="44"/>
      <c r="HO77" s="44"/>
      <c r="HP77" s="44"/>
      <c r="HQ77" s="44"/>
      <c r="HR77" s="44"/>
      <c r="HS77" s="44"/>
      <c r="HT77" s="44"/>
      <c r="HU77" s="44"/>
      <c r="HV77" s="44"/>
      <c r="HW77" s="44"/>
      <c r="HX77" s="44"/>
      <c r="HY77" s="44"/>
      <c r="HZ77" s="44"/>
      <c r="IA77" s="44"/>
      <c r="IB77" s="44"/>
      <c r="IC77" s="44"/>
      <c r="ID77" s="44"/>
      <c r="IE77" s="44"/>
      <c r="IF77" s="44"/>
      <c r="IG77" s="44"/>
      <c r="IH77" s="44"/>
      <c r="II77" s="44"/>
      <c r="IJ77" s="44"/>
      <c r="IK77" s="44"/>
      <c r="IL77" s="44"/>
      <c r="IM77" s="44"/>
      <c r="IN77" s="44"/>
      <c r="IO77" s="44"/>
      <c r="IP77" s="44"/>
      <c r="IQ77" s="44"/>
      <c r="IR77" s="44"/>
      <c r="IS77" s="44"/>
      <c r="IT77" s="44"/>
      <c r="IU77" s="44"/>
      <c r="IV77" s="44"/>
    </row>
    <row r="78" spans="1:256" s="111" customFormat="1" ht="61.2" hidden="1" customHeight="1" x14ac:dyDescent="0.3">
      <c r="A78" s="678" t="s">
        <v>19</v>
      </c>
      <c r="B78" s="678"/>
      <c r="C78" s="708" t="s">
        <v>5</v>
      </c>
      <c r="D78" s="225" t="s">
        <v>193</v>
      </c>
      <c r="E78" s="225" t="s">
        <v>196</v>
      </c>
      <c r="F78" s="708" t="s">
        <v>37</v>
      </c>
      <c r="G78" s="708"/>
      <c r="H78" s="708"/>
      <c r="I78" s="89"/>
      <c r="J78" s="89"/>
      <c r="K78" s="89"/>
      <c r="L78" s="89"/>
      <c r="M78" s="89"/>
      <c r="N78" s="89"/>
      <c r="O78" s="89"/>
      <c r="P78" s="89"/>
      <c r="Q78" s="89"/>
      <c r="R78" s="89"/>
      <c r="S78" s="89"/>
      <c r="T78" s="89"/>
      <c r="U78" s="89"/>
      <c r="V78" s="89"/>
      <c r="W78" s="89"/>
      <c r="X78" s="89"/>
      <c r="Y78" s="89"/>
      <c r="Z78" s="89"/>
      <c r="AA78" s="89"/>
      <c r="AB78" s="89"/>
      <c r="AC78" s="89"/>
      <c r="AD78" s="89"/>
      <c r="AE78" s="89"/>
      <c r="AF78" s="89"/>
      <c r="AG78" s="89"/>
      <c r="AH78" s="89"/>
      <c r="AI78" s="89"/>
      <c r="AJ78" s="89"/>
      <c r="AK78" s="89"/>
      <c r="AL78" s="89"/>
      <c r="AM78" s="89"/>
      <c r="AN78" s="89"/>
      <c r="AO78" s="89"/>
      <c r="AP78" s="89"/>
      <c r="AQ78" s="89"/>
      <c r="AR78" s="89"/>
      <c r="AS78" s="89"/>
      <c r="AT78" s="89"/>
      <c r="AU78" s="89"/>
      <c r="AV78" s="89"/>
      <c r="AW78" s="89"/>
      <c r="AX78" s="89"/>
      <c r="AY78" s="89"/>
      <c r="AZ78" s="89"/>
      <c r="BA78" s="89"/>
      <c r="BB78" s="89"/>
      <c r="BC78" s="89"/>
      <c r="BD78" s="89"/>
      <c r="BE78" s="89"/>
      <c r="BF78" s="89"/>
      <c r="BG78" s="89"/>
      <c r="BH78" s="89"/>
      <c r="BI78" s="89"/>
      <c r="BJ78" s="89"/>
      <c r="BK78" s="89"/>
      <c r="BL78" s="89"/>
      <c r="BM78" s="89"/>
      <c r="BN78" s="89"/>
      <c r="BO78" s="89"/>
      <c r="BP78" s="89"/>
      <c r="BQ78" s="89"/>
      <c r="BR78" s="89"/>
      <c r="BS78" s="89"/>
      <c r="BT78" s="89"/>
      <c r="BU78" s="89"/>
      <c r="BV78" s="89"/>
      <c r="BW78" s="89"/>
      <c r="BX78" s="89"/>
      <c r="BY78" s="89"/>
      <c r="BZ78" s="89"/>
      <c r="CA78" s="89"/>
      <c r="CB78" s="89"/>
      <c r="CC78" s="89"/>
      <c r="CD78" s="89"/>
      <c r="CE78" s="89"/>
      <c r="CF78" s="89"/>
      <c r="CG78" s="89"/>
      <c r="CH78" s="89"/>
      <c r="CI78" s="89"/>
      <c r="CJ78" s="89"/>
      <c r="CK78" s="89"/>
      <c r="CL78" s="89"/>
      <c r="CM78" s="89"/>
      <c r="CN78" s="89"/>
      <c r="CO78" s="89"/>
      <c r="CP78" s="89"/>
      <c r="CQ78" s="89"/>
      <c r="CR78" s="89"/>
      <c r="CS78" s="89"/>
      <c r="CT78" s="89"/>
      <c r="CU78" s="89"/>
      <c r="CV78" s="89"/>
      <c r="CW78" s="89"/>
      <c r="CX78" s="89"/>
      <c r="CY78" s="89"/>
      <c r="CZ78" s="89"/>
      <c r="DA78" s="89"/>
      <c r="DB78" s="89"/>
      <c r="DC78" s="89"/>
      <c r="DD78" s="89"/>
      <c r="DE78" s="89"/>
      <c r="DF78" s="89"/>
      <c r="DG78" s="89"/>
      <c r="DH78" s="89"/>
      <c r="DI78" s="89"/>
      <c r="DJ78" s="89"/>
      <c r="DK78" s="89"/>
      <c r="DL78" s="89"/>
      <c r="DM78" s="89"/>
      <c r="DN78" s="89"/>
      <c r="DO78" s="89"/>
      <c r="DP78" s="89"/>
      <c r="DQ78" s="89"/>
      <c r="DR78" s="89"/>
      <c r="DS78" s="89"/>
      <c r="DT78" s="89"/>
      <c r="DU78" s="89"/>
      <c r="DV78" s="89"/>
      <c r="DW78" s="89"/>
      <c r="DX78" s="89"/>
      <c r="DY78" s="89"/>
      <c r="DZ78" s="89"/>
      <c r="EA78" s="89"/>
      <c r="EB78" s="89"/>
      <c r="EC78" s="89"/>
      <c r="ED78" s="89"/>
      <c r="EE78" s="89"/>
      <c r="EF78" s="89"/>
      <c r="EG78" s="89"/>
      <c r="EH78" s="89"/>
      <c r="EI78" s="89"/>
      <c r="EJ78" s="89"/>
      <c r="EK78" s="89"/>
      <c r="EL78" s="89"/>
      <c r="EM78" s="89"/>
      <c r="EN78" s="89"/>
      <c r="EO78" s="89"/>
      <c r="EP78" s="89"/>
      <c r="EQ78" s="89"/>
      <c r="ER78" s="89"/>
      <c r="ES78" s="89"/>
      <c r="ET78" s="89"/>
      <c r="EU78" s="89"/>
      <c r="EV78" s="89"/>
      <c r="EW78" s="89"/>
      <c r="EX78" s="89"/>
      <c r="EY78" s="89"/>
      <c r="EZ78" s="89"/>
      <c r="FA78" s="89"/>
      <c r="FB78" s="89"/>
      <c r="FC78" s="89"/>
      <c r="FD78" s="89"/>
      <c r="FE78" s="89"/>
      <c r="FF78" s="89"/>
      <c r="FG78" s="89"/>
      <c r="FH78" s="89"/>
      <c r="FI78" s="89"/>
      <c r="FJ78" s="89"/>
      <c r="FK78" s="89"/>
      <c r="FL78" s="89"/>
      <c r="FM78" s="89"/>
      <c r="FN78" s="89"/>
      <c r="FO78" s="89"/>
      <c r="FP78" s="89"/>
      <c r="FQ78" s="89"/>
      <c r="FR78" s="89"/>
      <c r="FS78" s="89"/>
      <c r="FT78" s="89"/>
      <c r="FU78" s="89"/>
      <c r="FV78" s="89"/>
      <c r="FW78" s="89"/>
      <c r="FX78" s="89"/>
      <c r="FY78" s="89"/>
      <c r="FZ78" s="89"/>
      <c r="GA78" s="89"/>
      <c r="GB78" s="89"/>
      <c r="GC78" s="89"/>
      <c r="GD78" s="89"/>
      <c r="GE78" s="89"/>
      <c r="GF78" s="89"/>
      <c r="GG78" s="89"/>
      <c r="GH78" s="89"/>
      <c r="GI78" s="89"/>
      <c r="GJ78" s="89"/>
      <c r="GK78" s="89"/>
      <c r="GL78" s="89"/>
      <c r="GM78" s="89"/>
      <c r="GN78" s="89"/>
      <c r="GO78" s="89"/>
      <c r="GP78" s="89"/>
      <c r="GQ78" s="89"/>
      <c r="GR78" s="89"/>
      <c r="GS78" s="89"/>
      <c r="GT78" s="89"/>
      <c r="GU78" s="89"/>
      <c r="GV78" s="89"/>
      <c r="GW78" s="89"/>
      <c r="GX78" s="89"/>
      <c r="GY78" s="89"/>
      <c r="GZ78" s="89"/>
      <c r="HA78" s="89"/>
      <c r="HB78" s="89"/>
      <c r="HC78" s="89"/>
      <c r="HD78" s="89"/>
      <c r="HE78" s="89"/>
      <c r="HF78" s="89"/>
      <c r="HG78" s="89"/>
      <c r="HH78" s="89"/>
      <c r="HI78" s="89"/>
      <c r="HJ78" s="89"/>
      <c r="HK78" s="89"/>
      <c r="HL78" s="89"/>
      <c r="HM78" s="89"/>
      <c r="HN78" s="89"/>
      <c r="HO78" s="89"/>
      <c r="HP78" s="89"/>
      <c r="HQ78" s="89"/>
      <c r="HR78" s="89"/>
      <c r="HS78" s="89"/>
      <c r="HT78" s="89"/>
      <c r="HU78" s="89"/>
      <c r="HV78" s="89"/>
      <c r="HW78" s="89"/>
      <c r="HX78" s="89"/>
      <c r="HY78" s="89"/>
      <c r="HZ78" s="89"/>
      <c r="IA78" s="89"/>
      <c r="IB78" s="89"/>
      <c r="IC78" s="89"/>
      <c r="ID78" s="89"/>
      <c r="IE78" s="89"/>
      <c r="IF78" s="89"/>
      <c r="IG78" s="89"/>
      <c r="IH78" s="89"/>
      <c r="II78" s="89"/>
      <c r="IJ78" s="89"/>
      <c r="IK78" s="89"/>
      <c r="IL78" s="89"/>
      <c r="IM78" s="89"/>
      <c r="IN78" s="89"/>
      <c r="IO78" s="89"/>
      <c r="IP78" s="89"/>
      <c r="IQ78" s="89"/>
      <c r="IR78" s="89"/>
      <c r="IS78" s="89"/>
      <c r="IT78" s="89"/>
      <c r="IU78" s="89"/>
      <c r="IV78" s="89"/>
    </row>
    <row r="79" spans="1:256" s="91" customFormat="1" ht="25.95" hidden="1" customHeight="1" x14ac:dyDescent="0.3">
      <c r="A79" s="678"/>
      <c r="B79" s="678"/>
      <c r="C79" s="708"/>
      <c r="D79" s="221"/>
      <c r="E79" s="222" t="s">
        <v>11</v>
      </c>
      <c r="F79" s="225" t="s">
        <v>12</v>
      </c>
      <c r="G79" s="225" t="s">
        <v>24</v>
      </c>
      <c r="H79" s="225" t="s">
        <v>120</v>
      </c>
      <c r="I79" s="90"/>
      <c r="J79" s="90"/>
      <c r="K79" s="90"/>
      <c r="L79" s="90"/>
      <c r="M79" s="90"/>
      <c r="N79" s="90"/>
      <c r="O79" s="90"/>
      <c r="P79" s="90"/>
      <c r="Q79" s="90"/>
      <c r="R79" s="90"/>
      <c r="S79" s="90"/>
      <c r="T79" s="90"/>
      <c r="U79" s="90"/>
      <c r="V79" s="90"/>
      <c r="W79" s="90"/>
      <c r="X79" s="90"/>
      <c r="Y79" s="90"/>
      <c r="Z79" s="90"/>
      <c r="AA79" s="90"/>
      <c r="AB79" s="90"/>
      <c r="AC79" s="90"/>
      <c r="AD79" s="90"/>
      <c r="AE79" s="90"/>
      <c r="AF79" s="90"/>
      <c r="AG79" s="90"/>
      <c r="AH79" s="90"/>
      <c r="AI79" s="90"/>
      <c r="AJ79" s="90"/>
      <c r="AK79" s="90"/>
      <c r="AL79" s="90"/>
      <c r="AM79" s="90"/>
      <c r="AN79" s="90"/>
      <c r="AO79" s="90"/>
      <c r="AP79" s="90"/>
      <c r="AQ79" s="90"/>
      <c r="AR79" s="90"/>
      <c r="AS79" s="90"/>
      <c r="AT79" s="90"/>
      <c r="AU79" s="90"/>
      <c r="AV79" s="90"/>
      <c r="AW79" s="90"/>
      <c r="AX79" s="90"/>
      <c r="AY79" s="90"/>
      <c r="AZ79" s="90"/>
      <c r="BA79" s="90"/>
      <c r="BB79" s="90"/>
      <c r="BC79" s="90"/>
      <c r="BD79" s="90"/>
      <c r="BE79" s="90"/>
      <c r="BF79" s="90"/>
      <c r="BG79" s="90"/>
      <c r="BH79" s="90"/>
      <c r="BI79" s="90"/>
      <c r="BJ79" s="90"/>
      <c r="BK79" s="90"/>
      <c r="BL79" s="90"/>
      <c r="BM79" s="90"/>
      <c r="BN79" s="90"/>
      <c r="BO79" s="90"/>
      <c r="BP79" s="90"/>
      <c r="BQ79" s="90"/>
      <c r="BR79" s="90"/>
      <c r="BS79" s="90"/>
      <c r="BT79" s="90"/>
      <c r="BU79" s="90"/>
      <c r="BV79" s="90"/>
      <c r="BW79" s="90"/>
      <c r="BX79" s="90"/>
      <c r="BY79" s="90"/>
      <c r="BZ79" s="90"/>
      <c r="CA79" s="90"/>
      <c r="CB79" s="90"/>
      <c r="CC79" s="90"/>
      <c r="CD79" s="90"/>
      <c r="CE79" s="90"/>
      <c r="CF79" s="90"/>
      <c r="CG79" s="90"/>
      <c r="CH79" s="90"/>
      <c r="CI79" s="90"/>
      <c r="CJ79" s="90"/>
      <c r="CK79" s="90"/>
      <c r="CL79" s="90"/>
      <c r="CM79" s="90"/>
      <c r="CN79" s="90"/>
      <c r="CO79" s="90"/>
      <c r="CP79" s="90"/>
      <c r="CQ79" s="90"/>
      <c r="CR79" s="90"/>
      <c r="CS79" s="90"/>
      <c r="CT79" s="90"/>
      <c r="CU79" s="90"/>
      <c r="CV79" s="90"/>
      <c r="CW79" s="90"/>
      <c r="CX79" s="90"/>
      <c r="CY79" s="90"/>
      <c r="CZ79" s="90"/>
      <c r="DA79" s="90"/>
      <c r="DB79" s="90"/>
      <c r="DC79" s="90"/>
      <c r="DD79" s="90"/>
      <c r="DE79" s="90"/>
      <c r="DF79" s="90"/>
      <c r="DG79" s="90"/>
      <c r="DH79" s="90"/>
      <c r="DI79" s="90"/>
      <c r="DJ79" s="90"/>
      <c r="DK79" s="90"/>
      <c r="DL79" s="90"/>
      <c r="DM79" s="90"/>
      <c r="DN79" s="90"/>
      <c r="DO79" s="90"/>
      <c r="DP79" s="90"/>
      <c r="DQ79" s="90"/>
      <c r="DR79" s="90"/>
      <c r="DS79" s="90"/>
      <c r="DT79" s="90"/>
      <c r="DU79" s="90"/>
      <c r="DV79" s="90"/>
      <c r="DW79" s="90"/>
      <c r="DX79" s="90"/>
      <c r="DY79" s="90"/>
      <c r="DZ79" s="90"/>
      <c r="EA79" s="90"/>
      <c r="EB79" s="90"/>
      <c r="EC79" s="90"/>
      <c r="ED79" s="90"/>
      <c r="EE79" s="90"/>
      <c r="EF79" s="90"/>
      <c r="EG79" s="90"/>
      <c r="EH79" s="90"/>
      <c r="EI79" s="90"/>
      <c r="EJ79" s="90"/>
      <c r="EK79" s="90"/>
      <c r="EL79" s="90"/>
      <c r="EM79" s="90"/>
      <c r="EN79" s="90"/>
      <c r="EO79" s="90"/>
      <c r="EP79" s="90"/>
      <c r="EQ79" s="90"/>
      <c r="ER79" s="90"/>
      <c r="ES79" s="90"/>
      <c r="ET79" s="90"/>
      <c r="EU79" s="90"/>
      <c r="EV79" s="90"/>
      <c r="EW79" s="90"/>
      <c r="EX79" s="90"/>
      <c r="EY79" s="90"/>
      <c r="EZ79" s="90"/>
      <c r="FA79" s="90"/>
      <c r="FB79" s="90"/>
      <c r="FC79" s="90"/>
      <c r="FD79" s="90"/>
      <c r="FE79" s="90"/>
      <c r="FF79" s="90"/>
      <c r="FG79" s="90"/>
      <c r="FH79" s="90"/>
      <c r="FI79" s="90"/>
      <c r="FJ79" s="90"/>
      <c r="FK79" s="90"/>
      <c r="FL79" s="90"/>
      <c r="FM79" s="90"/>
      <c r="FN79" s="90"/>
      <c r="FO79" s="90"/>
      <c r="FP79" s="90"/>
      <c r="FQ79" s="90"/>
      <c r="FR79" s="90"/>
      <c r="FS79" s="90"/>
      <c r="FT79" s="90"/>
      <c r="FU79" s="90"/>
      <c r="FV79" s="90"/>
      <c r="FW79" s="90"/>
      <c r="FX79" s="90"/>
      <c r="FY79" s="90"/>
      <c r="FZ79" s="90"/>
      <c r="GA79" s="90"/>
      <c r="GB79" s="90"/>
      <c r="GC79" s="90"/>
      <c r="GD79" s="90"/>
      <c r="GE79" s="90"/>
      <c r="GF79" s="90"/>
      <c r="GG79" s="90"/>
      <c r="GH79" s="90"/>
      <c r="GI79" s="90"/>
      <c r="GJ79" s="90"/>
      <c r="GK79" s="90"/>
      <c r="GL79" s="90"/>
      <c r="GM79" s="90"/>
      <c r="GN79" s="90"/>
      <c r="GO79" s="90"/>
      <c r="GP79" s="90"/>
      <c r="GQ79" s="90"/>
      <c r="GR79" s="90"/>
      <c r="GS79" s="90"/>
      <c r="GT79" s="90"/>
      <c r="GU79" s="90"/>
      <c r="GV79" s="90"/>
      <c r="GW79" s="90"/>
      <c r="GX79" s="90"/>
      <c r="GY79" s="90"/>
      <c r="GZ79" s="90"/>
      <c r="HA79" s="90"/>
      <c r="HB79" s="90"/>
      <c r="HC79" s="90"/>
      <c r="HD79" s="90"/>
      <c r="HE79" s="90"/>
      <c r="HF79" s="90"/>
      <c r="HG79" s="90"/>
      <c r="HH79" s="90"/>
      <c r="HI79" s="90"/>
      <c r="HJ79" s="90"/>
      <c r="HK79" s="90"/>
      <c r="HL79" s="90"/>
      <c r="HM79" s="90"/>
      <c r="HN79" s="90"/>
      <c r="HO79" s="90"/>
      <c r="HP79" s="90"/>
      <c r="HQ79" s="90"/>
      <c r="HR79" s="90"/>
      <c r="HS79" s="90"/>
      <c r="HT79" s="90"/>
      <c r="HU79" s="90"/>
      <c r="HV79" s="90"/>
      <c r="HW79" s="90"/>
      <c r="HX79" s="90"/>
      <c r="HY79" s="90"/>
      <c r="HZ79" s="90"/>
      <c r="IA79" s="90"/>
      <c r="IB79" s="90"/>
      <c r="IC79" s="90"/>
      <c r="ID79" s="90"/>
      <c r="IE79" s="90"/>
      <c r="IF79" s="90"/>
      <c r="IG79" s="90"/>
      <c r="IH79" s="90"/>
      <c r="II79" s="90"/>
      <c r="IJ79" s="90"/>
      <c r="IK79" s="90"/>
      <c r="IL79" s="90"/>
      <c r="IM79" s="90"/>
      <c r="IN79" s="90"/>
      <c r="IO79" s="90"/>
      <c r="IP79" s="90"/>
      <c r="IQ79" s="90"/>
      <c r="IR79" s="90"/>
      <c r="IS79" s="90"/>
      <c r="IT79" s="90"/>
      <c r="IU79" s="90"/>
      <c r="IV79" s="90"/>
    </row>
    <row r="80" spans="1:256" s="111" customFormat="1" ht="28.2" hidden="1" customHeight="1" x14ac:dyDescent="0.3">
      <c r="A80" s="682" t="s">
        <v>19</v>
      </c>
      <c r="B80" s="683"/>
      <c r="C80" s="226" t="s">
        <v>61</v>
      </c>
      <c r="D80" s="226" t="s">
        <v>61</v>
      </c>
      <c r="E80" s="226" t="s">
        <v>61</v>
      </c>
      <c r="F80" s="226" t="s">
        <v>61</v>
      </c>
      <c r="G80" s="226" t="s">
        <v>61</v>
      </c>
      <c r="H80" s="194"/>
      <c r="I80" s="90"/>
      <c r="J80" s="90"/>
      <c r="K80" s="90"/>
      <c r="L80" s="90"/>
      <c r="M80" s="90"/>
      <c r="N80" s="90"/>
      <c r="O80" s="90"/>
      <c r="P80" s="90"/>
      <c r="Q80" s="90"/>
      <c r="R80" s="90"/>
      <c r="S80" s="90"/>
      <c r="T80" s="90"/>
      <c r="U80" s="90"/>
      <c r="V80" s="90"/>
      <c r="W80" s="90"/>
      <c r="X80" s="90"/>
      <c r="Y80" s="90"/>
      <c r="Z80" s="90"/>
      <c r="AA80" s="90"/>
      <c r="AB80" s="90"/>
      <c r="AC80" s="90"/>
      <c r="AD80" s="90"/>
      <c r="AE80" s="90"/>
      <c r="AF80" s="90"/>
      <c r="AG80" s="90"/>
      <c r="AH80" s="90"/>
      <c r="AI80" s="90"/>
      <c r="AJ80" s="90"/>
      <c r="AK80" s="90"/>
      <c r="AL80" s="90"/>
      <c r="AM80" s="90"/>
      <c r="AN80" s="90"/>
      <c r="AO80" s="90"/>
      <c r="AP80" s="90"/>
      <c r="AQ80" s="90"/>
      <c r="AR80" s="90"/>
      <c r="AS80" s="90"/>
      <c r="AT80" s="90"/>
      <c r="AU80" s="90"/>
      <c r="AV80" s="90"/>
      <c r="AW80" s="90"/>
      <c r="AX80" s="90"/>
      <c r="AY80" s="90"/>
      <c r="AZ80" s="90"/>
      <c r="BA80" s="90"/>
      <c r="BB80" s="90"/>
      <c r="BC80" s="90"/>
      <c r="BD80" s="90"/>
      <c r="BE80" s="90"/>
      <c r="BF80" s="90"/>
      <c r="BG80" s="90"/>
      <c r="BH80" s="90"/>
      <c r="BI80" s="90"/>
      <c r="BJ80" s="90"/>
      <c r="BK80" s="90"/>
      <c r="BL80" s="90"/>
      <c r="BM80" s="90"/>
      <c r="BN80" s="90"/>
      <c r="BO80" s="90"/>
      <c r="BP80" s="90"/>
      <c r="BQ80" s="90"/>
      <c r="BR80" s="90"/>
      <c r="BS80" s="90"/>
      <c r="BT80" s="90"/>
      <c r="BU80" s="90"/>
      <c r="BV80" s="90"/>
      <c r="BW80" s="90"/>
      <c r="BX80" s="90"/>
      <c r="BY80" s="90"/>
      <c r="BZ80" s="90"/>
      <c r="CA80" s="90"/>
      <c r="CB80" s="90"/>
      <c r="CC80" s="90"/>
      <c r="CD80" s="90"/>
      <c r="CE80" s="90"/>
      <c r="CF80" s="90"/>
      <c r="CG80" s="90"/>
      <c r="CH80" s="90"/>
      <c r="CI80" s="90"/>
      <c r="CJ80" s="90"/>
      <c r="CK80" s="90"/>
      <c r="CL80" s="90"/>
      <c r="CM80" s="90"/>
      <c r="CN80" s="90"/>
      <c r="CO80" s="90"/>
      <c r="CP80" s="90"/>
      <c r="CQ80" s="90"/>
      <c r="CR80" s="90"/>
      <c r="CS80" s="90"/>
      <c r="CT80" s="90"/>
      <c r="CU80" s="90"/>
      <c r="CV80" s="90"/>
      <c r="CW80" s="90"/>
      <c r="CX80" s="90"/>
      <c r="CY80" s="90"/>
      <c r="CZ80" s="90"/>
      <c r="DA80" s="90"/>
      <c r="DB80" s="90"/>
      <c r="DC80" s="90"/>
      <c r="DD80" s="90"/>
      <c r="DE80" s="90"/>
      <c r="DF80" s="90"/>
      <c r="DG80" s="90"/>
      <c r="DH80" s="90"/>
      <c r="DI80" s="90"/>
      <c r="DJ80" s="90"/>
      <c r="DK80" s="90"/>
      <c r="DL80" s="90"/>
      <c r="DM80" s="90"/>
      <c r="DN80" s="90"/>
      <c r="DO80" s="90"/>
      <c r="DP80" s="90"/>
      <c r="DQ80" s="90"/>
      <c r="DR80" s="90"/>
      <c r="DS80" s="90"/>
      <c r="DT80" s="90"/>
      <c r="DU80" s="90"/>
      <c r="DV80" s="90"/>
      <c r="DW80" s="90"/>
      <c r="DX80" s="90"/>
      <c r="DY80" s="90"/>
      <c r="DZ80" s="90"/>
      <c r="EA80" s="90"/>
      <c r="EB80" s="90"/>
      <c r="EC80" s="90"/>
      <c r="ED80" s="90"/>
      <c r="EE80" s="90"/>
      <c r="EF80" s="90"/>
      <c r="EG80" s="90"/>
      <c r="EH80" s="90"/>
      <c r="EI80" s="90"/>
      <c r="EJ80" s="90"/>
      <c r="EK80" s="90"/>
      <c r="EL80" s="90"/>
      <c r="EM80" s="90"/>
      <c r="EN80" s="90"/>
      <c r="EO80" s="90"/>
      <c r="EP80" s="90"/>
      <c r="EQ80" s="90"/>
      <c r="ER80" s="90"/>
      <c r="ES80" s="90"/>
      <c r="ET80" s="90"/>
      <c r="EU80" s="90"/>
      <c r="EV80" s="90"/>
      <c r="EW80" s="90"/>
      <c r="EX80" s="90"/>
      <c r="EY80" s="90"/>
      <c r="EZ80" s="90"/>
      <c r="FA80" s="90"/>
      <c r="FB80" s="90"/>
      <c r="FC80" s="90"/>
      <c r="FD80" s="90"/>
      <c r="FE80" s="90"/>
      <c r="FF80" s="90"/>
      <c r="FG80" s="90"/>
      <c r="FH80" s="90"/>
      <c r="FI80" s="90"/>
      <c r="FJ80" s="90"/>
      <c r="FK80" s="90"/>
      <c r="FL80" s="90"/>
      <c r="FM80" s="90"/>
      <c r="FN80" s="90"/>
      <c r="FO80" s="90"/>
      <c r="FP80" s="90"/>
      <c r="FQ80" s="90"/>
      <c r="FR80" s="90"/>
      <c r="FS80" s="90"/>
      <c r="FT80" s="90"/>
      <c r="FU80" s="90"/>
      <c r="FV80" s="90"/>
      <c r="FW80" s="90"/>
      <c r="FX80" s="90"/>
      <c r="FY80" s="90"/>
      <c r="FZ80" s="90"/>
      <c r="GA80" s="90"/>
      <c r="GB80" s="90"/>
      <c r="GC80" s="90"/>
      <c r="GD80" s="90"/>
      <c r="GE80" s="90"/>
      <c r="GF80" s="90"/>
      <c r="GG80" s="90"/>
      <c r="GH80" s="90"/>
      <c r="GI80" s="90"/>
      <c r="GJ80" s="90"/>
      <c r="GK80" s="90"/>
      <c r="GL80" s="90"/>
      <c r="GM80" s="90"/>
      <c r="GN80" s="90"/>
      <c r="GO80" s="90"/>
      <c r="GP80" s="90"/>
      <c r="GQ80" s="90"/>
      <c r="GR80" s="90"/>
      <c r="GS80" s="90"/>
      <c r="GT80" s="90"/>
      <c r="GU80" s="90"/>
      <c r="GV80" s="90"/>
      <c r="GW80" s="90"/>
      <c r="GX80" s="90"/>
      <c r="GY80" s="90"/>
      <c r="GZ80" s="90"/>
      <c r="HA80" s="90"/>
      <c r="HB80" s="90"/>
      <c r="HC80" s="90"/>
      <c r="HD80" s="90"/>
      <c r="HE80" s="90"/>
      <c r="HF80" s="90"/>
      <c r="HG80" s="90"/>
      <c r="HH80" s="90"/>
      <c r="HI80" s="90"/>
      <c r="HJ80" s="90"/>
      <c r="HK80" s="90"/>
      <c r="HL80" s="90"/>
      <c r="HM80" s="90"/>
      <c r="HN80" s="90"/>
      <c r="HO80" s="90"/>
      <c r="HP80" s="90"/>
      <c r="HQ80" s="90"/>
      <c r="HR80" s="90"/>
      <c r="HS80" s="90"/>
      <c r="HT80" s="90"/>
      <c r="HU80" s="90"/>
      <c r="HV80" s="90"/>
      <c r="HW80" s="90"/>
      <c r="HX80" s="90"/>
      <c r="HY80" s="90"/>
      <c r="HZ80" s="90"/>
      <c r="IA80" s="90"/>
      <c r="IB80" s="90"/>
      <c r="IC80" s="90"/>
      <c r="ID80" s="90"/>
      <c r="IE80" s="90"/>
      <c r="IF80" s="90"/>
      <c r="IG80" s="90"/>
      <c r="IH80" s="90"/>
      <c r="II80" s="90"/>
      <c r="IJ80" s="90"/>
      <c r="IK80" s="90"/>
      <c r="IL80" s="90"/>
      <c r="IM80" s="90"/>
      <c r="IN80" s="90"/>
      <c r="IO80" s="90"/>
      <c r="IP80" s="90"/>
      <c r="IQ80" s="90"/>
      <c r="IR80" s="90"/>
      <c r="IS80" s="90"/>
      <c r="IT80" s="90"/>
      <c r="IU80" s="90"/>
      <c r="IV80" s="90"/>
    </row>
    <row r="81" spans="1:256" s="100" customFormat="1" ht="26.4" hidden="1" customHeight="1" x14ac:dyDescent="0.35">
      <c r="A81" s="709" t="s">
        <v>194</v>
      </c>
      <c r="B81" s="709"/>
      <c r="C81" s="93" t="s">
        <v>41</v>
      </c>
      <c r="D81" s="94"/>
      <c r="E81" s="36">
        <v>180000</v>
      </c>
      <c r="F81" s="36"/>
      <c r="G81" s="216"/>
      <c r="H81" s="223"/>
      <c r="M81" s="100" t="s">
        <v>48</v>
      </c>
    </row>
    <row r="82" spans="1:256" s="44" customFormat="1" ht="29.25" hidden="1" customHeight="1" x14ac:dyDescent="0.3">
      <c r="A82" s="704" t="s">
        <v>21</v>
      </c>
      <c r="B82" s="705"/>
      <c r="C82" s="217" t="s">
        <v>14</v>
      </c>
      <c r="D82" s="218">
        <f>C41</f>
        <v>611</v>
      </c>
      <c r="E82" s="218" t="e">
        <f>#REF!</f>
        <v>#REF!</v>
      </c>
      <c r="F82" s="218">
        <f>D41</f>
        <v>0</v>
      </c>
      <c r="G82" s="218">
        <f>E41</f>
        <v>0</v>
      </c>
      <c r="H82" s="224"/>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0"/>
      <c r="BC82" s="90"/>
      <c r="BD82" s="90"/>
      <c r="BE82" s="90"/>
      <c r="BF82" s="90"/>
      <c r="BG82" s="90"/>
      <c r="BH82" s="90"/>
      <c r="BI82" s="90"/>
      <c r="BJ82" s="90"/>
      <c r="BK82" s="90"/>
      <c r="BL82" s="90"/>
      <c r="BM82" s="90"/>
      <c r="BN82" s="90"/>
      <c r="BO82" s="90"/>
      <c r="BP82" s="90"/>
      <c r="BQ82" s="90"/>
      <c r="BR82" s="90"/>
      <c r="BS82" s="90"/>
      <c r="BT82" s="90"/>
      <c r="BU82" s="90"/>
      <c r="BV82" s="90"/>
      <c r="BW82" s="90"/>
      <c r="BX82" s="90"/>
      <c r="BY82" s="90"/>
      <c r="BZ82" s="90"/>
      <c r="CA82" s="90"/>
      <c r="CB82" s="90"/>
      <c r="CC82" s="90"/>
      <c r="CD82" s="90"/>
      <c r="CE82" s="90"/>
      <c r="CF82" s="90"/>
      <c r="CG82" s="90"/>
      <c r="CH82" s="90"/>
      <c r="CI82" s="90"/>
      <c r="CJ82" s="90"/>
      <c r="CK82" s="90"/>
      <c r="CL82" s="90"/>
      <c r="CM82" s="90"/>
      <c r="CN82" s="90"/>
      <c r="CO82" s="90"/>
      <c r="CP82" s="90"/>
      <c r="CQ82" s="90"/>
      <c r="CR82" s="90"/>
      <c r="CS82" s="90"/>
      <c r="CT82" s="90"/>
      <c r="CU82" s="90"/>
      <c r="CV82" s="90"/>
      <c r="CW82" s="90"/>
      <c r="CX82" s="90"/>
      <c r="CY82" s="90"/>
      <c r="CZ82" s="90"/>
      <c r="DA82" s="90"/>
      <c r="DB82" s="90"/>
      <c r="DC82" s="90"/>
      <c r="DD82" s="90"/>
      <c r="DE82" s="90"/>
      <c r="DF82" s="90"/>
      <c r="DG82" s="90"/>
      <c r="DH82" s="90"/>
      <c r="DI82" s="90"/>
      <c r="DJ82" s="90"/>
      <c r="DK82" s="90"/>
      <c r="DL82" s="90"/>
      <c r="DM82" s="90"/>
      <c r="DN82" s="90"/>
      <c r="DO82" s="90"/>
      <c r="DP82" s="90"/>
      <c r="DQ82" s="90"/>
      <c r="DR82" s="90"/>
      <c r="DS82" s="90"/>
      <c r="DT82" s="90"/>
      <c r="DU82" s="90"/>
      <c r="DV82" s="90"/>
      <c r="DW82" s="90"/>
      <c r="DX82" s="90"/>
      <c r="DY82" s="90"/>
      <c r="DZ82" s="90"/>
      <c r="EA82" s="90"/>
      <c r="EB82" s="90"/>
      <c r="EC82" s="90"/>
      <c r="ED82" s="90"/>
      <c r="EE82" s="90"/>
      <c r="EF82" s="90"/>
      <c r="EG82" s="90"/>
      <c r="EH82" s="90"/>
      <c r="EI82" s="90"/>
      <c r="EJ82" s="90"/>
      <c r="EK82" s="90"/>
      <c r="EL82" s="90"/>
      <c r="EM82" s="90"/>
      <c r="EN82" s="90"/>
      <c r="EO82" s="90"/>
      <c r="EP82" s="90"/>
      <c r="EQ82" s="90"/>
      <c r="ER82" s="90"/>
      <c r="ES82" s="90"/>
      <c r="ET82" s="90"/>
      <c r="EU82" s="90"/>
      <c r="EV82" s="90"/>
      <c r="EW82" s="90"/>
      <c r="EX82" s="90"/>
      <c r="EY82" s="90"/>
      <c r="EZ82" s="90"/>
      <c r="FA82" s="90"/>
      <c r="FB82" s="90"/>
      <c r="FC82" s="90"/>
      <c r="FD82" s="90"/>
      <c r="FE82" s="90"/>
      <c r="FF82" s="90"/>
      <c r="FG82" s="90"/>
      <c r="FH82" s="90"/>
      <c r="FI82" s="90"/>
      <c r="FJ82" s="90"/>
      <c r="FK82" s="90"/>
      <c r="FL82" s="90"/>
      <c r="FM82" s="90"/>
      <c r="FN82" s="90"/>
      <c r="FO82" s="90"/>
      <c r="FP82" s="90"/>
      <c r="FQ82" s="90"/>
      <c r="FR82" s="90"/>
      <c r="FS82" s="90"/>
      <c r="FT82" s="90"/>
      <c r="FU82" s="90"/>
      <c r="FV82" s="90"/>
      <c r="FW82" s="90"/>
      <c r="FX82" s="90"/>
      <c r="FY82" s="90"/>
      <c r="FZ82" s="90"/>
      <c r="GA82" s="90"/>
      <c r="GB82" s="90"/>
      <c r="GC82" s="90"/>
      <c r="GD82" s="90"/>
      <c r="GE82" s="90"/>
      <c r="GF82" s="90"/>
      <c r="GG82" s="90"/>
      <c r="GH82" s="90"/>
      <c r="GI82" s="90"/>
      <c r="GJ82" s="90"/>
      <c r="GK82" s="90"/>
      <c r="GL82" s="90"/>
      <c r="GM82" s="90"/>
      <c r="GN82" s="90"/>
      <c r="GO82" s="90"/>
      <c r="GP82" s="90"/>
      <c r="GQ82" s="90"/>
      <c r="GR82" s="90"/>
      <c r="GS82" s="90"/>
      <c r="GT82" s="90"/>
      <c r="GU82" s="90"/>
      <c r="GV82" s="90"/>
      <c r="GW82" s="90"/>
      <c r="GX82" s="90"/>
      <c r="GY82" s="90"/>
      <c r="GZ82" s="90"/>
      <c r="HA82" s="90"/>
      <c r="HB82" s="90"/>
      <c r="HC82" s="90"/>
      <c r="HD82" s="90"/>
      <c r="HE82" s="90"/>
      <c r="HF82" s="90"/>
      <c r="HG82" s="90"/>
      <c r="HH82" s="90"/>
      <c r="HI82" s="90"/>
      <c r="HJ82" s="90"/>
      <c r="HK82" s="90"/>
      <c r="HL82" s="90"/>
      <c r="HM82" s="90"/>
      <c r="HN82" s="90"/>
      <c r="HO82" s="90"/>
      <c r="HP82" s="90"/>
      <c r="HQ82" s="90"/>
      <c r="HR82" s="90"/>
      <c r="HS82" s="90"/>
      <c r="HT82" s="90"/>
      <c r="HU82" s="90"/>
      <c r="HV82" s="90"/>
      <c r="HW82" s="90"/>
      <c r="HX82" s="90"/>
      <c r="HY82" s="90"/>
      <c r="HZ82" s="90"/>
      <c r="IA82" s="90"/>
      <c r="IB82" s="90"/>
      <c r="IC82" s="90"/>
      <c r="ID82" s="90"/>
      <c r="IE82" s="90"/>
      <c r="IF82" s="90"/>
      <c r="IG82" s="90"/>
      <c r="IH82" s="90"/>
      <c r="II82" s="90"/>
      <c r="IJ82" s="90"/>
      <c r="IK82" s="90"/>
      <c r="IL82" s="90"/>
      <c r="IM82" s="90"/>
      <c r="IN82" s="90"/>
      <c r="IO82" s="90"/>
      <c r="IP82" s="90"/>
      <c r="IQ82" s="90"/>
      <c r="IR82" s="90"/>
      <c r="IS82" s="90"/>
      <c r="IT82" s="90"/>
      <c r="IU82" s="90"/>
      <c r="IV82" s="90"/>
    </row>
    <row r="83" spans="1:256" hidden="1" x14ac:dyDescent="0.3"/>
  </sheetData>
  <mergeCells count="42">
    <mergeCell ref="D8:G8"/>
    <mergeCell ref="F1:G1"/>
    <mergeCell ref="D2:G2"/>
    <mergeCell ref="D3:G3"/>
    <mergeCell ref="D4:G4"/>
    <mergeCell ref="D7:G7"/>
    <mergeCell ref="A33:G33"/>
    <mergeCell ref="D9:G9"/>
    <mergeCell ref="D10:G10"/>
    <mergeCell ref="A20:G20"/>
    <mergeCell ref="A21:G21"/>
    <mergeCell ref="A22:G22"/>
    <mergeCell ref="A23:G23"/>
    <mergeCell ref="A25:G25"/>
    <mergeCell ref="A27:G27"/>
    <mergeCell ref="A29:G29"/>
    <mergeCell ref="A30:G30"/>
    <mergeCell ref="A34:G34"/>
    <mergeCell ref="A35:G35"/>
    <mergeCell ref="A36:G36"/>
    <mergeCell ref="A37:G37"/>
    <mergeCell ref="A38:A39"/>
    <mergeCell ref="B38:B39"/>
    <mergeCell ref="E38:G38"/>
    <mergeCell ref="A43:H43"/>
    <mergeCell ref="A45:G45"/>
    <mergeCell ref="A47:G47"/>
    <mergeCell ref="A48:A49"/>
    <mergeCell ref="B48:B49"/>
    <mergeCell ref="E48:G48"/>
    <mergeCell ref="A82:B82"/>
    <mergeCell ref="A68:A69"/>
    <mergeCell ref="B68:B69"/>
    <mergeCell ref="E68:G68"/>
    <mergeCell ref="A73:H73"/>
    <mergeCell ref="A75:K75"/>
    <mergeCell ref="A77:H77"/>
    <mergeCell ref="A78:B79"/>
    <mergeCell ref="C78:C79"/>
    <mergeCell ref="F78:H78"/>
    <mergeCell ref="A80:B80"/>
    <mergeCell ref="A81:B81"/>
  </mergeCells>
  <printOptions horizontalCentered="1"/>
  <pageMargins left="0.39370078740157483" right="0.39370078740157483" top="0.39370078740157483" bottom="0.39370078740157483" header="0.19685039370078741" footer="0.19685039370078741"/>
  <pageSetup paperSize="9" scale="85" fitToHeight="0" orientation="landscape" r:id="rId1"/>
  <headerFooter alignWithMargins="0"/>
  <rowBreaks count="2" manualBreakCount="2">
    <brk id="27" max="6" man="1"/>
    <brk id="46"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140"/>
  <sheetViews>
    <sheetView topLeftCell="A31" zoomScale="50" zoomScaleNormal="50" zoomScaleSheetLayoutView="80" workbookViewId="0">
      <selection activeCell="C48" sqref="C48:G48"/>
    </sheetView>
  </sheetViews>
  <sheetFormatPr defaultRowHeight="13.8" x14ac:dyDescent="0.3"/>
  <cols>
    <col min="1" max="1" width="44.44140625" style="243" customWidth="1"/>
    <col min="2" max="2" width="19.44140625" style="243" customWidth="1"/>
    <col min="3" max="3" width="15" style="227" customWidth="1"/>
    <col min="4" max="4" width="16.33203125" style="227" customWidth="1"/>
    <col min="5" max="5" width="15.33203125" style="227" customWidth="1"/>
    <col min="6" max="6" width="14.109375" style="227" customWidth="1"/>
    <col min="7" max="7" width="15.88671875" style="227" customWidth="1"/>
    <col min="8" max="8" width="32.88671875" style="227" customWidth="1"/>
    <col min="9" max="9" width="11" style="237" customWidth="1"/>
    <col min="10" max="10" width="11.109375" style="227" customWidth="1"/>
    <col min="11" max="12" width="13.33203125" style="227" customWidth="1"/>
    <col min="13" max="13" width="13.88671875" style="227" customWidth="1"/>
    <col min="14" max="17" width="9.109375" style="227" customWidth="1"/>
    <col min="18" max="256" width="8.88671875" style="227"/>
    <col min="257" max="257" width="46.109375" style="227" customWidth="1"/>
    <col min="258" max="258" width="30.6640625" style="227" customWidth="1"/>
    <col min="259" max="259" width="20.88671875" style="227" customWidth="1"/>
    <col min="260" max="261" width="20.44140625" style="227" customWidth="1"/>
    <col min="262" max="262" width="14.6640625" style="227" customWidth="1"/>
    <col min="263" max="263" width="14" style="227" customWidth="1"/>
    <col min="264" max="264" width="32.88671875" style="227" customWidth="1"/>
    <col min="265" max="265" width="11" style="227" customWidth="1"/>
    <col min="266" max="266" width="11.109375" style="227" customWidth="1"/>
    <col min="267" max="268" width="13.33203125" style="227" customWidth="1"/>
    <col min="269" max="269" width="13.88671875" style="227" customWidth="1"/>
    <col min="270" max="273" width="9.109375" style="227" customWidth="1"/>
    <col min="274" max="512" width="8.88671875" style="227"/>
    <col min="513" max="513" width="46.109375" style="227" customWidth="1"/>
    <col min="514" max="514" width="30.6640625" style="227" customWidth="1"/>
    <col min="515" max="515" width="20.88671875" style="227" customWidth="1"/>
    <col min="516" max="517" width="20.44140625" style="227" customWidth="1"/>
    <col min="518" max="518" width="14.6640625" style="227" customWidth="1"/>
    <col min="519" max="519" width="14" style="227" customWidth="1"/>
    <col min="520" max="520" width="32.88671875" style="227" customWidth="1"/>
    <col min="521" max="521" width="11" style="227" customWidth="1"/>
    <col min="522" max="522" width="11.109375" style="227" customWidth="1"/>
    <col min="523" max="524" width="13.33203125" style="227" customWidth="1"/>
    <col min="525" max="525" width="13.88671875" style="227" customWidth="1"/>
    <col min="526" max="529" width="9.109375" style="227" customWidth="1"/>
    <col min="530" max="768" width="8.88671875" style="227"/>
    <col min="769" max="769" width="46.109375" style="227" customWidth="1"/>
    <col min="770" max="770" width="30.6640625" style="227" customWidth="1"/>
    <col min="771" max="771" width="20.88671875" style="227" customWidth="1"/>
    <col min="772" max="773" width="20.44140625" style="227" customWidth="1"/>
    <col min="774" max="774" width="14.6640625" style="227" customWidth="1"/>
    <col min="775" max="775" width="14" style="227" customWidth="1"/>
    <col min="776" max="776" width="32.88671875" style="227" customWidth="1"/>
    <col min="777" max="777" width="11" style="227" customWidth="1"/>
    <col min="778" max="778" width="11.109375" style="227" customWidth="1"/>
    <col min="779" max="780" width="13.33203125" style="227" customWidth="1"/>
    <col min="781" max="781" width="13.88671875" style="227" customWidth="1"/>
    <col min="782" max="785" width="9.109375" style="227" customWidth="1"/>
    <col min="786" max="1024" width="8.88671875" style="227"/>
    <col min="1025" max="1025" width="46.109375" style="227" customWidth="1"/>
    <col min="1026" max="1026" width="30.6640625" style="227" customWidth="1"/>
    <col min="1027" max="1027" width="20.88671875" style="227" customWidth="1"/>
    <col min="1028" max="1029" width="20.44140625" style="227" customWidth="1"/>
    <col min="1030" max="1030" width="14.6640625" style="227" customWidth="1"/>
    <col min="1031" max="1031" width="14" style="227" customWidth="1"/>
    <col min="1032" max="1032" width="32.88671875" style="227" customWidth="1"/>
    <col min="1033" max="1033" width="11" style="227" customWidth="1"/>
    <col min="1034" max="1034" width="11.109375" style="227" customWidth="1"/>
    <col min="1035" max="1036" width="13.33203125" style="227" customWidth="1"/>
    <col min="1037" max="1037" width="13.88671875" style="227" customWidth="1"/>
    <col min="1038" max="1041" width="9.109375" style="227" customWidth="1"/>
    <col min="1042" max="1280" width="8.88671875" style="227"/>
    <col min="1281" max="1281" width="46.109375" style="227" customWidth="1"/>
    <col min="1282" max="1282" width="30.6640625" style="227" customWidth="1"/>
    <col min="1283" max="1283" width="20.88671875" style="227" customWidth="1"/>
    <col min="1284" max="1285" width="20.44140625" style="227" customWidth="1"/>
    <col min="1286" max="1286" width="14.6640625" style="227" customWidth="1"/>
    <col min="1287" max="1287" width="14" style="227" customWidth="1"/>
    <col min="1288" max="1288" width="32.88671875" style="227" customWidth="1"/>
    <col min="1289" max="1289" width="11" style="227" customWidth="1"/>
    <col min="1290" max="1290" width="11.109375" style="227" customWidth="1"/>
    <col min="1291" max="1292" width="13.33203125" style="227" customWidth="1"/>
    <col min="1293" max="1293" width="13.88671875" style="227" customWidth="1"/>
    <col min="1294" max="1297" width="9.109375" style="227" customWidth="1"/>
    <col min="1298" max="1536" width="8.88671875" style="227"/>
    <col min="1537" max="1537" width="46.109375" style="227" customWidth="1"/>
    <col min="1538" max="1538" width="30.6640625" style="227" customWidth="1"/>
    <col min="1539" max="1539" width="20.88671875" style="227" customWidth="1"/>
    <col min="1540" max="1541" width="20.44140625" style="227" customWidth="1"/>
    <col min="1542" max="1542" width="14.6640625" style="227" customWidth="1"/>
    <col min="1543" max="1543" width="14" style="227" customWidth="1"/>
    <col min="1544" max="1544" width="32.88671875" style="227" customWidth="1"/>
    <col min="1545" max="1545" width="11" style="227" customWidth="1"/>
    <col min="1546" max="1546" width="11.109375" style="227" customWidth="1"/>
    <col min="1547" max="1548" width="13.33203125" style="227" customWidth="1"/>
    <col min="1549" max="1549" width="13.88671875" style="227" customWidth="1"/>
    <col min="1550" max="1553" width="9.109375" style="227" customWidth="1"/>
    <col min="1554" max="1792" width="8.88671875" style="227"/>
    <col min="1793" max="1793" width="46.109375" style="227" customWidth="1"/>
    <col min="1794" max="1794" width="30.6640625" style="227" customWidth="1"/>
    <col min="1795" max="1795" width="20.88671875" style="227" customWidth="1"/>
    <col min="1796" max="1797" width="20.44140625" style="227" customWidth="1"/>
    <col min="1798" max="1798" width="14.6640625" style="227" customWidth="1"/>
    <col min="1799" max="1799" width="14" style="227" customWidth="1"/>
    <col min="1800" max="1800" width="32.88671875" style="227" customWidth="1"/>
    <col min="1801" max="1801" width="11" style="227" customWidth="1"/>
    <col min="1802" max="1802" width="11.109375" style="227" customWidth="1"/>
    <col min="1803" max="1804" width="13.33203125" style="227" customWidth="1"/>
    <col min="1805" max="1805" width="13.88671875" style="227" customWidth="1"/>
    <col min="1806" max="1809" width="9.109375" style="227" customWidth="1"/>
    <col min="1810" max="2048" width="8.88671875" style="227"/>
    <col min="2049" max="2049" width="46.109375" style="227" customWidth="1"/>
    <col min="2050" max="2050" width="30.6640625" style="227" customWidth="1"/>
    <col min="2051" max="2051" width="20.88671875" style="227" customWidth="1"/>
    <col min="2052" max="2053" width="20.44140625" style="227" customWidth="1"/>
    <col min="2054" max="2054" width="14.6640625" style="227" customWidth="1"/>
    <col min="2055" max="2055" width="14" style="227" customWidth="1"/>
    <col min="2056" max="2056" width="32.88671875" style="227" customWidth="1"/>
    <col min="2057" max="2057" width="11" style="227" customWidth="1"/>
    <col min="2058" max="2058" width="11.109375" style="227" customWidth="1"/>
    <col min="2059" max="2060" width="13.33203125" style="227" customWidth="1"/>
    <col min="2061" max="2061" width="13.88671875" style="227" customWidth="1"/>
    <col min="2062" max="2065" width="9.109375" style="227" customWidth="1"/>
    <col min="2066" max="2304" width="8.88671875" style="227"/>
    <col min="2305" max="2305" width="46.109375" style="227" customWidth="1"/>
    <col min="2306" max="2306" width="30.6640625" style="227" customWidth="1"/>
    <col min="2307" max="2307" width="20.88671875" style="227" customWidth="1"/>
    <col min="2308" max="2309" width="20.44140625" style="227" customWidth="1"/>
    <col min="2310" max="2310" width="14.6640625" style="227" customWidth="1"/>
    <col min="2311" max="2311" width="14" style="227" customWidth="1"/>
    <col min="2312" max="2312" width="32.88671875" style="227" customWidth="1"/>
    <col min="2313" max="2313" width="11" style="227" customWidth="1"/>
    <col min="2314" max="2314" width="11.109375" style="227" customWidth="1"/>
    <col min="2315" max="2316" width="13.33203125" style="227" customWidth="1"/>
    <col min="2317" max="2317" width="13.88671875" style="227" customWidth="1"/>
    <col min="2318" max="2321" width="9.109375" style="227" customWidth="1"/>
    <col min="2322" max="2560" width="8.88671875" style="227"/>
    <col min="2561" max="2561" width="46.109375" style="227" customWidth="1"/>
    <col min="2562" max="2562" width="30.6640625" style="227" customWidth="1"/>
    <col min="2563" max="2563" width="20.88671875" style="227" customWidth="1"/>
    <col min="2564" max="2565" width="20.44140625" style="227" customWidth="1"/>
    <col min="2566" max="2566" width="14.6640625" style="227" customWidth="1"/>
    <col min="2567" max="2567" width="14" style="227" customWidth="1"/>
    <col min="2568" max="2568" width="32.88671875" style="227" customWidth="1"/>
    <col min="2569" max="2569" width="11" style="227" customWidth="1"/>
    <col min="2570" max="2570" width="11.109375" style="227" customWidth="1"/>
    <col min="2571" max="2572" width="13.33203125" style="227" customWidth="1"/>
    <col min="2573" max="2573" width="13.88671875" style="227" customWidth="1"/>
    <col min="2574" max="2577" width="9.109375" style="227" customWidth="1"/>
    <col min="2578" max="2816" width="8.88671875" style="227"/>
    <col min="2817" max="2817" width="46.109375" style="227" customWidth="1"/>
    <col min="2818" max="2818" width="30.6640625" style="227" customWidth="1"/>
    <col min="2819" max="2819" width="20.88671875" style="227" customWidth="1"/>
    <col min="2820" max="2821" width="20.44140625" style="227" customWidth="1"/>
    <col min="2822" max="2822" width="14.6640625" style="227" customWidth="1"/>
    <col min="2823" max="2823" width="14" style="227" customWidth="1"/>
    <col min="2824" max="2824" width="32.88671875" style="227" customWidth="1"/>
    <col min="2825" max="2825" width="11" style="227" customWidth="1"/>
    <col min="2826" max="2826" width="11.109375" style="227" customWidth="1"/>
    <col min="2827" max="2828" width="13.33203125" style="227" customWidth="1"/>
    <col min="2829" max="2829" width="13.88671875" style="227" customWidth="1"/>
    <col min="2830" max="2833" width="9.109375" style="227" customWidth="1"/>
    <col min="2834" max="3072" width="8.88671875" style="227"/>
    <col min="3073" max="3073" width="46.109375" style="227" customWidth="1"/>
    <col min="3074" max="3074" width="30.6640625" style="227" customWidth="1"/>
    <col min="3075" max="3075" width="20.88671875" style="227" customWidth="1"/>
    <col min="3076" max="3077" width="20.44140625" style="227" customWidth="1"/>
    <col min="3078" max="3078" width="14.6640625" style="227" customWidth="1"/>
    <col min="3079" max="3079" width="14" style="227" customWidth="1"/>
    <col min="3080" max="3080" width="32.88671875" style="227" customWidth="1"/>
    <col min="3081" max="3081" width="11" style="227" customWidth="1"/>
    <col min="3082" max="3082" width="11.109375" style="227" customWidth="1"/>
    <col min="3083" max="3084" width="13.33203125" style="227" customWidth="1"/>
    <col min="3085" max="3085" width="13.88671875" style="227" customWidth="1"/>
    <col min="3086" max="3089" width="9.109375" style="227" customWidth="1"/>
    <col min="3090" max="3328" width="8.88671875" style="227"/>
    <col min="3329" max="3329" width="46.109375" style="227" customWidth="1"/>
    <col min="3330" max="3330" width="30.6640625" style="227" customWidth="1"/>
    <col min="3331" max="3331" width="20.88671875" style="227" customWidth="1"/>
    <col min="3332" max="3333" width="20.44140625" style="227" customWidth="1"/>
    <col min="3334" max="3334" width="14.6640625" style="227" customWidth="1"/>
    <col min="3335" max="3335" width="14" style="227" customWidth="1"/>
    <col min="3336" max="3336" width="32.88671875" style="227" customWidth="1"/>
    <col min="3337" max="3337" width="11" style="227" customWidth="1"/>
    <col min="3338" max="3338" width="11.109375" style="227" customWidth="1"/>
    <col min="3339" max="3340" width="13.33203125" style="227" customWidth="1"/>
    <col min="3341" max="3341" width="13.88671875" style="227" customWidth="1"/>
    <col min="3342" max="3345" width="9.109375" style="227" customWidth="1"/>
    <col min="3346" max="3584" width="8.88671875" style="227"/>
    <col min="3585" max="3585" width="46.109375" style="227" customWidth="1"/>
    <col min="3586" max="3586" width="30.6640625" style="227" customWidth="1"/>
    <col min="3587" max="3587" width="20.88671875" style="227" customWidth="1"/>
    <col min="3588" max="3589" width="20.44140625" style="227" customWidth="1"/>
    <col min="3590" max="3590" width="14.6640625" style="227" customWidth="1"/>
    <col min="3591" max="3591" width="14" style="227" customWidth="1"/>
    <col min="3592" max="3592" width="32.88671875" style="227" customWidth="1"/>
    <col min="3593" max="3593" width="11" style="227" customWidth="1"/>
    <col min="3594" max="3594" width="11.109375" style="227" customWidth="1"/>
    <col min="3595" max="3596" width="13.33203125" style="227" customWidth="1"/>
    <col min="3597" max="3597" width="13.88671875" style="227" customWidth="1"/>
    <col min="3598" max="3601" width="9.109375" style="227" customWidth="1"/>
    <col min="3602" max="3840" width="8.88671875" style="227"/>
    <col min="3841" max="3841" width="46.109375" style="227" customWidth="1"/>
    <col min="3842" max="3842" width="30.6640625" style="227" customWidth="1"/>
    <col min="3843" max="3843" width="20.88671875" style="227" customWidth="1"/>
    <col min="3844" max="3845" width="20.44140625" style="227" customWidth="1"/>
    <col min="3846" max="3846" width="14.6640625" style="227" customWidth="1"/>
    <col min="3847" max="3847" width="14" style="227" customWidth="1"/>
    <col min="3848" max="3848" width="32.88671875" style="227" customWidth="1"/>
    <col min="3849" max="3849" width="11" style="227" customWidth="1"/>
    <col min="3850" max="3850" width="11.109375" style="227" customWidth="1"/>
    <col min="3851" max="3852" width="13.33203125" style="227" customWidth="1"/>
    <col min="3853" max="3853" width="13.88671875" style="227" customWidth="1"/>
    <col min="3854" max="3857" width="9.109375" style="227" customWidth="1"/>
    <col min="3858" max="4096" width="8.88671875" style="227"/>
    <col min="4097" max="4097" width="46.109375" style="227" customWidth="1"/>
    <col min="4098" max="4098" width="30.6640625" style="227" customWidth="1"/>
    <col min="4099" max="4099" width="20.88671875" style="227" customWidth="1"/>
    <col min="4100" max="4101" width="20.44140625" style="227" customWidth="1"/>
    <col min="4102" max="4102" width="14.6640625" style="227" customWidth="1"/>
    <col min="4103" max="4103" width="14" style="227" customWidth="1"/>
    <col min="4104" max="4104" width="32.88671875" style="227" customWidth="1"/>
    <col min="4105" max="4105" width="11" style="227" customWidth="1"/>
    <col min="4106" max="4106" width="11.109375" style="227" customWidth="1"/>
    <col min="4107" max="4108" width="13.33203125" style="227" customWidth="1"/>
    <col min="4109" max="4109" width="13.88671875" style="227" customWidth="1"/>
    <col min="4110" max="4113" width="9.109375" style="227" customWidth="1"/>
    <col min="4114" max="4352" width="8.88671875" style="227"/>
    <col min="4353" max="4353" width="46.109375" style="227" customWidth="1"/>
    <col min="4354" max="4354" width="30.6640625" style="227" customWidth="1"/>
    <col min="4355" max="4355" width="20.88671875" style="227" customWidth="1"/>
    <col min="4356" max="4357" width="20.44140625" style="227" customWidth="1"/>
    <col min="4358" max="4358" width="14.6640625" style="227" customWidth="1"/>
    <col min="4359" max="4359" width="14" style="227" customWidth="1"/>
    <col min="4360" max="4360" width="32.88671875" style="227" customWidth="1"/>
    <col min="4361" max="4361" width="11" style="227" customWidth="1"/>
    <col min="4362" max="4362" width="11.109375" style="227" customWidth="1"/>
    <col min="4363" max="4364" width="13.33203125" style="227" customWidth="1"/>
    <col min="4365" max="4365" width="13.88671875" style="227" customWidth="1"/>
    <col min="4366" max="4369" width="9.109375" style="227" customWidth="1"/>
    <col min="4370" max="4608" width="8.88671875" style="227"/>
    <col min="4609" max="4609" width="46.109375" style="227" customWidth="1"/>
    <col min="4610" max="4610" width="30.6640625" style="227" customWidth="1"/>
    <col min="4611" max="4611" width="20.88671875" style="227" customWidth="1"/>
    <col min="4612" max="4613" width="20.44140625" style="227" customWidth="1"/>
    <col min="4614" max="4614" width="14.6640625" style="227" customWidth="1"/>
    <col min="4615" max="4615" width="14" style="227" customWidth="1"/>
    <col min="4616" max="4616" width="32.88671875" style="227" customWidth="1"/>
    <col min="4617" max="4617" width="11" style="227" customWidth="1"/>
    <col min="4618" max="4618" width="11.109375" style="227" customWidth="1"/>
    <col min="4619" max="4620" width="13.33203125" style="227" customWidth="1"/>
    <col min="4621" max="4621" width="13.88671875" style="227" customWidth="1"/>
    <col min="4622" max="4625" width="9.109375" style="227" customWidth="1"/>
    <col min="4626" max="4864" width="8.88671875" style="227"/>
    <col min="4865" max="4865" width="46.109375" style="227" customWidth="1"/>
    <col min="4866" max="4866" width="30.6640625" style="227" customWidth="1"/>
    <col min="4867" max="4867" width="20.88671875" style="227" customWidth="1"/>
    <col min="4868" max="4869" width="20.44140625" style="227" customWidth="1"/>
    <col min="4870" max="4870" width="14.6640625" style="227" customWidth="1"/>
    <col min="4871" max="4871" width="14" style="227" customWidth="1"/>
    <col min="4872" max="4872" width="32.88671875" style="227" customWidth="1"/>
    <col min="4873" max="4873" width="11" style="227" customWidth="1"/>
    <col min="4874" max="4874" width="11.109375" style="227" customWidth="1"/>
    <col min="4875" max="4876" width="13.33203125" style="227" customWidth="1"/>
    <col min="4877" max="4877" width="13.88671875" style="227" customWidth="1"/>
    <col min="4878" max="4881" width="9.109375" style="227" customWidth="1"/>
    <col min="4882" max="5120" width="8.88671875" style="227"/>
    <col min="5121" max="5121" width="46.109375" style="227" customWidth="1"/>
    <col min="5122" max="5122" width="30.6640625" style="227" customWidth="1"/>
    <col min="5123" max="5123" width="20.88671875" style="227" customWidth="1"/>
    <col min="5124" max="5125" width="20.44140625" style="227" customWidth="1"/>
    <col min="5126" max="5126" width="14.6640625" style="227" customWidth="1"/>
    <col min="5127" max="5127" width="14" style="227" customWidth="1"/>
    <col min="5128" max="5128" width="32.88671875" style="227" customWidth="1"/>
    <col min="5129" max="5129" width="11" style="227" customWidth="1"/>
    <col min="5130" max="5130" width="11.109375" style="227" customWidth="1"/>
    <col min="5131" max="5132" width="13.33203125" style="227" customWidth="1"/>
    <col min="5133" max="5133" width="13.88671875" style="227" customWidth="1"/>
    <col min="5134" max="5137" width="9.109375" style="227" customWidth="1"/>
    <col min="5138" max="5376" width="8.88671875" style="227"/>
    <col min="5377" max="5377" width="46.109375" style="227" customWidth="1"/>
    <col min="5378" max="5378" width="30.6640625" style="227" customWidth="1"/>
    <col min="5379" max="5379" width="20.88671875" style="227" customWidth="1"/>
    <col min="5380" max="5381" width="20.44140625" style="227" customWidth="1"/>
    <col min="5382" max="5382" width="14.6640625" style="227" customWidth="1"/>
    <col min="5383" max="5383" width="14" style="227" customWidth="1"/>
    <col min="5384" max="5384" width="32.88671875" style="227" customWidth="1"/>
    <col min="5385" max="5385" width="11" style="227" customWidth="1"/>
    <col min="5386" max="5386" width="11.109375" style="227" customWidth="1"/>
    <col min="5387" max="5388" width="13.33203125" style="227" customWidth="1"/>
    <col min="5389" max="5389" width="13.88671875" style="227" customWidth="1"/>
    <col min="5390" max="5393" width="9.109375" style="227" customWidth="1"/>
    <col min="5394" max="5632" width="8.88671875" style="227"/>
    <col min="5633" max="5633" width="46.109375" style="227" customWidth="1"/>
    <col min="5634" max="5634" width="30.6640625" style="227" customWidth="1"/>
    <col min="5635" max="5635" width="20.88671875" style="227" customWidth="1"/>
    <col min="5636" max="5637" width="20.44140625" style="227" customWidth="1"/>
    <col min="5638" max="5638" width="14.6640625" style="227" customWidth="1"/>
    <col min="5639" max="5639" width="14" style="227" customWidth="1"/>
    <col min="5640" max="5640" width="32.88671875" style="227" customWidth="1"/>
    <col min="5641" max="5641" width="11" style="227" customWidth="1"/>
    <col min="5642" max="5642" width="11.109375" style="227" customWidth="1"/>
    <col min="5643" max="5644" width="13.33203125" style="227" customWidth="1"/>
    <col min="5645" max="5645" width="13.88671875" style="227" customWidth="1"/>
    <col min="5646" max="5649" width="9.109375" style="227" customWidth="1"/>
    <col min="5650" max="5888" width="8.88671875" style="227"/>
    <col min="5889" max="5889" width="46.109375" style="227" customWidth="1"/>
    <col min="5890" max="5890" width="30.6640625" style="227" customWidth="1"/>
    <col min="5891" max="5891" width="20.88671875" style="227" customWidth="1"/>
    <col min="5892" max="5893" width="20.44140625" style="227" customWidth="1"/>
    <col min="5894" max="5894" width="14.6640625" style="227" customWidth="1"/>
    <col min="5895" max="5895" width="14" style="227" customWidth="1"/>
    <col min="5896" max="5896" width="32.88671875" style="227" customWidth="1"/>
    <col min="5897" max="5897" width="11" style="227" customWidth="1"/>
    <col min="5898" max="5898" width="11.109375" style="227" customWidth="1"/>
    <col min="5899" max="5900" width="13.33203125" style="227" customWidth="1"/>
    <col min="5901" max="5901" width="13.88671875" style="227" customWidth="1"/>
    <col min="5902" max="5905" width="9.109375" style="227" customWidth="1"/>
    <col min="5906" max="6144" width="8.88671875" style="227"/>
    <col min="6145" max="6145" width="46.109375" style="227" customWidth="1"/>
    <col min="6146" max="6146" width="30.6640625" style="227" customWidth="1"/>
    <col min="6147" max="6147" width="20.88671875" style="227" customWidth="1"/>
    <col min="6148" max="6149" width="20.44140625" style="227" customWidth="1"/>
    <col min="6150" max="6150" width="14.6640625" style="227" customWidth="1"/>
    <col min="6151" max="6151" width="14" style="227" customWidth="1"/>
    <col min="6152" max="6152" width="32.88671875" style="227" customWidth="1"/>
    <col min="6153" max="6153" width="11" style="227" customWidth="1"/>
    <col min="6154" max="6154" width="11.109375" style="227" customWidth="1"/>
    <col min="6155" max="6156" width="13.33203125" style="227" customWidth="1"/>
    <col min="6157" max="6157" width="13.88671875" style="227" customWidth="1"/>
    <col min="6158" max="6161" width="9.109375" style="227" customWidth="1"/>
    <col min="6162" max="6400" width="8.88671875" style="227"/>
    <col min="6401" max="6401" width="46.109375" style="227" customWidth="1"/>
    <col min="6402" max="6402" width="30.6640625" style="227" customWidth="1"/>
    <col min="6403" max="6403" width="20.88671875" style="227" customWidth="1"/>
    <col min="6404" max="6405" width="20.44140625" style="227" customWidth="1"/>
    <col min="6406" max="6406" width="14.6640625" style="227" customWidth="1"/>
    <col min="6407" max="6407" width="14" style="227" customWidth="1"/>
    <col min="6408" max="6408" width="32.88671875" style="227" customWidth="1"/>
    <col min="6409" max="6409" width="11" style="227" customWidth="1"/>
    <col min="6410" max="6410" width="11.109375" style="227" customWidth="1"/>
    <col min="6411" max="6412" width="13.33203125" style="227" customWidth="1"/>
    <col min="6413" max="6413" width="13.88671875" style="227" customWidth="1"/>
    <col min="6414" max="6417" width="9.109375" style="227" customWidth="1"/>
    <col min="6418" max="6656" width="8.88671875" style="227"/>
    <col min="6657" max="6657" width="46.109375" style="227" customWidth="1"/>
    <col min="6658" max="6658" width="30.6640625" style="227" customWidth="1"/>
    <col min="6659" max="6659" width="20.88671875" style="227" customWidth="1"/>
    <col min="6660" max="6661" width="20.44140625" style="227" customWidth="1"/>
    <col min="6662" max="6662" width="14.6640625" style="227" customWidth="1"/>
    <col min="6663" max="6663" width="14" style="227" customWidth="1"/>
    <col min="6664" max="6664" width="32.88671875" style="227" customWidth="1"/>
    <col min="6665" max="6665" width="11" style="227" customWidth="1"/>
    <col min="6666" max="6666" width="11.109375" style="227" customWidth="1"/>
    <col min="6667" max="6668" width="13.33203125" style="227" customWidth="1"/>
    <col min="6669" max="6669" width="13.88671875" style="227" customWidth="1"/>
    <col min="6670" max="6673" width="9.109375" style="227" customWidth="1"/>
    <col min="6674" max="6912" width="8.88671875" style="227"/>
    <col min="6913" max="6913" width="46.109375" style="227" customWidth="1"/>
    <col min="6914" max="6914" width="30.6640625" style="227" customWidth="1"/>
    <col min="6915" max="6915" width="20.88671875" style="227" customWidth="1"/>
    <col min="6916" max="6917" width="20.44140625" style="227" customWidth="1"/>
    <col min="6918" max="6918" width="14.6640625" style="227" customWidth="1"/>
    <col min="6919" max="6919" width="14" style="227" customWidth="1"/>
    <col min="6920" max="6920" width="32.88671875" style="227" customWidth="1"/>
    <col min="6921" max="6921" width="11" style="227" customWidth="1"/>
    <col min="6922" max="6922" width="11.109375" style="227" customWidth="1"/>
    <col min="6923" max="6924" width="13.33203125" style="227" customWidth="1"/>
    <col min="6925" max="6925" width="13.88671875" style="227" customWidth="1"/>
    <col min="6926" max="6929" width="9.109375" style="227" customWidth="1"/>
    <col min="6930" max="7168" width="8.88671875" style="227"/>
    <col min="7169" max="7169" width="46.109375" style="227" customWidth="1"/>
    <col min="7170" max="7170" width="30.6640625" style="227" customWidth="1"/>
    <col min="7171" max="7171" width="20.88671875" style="227" customWidth="1"/>
    <col min="7172" max="7173" width="20.44140625" style="227" customWidth="1"/>
    <col min="7174" max="7174" width="14.6640625" style="227" customWidth="1"/>
    <col min="7175" max="7175" width="14" style="227" customWidth="1"/>
    <col min="7176" max="7176" width="32.88671875" style="227" customWidth="1"/>
    <col min="7177" max="7177" width="11" style="227" customWidth="1"/>
    <col min="7178" max="7178" width="11.109375" style="227" customWidth="1"/>
    <col min="7179" max="7180" width="13.33203125" style="227" customWidth="1"/>
    <col min="7181" max="7181" width="13.88671875" style="227" customWidth="1"/>
    <col min="7182" max="7185" width="9.109375" style="227" customWidth="1"/>
    <col min="7186" max="7424" width="8.88671875" style="227"/>
    <col min="7425" max="7425" width="46.109375" style="227" customWidth="1"/>
    <col min="7426" max="7426" width="30.6640625" style="227" customWidth="1"/>
    <col min="7427" max="7427" width="20.88671875" style="227" customWidth="1"/>
    <col min="7428" max="7429" width="20.44140625" style="227" customWidth="1"/>
    <col min="7430" max="7430" width="14.6640625" style="227" customWidth="1"/>
    <col min="7431" max="7431" width="14" style="227" customWidth="1"/>
    <col min="7432" max="7432" width="32.88671875" style="227" customWidth="1"/>
    <col min="7433" max="7433" width="11" style="227" customWidth="1"/>
    <col min="7434" max="7434" width="11.109375" style="227" customWidth="1"/>
    <col min="7435" max="7436" width="13.33203125" style="227" customWidth="1"/>
    <col min="7437" max="7437" width="13.88671875" style="227" customWidth="1"/>
    <col min="7438" max="7441" width="9.109375" style="227" customWidth="1"/>
    <col min="7442" max="7680" width="8.88671875" style="227"/>
    <col min="7681" max="7681" width="46.109375" style="227" customWidth="1"/>
    <col min="7682" max="7682" width="30.6640625" style="227" customWidth="1"/>
    <col min="7683" max="7683" width="20.88671875" style="227" customWidth="1"/>
    <col min="7684" max="7685" width="20.44140625" style="227" customWidth="1"/>
    <col min="7686" max="7686" width="14.6640625" style="227" customWidth="1"/>
    <col min="7687" max="7687" width="14" style="227" customWidth="1"/>
    <col min="7688" max="7688" width="32.88671875" style="227" customWidth="1"/>
    <col min="7689" max="7689" width="11" style="227" customWidth="1"/>
    <col min="7690" max="7690" width="11.109375" style="227" customWidth="1"/>
    <col min="7691" max="7692" width="13.33203125" style="227" customWidth="1"/>
    <col min="7693" max="7693" width="13.88671875" style="227" customWidth="1"/>
    <col min="7694" max="7697" width="9.109375" style="227" customWidth="1"/>
    <col min="7698" max="7936" width="8.88671875" style="227"/>
    <col min="7937" max="7937" width="46.109375" style="227" customWidth="1"/>
    <col min="7938" max="7938" width="30.6640625" style="227" customWidth="1"/>
    <col min="7939" max="7939" width="20.88671875" style="227" customWidth="1"/>
    <col min="7940" max="7941" width="20.44140625" style="227" customWidth="1"/>
    <col min="7942" max="7942" width="14.6640625" style="227" customWidth="1"/>
    <col min="7943" max="7943" width="14" style="227" customWidth="1"/>
    <col min="7944" max="7944" width="32.88671875" style="227" customWidth="1"/>
    <col min="7945" max="7945" width="11" style="227" customWidth="1"/>
    <col min="7946" max="7946" width="11.109375" style="227" customWidth="1"/>
    <col min="7947" max="7948" width="13.33203125" style="227" customWidth="1"/>
    <col min="7949" max="7949" width="13.88671875" style="227" customWidth="1"/>
    <col min="7950" max="7953" width="9.109375" style="227" customWidth="1"/>
    <col min="7954" max="8192" width="8.88671875" style="227"/>
    <col min="8193" max="8193" width="46.109375" style="227" customWidth="1"/>
    <col min="8194" max="8194" width="30.6640625" style="227" customWidth="1"/>
    <col min="8195" max="8195" width="20.88671875" style="227" customWidth="1"/>
    <col min="8196" max="8197" width="20.44140625" style="227" customWidth="1"/>
    <col min="8198" max="8198" width="14.6640625" style="227" customWidth="1"/>
    <col min="8199" max="8199" width="14" style="227" customWidth="1"/>
    <col min="8200" max="8200" width="32.88671875" style="227" customWidth="1"/>
    <col min="8201" max="8201" width="11" style="227" customWidth="1"/>
    <col min="8202" max="8202" width="11.109375" style="227" customWidth="1"/>
    <col min="8203" max="8204" width="13.33203125" style="227" customWidth="1"/>
    <col min="8205" max="8205" width="13.88671875" style="227" customWidth="1"/>
    <col min="8206" max="8209" width="9.109375" style="227" customWidth="1"/>
    <col min="8210" max="8448" width="8.88671875" style="227"/>
    <col min="8449" max="8449" width="46.109375" style="227" customWidth="1"/>
    <col min="8450" max="8450" width="30.6640625" style="227" customWidth="1"/>
    <col min="8451" max="8451" width="20.88671875" style="227" customWidth="1"/>
    <col min="8452" max="8453" width="20.44140625" style="227" customWidth="1"/>
    <col min="8454" max="8454" width="14.6640625" style="227" customWidth="1"/>
    <col min="8455" max="8455" width="14" style="227" customWidth="1"/>
    <col min="8456" max="8456" width="32.88671875" style="227" customWidth="1"/>
    <col min="8457" max="8457" width="11" style="227" customWidth="1"/>
    <col min="8458" max="8458" width="11.109375" style="227" customWidth="1"/>
    <col min="8459" max="8460" width="13.33203125" style="227" customWidth="1"/>
    <col min="8461" max="8461" width="13.88671875" style="227" customWidth="1"/>
    <col min="8462" max="8465" width="9.109375" style="227" customWidth="1"/>
    <col min="8466" max="8704" width="8.88671875" style="227"/>
    <col min="8705" max="8705" width="46.109375" style="227" customWidth="1"/>
    <col min="8706" max="8706" width="30.6640625" style="227" customWidth="1"/>
    <col min="8707" max="8707" width="20.88671875" style="227" customWidth="1"/>
    <col min="8708" max="8709" width="20.44140625" style="227" customWidth="1"/>
    <col min="8710" max="8710" width="14.6640625" style="227" customWidth="1"/>
    <col min="8711" max="8711" width="14" style="227" customWidth="1"/>
    <col min="8712" max="8712" width="32.88671875" style="227" customWidth="1"/>
    <col min="8713" max="8713" width="11" style="227" customWidth="1"/>
    <col min="8714" max="8714" width="11.109375" style="227" customWidth="1"/>
    <col min="8715" max="8716" width="13.33203125" style="227" customWidth="1"/>
    <col min="8717" max="8717" width="13.88671875" style="227" customWidth="1"/>
    <col min="8718" max="8721" width="9.109375" style="227" customWidth="1"/>
    <col min="8722" max="8960" width="8.88671875" style="227"/>
    <col min="8961" max="8961" width="46.109375" style="227" customWidth="1"/>
    <col min="8962" max="8962" width="30.6640625" style="227" customWidth="1"/>
    <col min="8963" max="8963" width="20.88671875" style="227" customWidth="1"/>
    <col min="8964" max="8965" width="20.44140625" style="227" customWidth="1"/>
    <col min="8966" max="8966" width="14.6640625" style="227" customWidth="1"/>
    <col min="8967" max="8967" width="14" style="227" customWidth="1"/>
    <col min="8968" max="8968" width="32.88671875" style="227" customWidth="1"/>
    <col min="8969" max="8969" width="11" style="227" customWidth="1"/>
    <col min="8970" max="8970" width="11.109375" style="227" customWidth="1"/>
    <col min="8971" max="8972" width="13.33203125" style="227" customWidth="1"/>
    <col min="8973" max="8973" width="13.88671875" style="227" customWidth="1"/>
    <col min="8974" max="8977" width="9.109375" style="227" customWidth="1"/>
    <col min="8978" max="9216" width="8.88671875" style="227"/>
    <col min="9217" max="9217" width="46.109375" style="227" customWidth="1"/>
    <col min="9218" max="9218" width="30.6640625" style="227" customWidth="1"/>
    <col min="9219" max="9219" width="20.88671875" style="227" customWidth="1"/>
    <col min="9220" max="9221" width="20.44140625" style="227" customWidth="1"/>
    <col min="9222" max="9222" width="14.6640625" style="227" customWidth="1"/>
    <col min="9223" max="9223" width="14" style="227" customWidth="1"/>
    <col min="9224" max="9224" width="32.88671875" style="227" customWidth="1"/>
    <col min="9225" max="9225" width="11" style="227" customWidth="1"/>
    <col min="9226" max="9226" width="11.109375" style="227" customWidth="1"/>
    <col min="9227" max="9228" width="13.33203125" style="227" customWidth="1"/>
    <col min="9229" max="9229" width="13.88671875" style="227" customWidth="1"/>
    <col min="9230" max="9233" width="9.109375" style="227" customWidth="1"/>
    <col min="9234" max="9472" width="8.88671875" style="227"/>
    <col min="9473" max="9473" width="46.109375" style="227" customWidth="1"/>
    <col min="9474" max="9474" width="30.6640625" style="227" customWidth="1"/>
    <col min="9475" max="9475" width="20.88671875" style="227" customWidth="1"/>
    <col min="9476" max="9477" width="20.44140625" style="227" customWidth="1"/>
    <col min="9478" max="9478" width="14.6640625" style="227" customWidth="1"/>
    <col min="9479" max="9479" width="14" style="227" customWidth="1"/>
    <col min="9480" max="9480" width="32.88671875" style="227" customWidth="1"/>
    <col min="9481" max="9481" width="11" style="227" customWidth="1"/>
    <col min="9482" max="9482" width="11.109375" style="227" customWidth="1"/>
    <col min="9483" max="9484" width="13.33203125" style="227" customWidth="1"/>
    <col min="9485" max="9485" width="13.88671875" style="227" customWidth="1"/>
    <col min="9486" max="9489" width="9.109375" style="227" customWidth="1"/>
    <col min="9490" max="9728" width="8.88671875" style="227"/>
    <col min="9729" max="9729" width="46.109375" style="227" customWidth="1"/>
    <col min="9730" max="9730" width="30.6640625" style="227" customWidth="1"/>
    <col min="9731" max="9731" width="20.88671875" style="227" customWidth="1"/>
    <col min="9732" max="9733" width="20.44140625" style="227" customWidth="1"/>
    <col min="9734" max="9734" width="14.6640625" style="227" customWidth="1"/>
    <col min="9735" max="9735" width="14" style="227" customWidth="1"/>
    <col min="9736" max="9736" width="32.88671875" style="227" customWidth="1"/>
    <col min="9737" max="9737" width="11" style="227" customWidth="1"/>
    <col min="9738" max="9738" width="11.109375" style="227" customWidth="1"/>
    <col min="9739" max="9740" width="13.33203125" style="227" customWidth="1"/>
    <col min="9741" max="9741" width="13.88671875" style="227" customWidth="1"/>
    <col min="9742" max="9745" width="9.109375" style="227" customWidth="1"/>
    <col min="9746" max="9984" width="8.88671875" style="227"/>
    <col min="9985" max="9985" width="46.109375" style="227" customWidth="1"/>
    <col min="9986" max="9986" width="30.6640625" style="227" customWidth="1"/>
    <col min="9987" max="9987" width="20.88671875" style="227" customWidth="1"/>
    <col min="9988" max="9989" width="20.44140625" style="227" customWidth="1"/>
    <col min="9990" max="9990" width="14.6640625" style="227" customWidth="1"/>
    <col min="9991" max="9991" width="14" style="227" customWidth="1"/>
    <col min="9992" max="9992" width="32.88671875" style="227" customWidth="1"/>
    <col min="9993" max="9993" width="11" style="227" customWidth="1"/>
    <col min="9994" max="9994" width="11.109375" style="227" customWidth="1"/>
    <col min="9995" max="9996" width="13.33203125" style="227" customWidth="1"/>
    <col min="9997" max="9997" width="13.88671875" style="227" customWidth="1"/>
    <col min="9998" max="10001" width="9.109375" style="227" customWidth="1"/>
    <col min="10002" max="10240" width="8.88671875" style="227"/>
    <col min="10241" max="10241" width="46.109375" style="227" customWidth="1"/>
    <col min="10242" max="10242" width="30.6640625" style="227" customWidth="1"/>
    <col min="10243" max="10243" width="20.88671875" style="227" customWidth="1"/>
    <col min="10244" max="10245" width="20.44140625" style="227" customWidth="1"/>
    <col min="10246" max="10246" width="14.6640625" style="227" customWidth="1"/>
    <col min="10247" max="10247" width="14" style="227" customWidth="1"/>
    <col min="10248" max="10248" width="32.88671875" style="227" customWidth="1"/>
    <col min="10249" max="10249" width="11" style="227" customWidth="1"/>
    <col min="10250" max="10250" width="11.109375" style="227" customWidth="1"/>
    <col min="10251" max="10252" width="13.33203125" style="227" customWidth="1"/>
    <col min="10253" max="10253" width="13.88671875" style="227" customWidth="1"/>
    <col min="10254" max="10257" width="9.109375" style="227" customWidth="1"/>
    <col min="10258" max="10496" width="8.88671875" style="227"/>
    <col min="10497" max="10497" width="46.109375" style="227" customWidth="1"/>
    <col min="10498" max="10498" width="30.6640625" style="227" customWidth="1"/>
    <col min="10499" max="10499" width="20.88671875" style="227" customWidth="1"/>
    <col min="10500" max="10501" width="20.44140625" style="227" customWidth="1"/>
    <col min="10502" max="10502" width="14.6640625" style="227" customWidth="1"/>
    <col min="10503" max="10503" width="14" style="227" customWidth="1"/>
    <col min="10504" max="10504" width="32.88671875" style="227" customWidth="1"/>
    <col min="10505" max="10505" width="11" style="227" customWidth="1"/>
    <col min="10506" max="10506" width="11.109375" style="227" customWidth="1"/>
    <col min="10507" max="10508" width="13.33203125" style="227" customWidth="1"/>
    <col min="10509" max="10509" width="13.88671875" style="227" customWidth="1"/>
    <col min="10510" max="10513" width="9.109375" style="227" customWidth="1"/>
    <col min="10514" max="10752" width="8.88671875" style="227"/>
    <col min="10753" max="10753" width="46.109375" style="227" customWidth="1"/>
    <col min="10754" max="10754" width="30.6640625" style="227" customWidth="1"/>
    <col min="10755" max="10755" width="20.88671875" style="227" customWidth="1"/>
    <col min="10756" max="10757" width="20.44140625" style="227" customWidth="1"/>
    <col min="10758" max="10758" width="14.6640625" style="227" customWidth="1"/>
    <col min="10759" max="10759" width="14" style="227" customWidth="1"/>
    <col min="10760" max="10760" width="32.88671875" style="227" customWidth="1"/>
    <col min="10761" max="10761" width="11" style="227" customWidth="1"/>
    <col min="10762" max="10762" width="11.109375" style="227" customWidth="1"/>
    <col min="10763" max="10764" width="13.33203125" style="227" customWidth="1"/>
    <col min="10765" max="10765" width="13.88671875" style="227" customWidth="1"/>
    <col min="10766" max="10769" width="9.109375" style="227" customWidth="1"/>
    <col min="10770" max="11008" width="8.88671875" style="227"/>
    <col min="11009" max="11009" width="46.109375" style="227" customWidth="1"/>
    <col min="11010" max="11010" width="30.6640625" style="227" customWidth="1"/>
    <col min="11011" max="11011" width="20.88671875" style="227" customWidth="1"/>
    <col min="11012" max="11013" width="20.44140625" style="227" customWidth="1"/>
    <col min="11014" max="11014" width="14.6640625" style="227" customWidth="1"/>
    <col min="11015" max="11015" width="14" style="227" customWidth="1"/>
    <col min="11016" max="11016" width="32.88671875" style="227" customWidth="1"/>
    <col min="11017" max="11017" width="11" style="227" customWidth="1"/>
    <col min="11018" max="11018" width="11.109375" style="227" customWidth="1"/>
    <col min="11019" max="11020" width="13.33203125" style="227" customWidth="1"/>
    <col min="11021" max="11021" width="13.88671875" style="227" customWidth="1"/>
    <col min="11022" max="11025" width="9.109375" style="227" customWidth="1"/>
    <col min="11026" max="11264" width="8.88671875" style="227"/>
    <col min="11265" max="11265" width="46.109375" style="227" customWidth="1"/>
    <col min="11266" max="11266" width="30.6640625" style="227" customWidth="1"/>
    <col min="11267" max="11267" width="20.88671875" style="227" customWidth="1"/>
    <col min="11268" max="11269" width="20.44140625" style="227" customWidth="1"/>
    <col min="11270" max="11270" width="14.6640625" style="227" customWidth="1"/>
    <col min="11271" max="11271" width="14" style="227" customWidth="1"/>
    <col min="11272" max="11272" width="32.88671875" style="227" customWidth="1"/>
    <col min="11273" max="11273" width="11" style="227" customWidth="1"/>
    <col min="11274" max="11274" width="11.109375" style="227" customWidth="1"/>
    <col min="11275" max="11276" width="13.33203125" style="227" customWidth="1"/>
    <col min="11277" max="11277" width="13.88671875" style="227" customWidth="1"/>
    <col min="11278" max="11281" width="9.109375" style="227" customWidth="1"/>
    <col min="11282" max="11520" width="8.88671875" style="227"/>
    <col min="11521" max="11521" width="46.109375" style="227" customWidth="1"/>
    <col min="11522" max="11522" width="30.6640625" style="227" customWidth="1"/>
    <col min="11523" max="11523" width="20.88671875" style="227" customWidth="1"/>
    <col min="11524" max="11525" width="20.44140625" style="227" customWidth="1"/>
    <col min="11526" max="11526" width="14.6640625" style="227" customWidth="1"/>
    <col min="11527" max="11527" width="14" style="227" customWidth="1"/>
    <col min="11528" max="11528" width="32.88671875" style="227" customWidth="1"/>
    <col min="11529" max="11529" width="11" style="227" customWidth="1"/>
    <col min="11530" max="11530" width="11.109375" style="227" customWidth="1"/>
    <col min="11531" max="11532" width="13.33203125" style="227" customWidth="1"/>
    <col min="11533" max="11533" width="13.88671875" style="227" customWidth="1"/>
    <col min="11534" max="11537" width="9.109375" style="227" customWidth="1"/>
    <col min="11538" max="11776" width="8.88671875" style="227"/>
    <col min="11777" max="11777" width="46.109375" style="227" customWidth="1"/>
    <col min="11778" max="11778" width="30.6640625" style="227" customWidth="1"/>
    <col min="11779" max="11779" width="20.88671875" style="227" customWidth="1"/>
    <col min="11780" max="11781" width="20.44140625" style="227" customWidth="1"/>
    <col min="11782" max="11782" width="14.6640625" style="227" customWidth="1"/>
    <col min="11783" max="11783" width="14" style="227" customWidth="1"/>
    <col min="11784" max="11784" width="32.88671875" style="227" customWidth="1"/>
    <col min="11785" max="11785" width="11" style="227" customWidth="1"/>
    <col min="11786" max="11786" width="11.109375" style="227" customWidth="1"/>
    <col min="11787" max="11788" width="13.33203125" style="227" customWidth="1"/>
    <col min="11789" max="11789" width="13.88671875" style="227" customWidth="1"/>
    <col min="11790" max="11793" width="9.109375" style="227" customWidth="1"/>
    <col min="11794" max="12032" width="8.88671875" style="227"/>
    <col min="12033" max="12033" width="46.109375" style="227" customWidth="1"/>
    <col min="12034" max="12034" width="30.6640625" style="227" customWidth="1"/>
    <col min="12035" max="12035" width="20.88671875" style="227" customWidth="1"/>
    <col min="12036" max="12037" width="20.44140625" style="227" customWidth="1"/>
    <col min="12038" max="12038" width="14.6640625" style="227" customWidth="1"/>
    <col min="12039" max="12039" width="14" style="227" customWidth="1"/>
    <col min="12040" max="12040" width="32.88671875" style="227" customWidth="1"/>
    <col min="12041" max="12041" width="11" style="227" customWidth="1"/>
    <col min="12042" max="12042" width="11.109375" style="227" customWidth="1"/>
    <col min="12043" max="12044" width="13.33203125" style="227" customWidth="1"/>
    <col min="12045" max="12045" width="13.88671875" style="227" customWidth="1"/>
    <col min="12046" max="12049" width="9.109375" style="227" customWidth="1"/>
    <col min="12050" max="12288" width="8.88671875" style="227"/>
    <col min="12289" max="12289" width="46.109375" style="227" customWidth="1"/>
    <col min="12290" max="12290" width="30.6640625" style="227" customWidth="1"/>
    <col min="12291" max="12291" width="20.88671875" style="227" customWidth="1"/>
    <col min="12292" max="12293" width="20.44140625" style="227" customWidth="1"/>
    <col min="12294" max="12294" width="14.6640625" style="227" customWidth="1"/>
    <col min="12295" max="12295" width="14" style="227" customWidth="1"/>
    <col min="12296" max="12296" width="32.88671875" style="227" customWidth="1"/>
    <col min="12297" max="12297" width="11" style="227" customWidth="1"/>
    <col min="12298" max="12298" width="11.109375" style="227" customWidth="1"/>
    <col min="12299" max="12300" width="13.33203125" style="227" customWidth="1"/>
    <col min="12301" max="12301" width="13.88671875" style="227" customWidth="1"/>
    <col min="12302" max="12305" width="9.109375" style="227" customWidth="1"/>
    <col min="12306" max="12544" width="8.88671875" style="227"/>
    <col min="12545" max="12545" width="46.109375" style="227" customWidth="1"/>
    <col min="12546" max="12546" width="30.6640625" style="227" customWidth="1"/>
    <col min="12547" max="12547" width="20.88671875" style="227" customWidth="1"/>
    <col min="12548" max="12549" width="20.44140625" style="227" customWidth="1"/>
    <col min="12550" max="12550" width="14.6640625" style="227" customWidth="1"/>
    <col min="12551" max="12551" width="14" style="227" customWidth="1"/>
    <col min="12552" max="12552" width="32.88671875" style="227" customWidth="1"/>
    <col min="12553" max="12553" width="11" style="227" customWidth="1"/>
    <col min="12554" max="12554" width="11.109375" style="227" customWidth="1"/>
    <col min="12555" max="12556" width="13.33203125" style="227" customWidth="1"/>
    <col min="12557" max="12557" width="13.88671875" style="227" customWidth="1"/>
    <col min="12558" max="12561" width="9.109375" style="227" customWidth="1"/>
    <col min="12562" max="12800" width="8.88671875" style="227"/>
    <col min="12801" max="12801" width="46.109375" style="227" customWidth="1"/>
    <col min="12802" max="12802" width="30.6640625" style="227" customWidth="1"/>
    <col min="12803" max="12803" width="20.88671875" style="227" customWidth="1"/>
    <col min="12804" max="12805" width="20.44140625" style="227" customWidth="1"/>
    <col min="12806" max="12806" width="14.6640625" style="227" customWidth="1"/>
    <col min="12807" max="12807" width="14" style="227" customWidth="1"/>
    <col min="12808" max="12808" width="32.88671875" style="227" customWidth="1"/>
    <col min="12809" max="12809" width="11" style="227" customWidth="1"/>
    <col min="12810" max="12810" width="11.109375" style="227" customWidth="1"/>
    <col min="12811" max="12812" width="13.33203125" style="227" customWidth="1"/>
    <col min="12813" max="12813" width="13.88671875" style="227" customWidth="1"/>
    <col min="12814" max="12817" width="9.109375" style="227" customWidth="1"/>
    <col min="12818" max="13056" width="8.88671875" style="227"/>
    <col min="13057" max="13057" width="46.109375" style="227" customWidth="1"/>
    <col min="13058" max="13058" width="30.6640625" style="227" customWidth="1"/>
    <col min="13059" max="13059" width="20.88671875" style="227" customWidth="1"/>
    <col min="13060" max="13061" width="20.44140625" style="227" customWidth="1"/>
    <col min="13062" max="13062" width="14.6640625" style="227" customWidth="1"/>
    <col min="13063" max="13063" width="14" style="227" customWidth="1"/>
    <col min="13064" max="13064" width="32.88671875" style="227" customWidth="1"/>
    <col min="13065" max="13065" width="11" style="227" customWidth="1"/>
    <col min="13066" max="13066" width="11.109375" style="227" customWidth="1"/>
    <col min="13067" max="13068" width="13.33203125" style="227" customWidth="1"/>
    <col min="13069" max="13069" width="13.88671875" style="227" customWidth="1"/>
    <col min="13070" max="13073" width="9.109375" style="227" customWidth="1"/>
    <col min="13074" max="13312" width="8.88671875" style="227"/>
    <col min="13313" max="13313" width="46.109375" style="227" customWidth="1"/>
    <col min="13314" max="13314" width="30.6640625" style="227" customWidth="1"/>
    <col min="13315" max="13315" width="20.88671875" style="227" customWidth="1"/>
    <col min="13316" max="13317" width="20.44140625" style="227" customWidth="1"/>
    <col min="13318" max="13318" width="14.6640625" style="227" customWidth="1"/>
    <col min="13319" max="13319" width="14" style="227" customWidth="1"/>
    <col min="13320" max="13320" width="32.88671875" style="227" customWidth="1"/>
    <col min="13321" max="13321" width="11" style="227" customWidth="1"/>
    <col min="13322" max="13322" width="11.109375" style="227" customWidth="1"/>
    <col min="13323" max="13324" width="13.33203125" style="227" customWidth="1"/>
    <col min="13325" max="13325" width="13.88671875" style="227" customWidth="1"/>
    <col min="13326" max="13329" width="9.109375" style="227" customWidth="1"/>
    <col min="13330" max="13568" width="8.88671875" style="227"/>
    <col min="13569" max="13569" width="46.109375" style="227" customWidth="1"/>
    <col min="13570" max="13570" width="30.6640625" style="227" customWidth="1"/>
    <col min="13571" max="13571" width="20.88671875" style="227" customWidth="1"/>
    <col min="13572" max="13573" width="20.44140625" style="227" customWidth="1"/>
    <col min="13574" max="13574" width="14.6640625" style="227" customWidth="1"/>
    <col min="13575" max="13575" width="14" style="227" customWidth="1"/>
    <col min="13576" max="13576" width="32.88671875" style="227" customWidth="1"/>
    <col min="13577" max="13577" width="11" style="227" customWidth="1"/>
    <col min="13578" max="13578" width="11.109375" style="227" customWidth="1"/>
    <col min="13579" max="13580" width="13.33203125" style="227" customWidth="1"/>
    <col min="13581" max="13581" width="13.88671875" style="227" customWidth="1"/>
    <col min="13582" max="13585" width="9.109375" style="227" customWidth="1"/>
    <col min="13586" max="13824" width="8.88671875" style="227"/>
    <col min="13825" max="13825" width="46.109375" style="227" customWidth="1"/>
    <col min="13826" max="13826" width="30.6640625" style="227" customWidth="1"/>
    <col min="13827" max="13827" width="20.88671875" style="227" customWidth="1"/>
    <col min="13828" max="13829" width="20.44140625" style="227" customWidth="1"/>
    <col min="13830" max="13830" width="14.6640625" style="227" customWidth="1"/>
    <col min="13831" max="13831" width="14" style="227" customWidth="1"/>
    <col min="13832" max="13832" width="32.88671875" style="227" customWidth="1"/>
    <col min="13833" max="13833" width="11" style="227" customWidth="1"/>
    <col min="13834" max="13834" width="11.109375" style="227" customWidth="1"/>
    <col min="13835" max="13836" width="13.33203125" style="227" customWidth="1"/>
    <col min="13837" max="13837" width="13.88671875" style="227" customWidth="1"/>
    <col min="13838" max="13841" width="9.109375" style="227" customWidth="1"/>
    <col min="13842" max="14080" width="8.88671875" style="227"/>
    <col min="14081" max="14081" width="46.109375" style="227" customWidth="1"/>
    <col min="14082" max="14082" width="30.6640625" style="227" customWidth="1"/>
    <col min="14083" max="14083" width="20.88671875" style="227" customWidth="1"/>
    <col min="14084" max="14085" width="20.44140625" style="227" customWidth="1"/>
    <col min="14086" max="14086" width="14.6640625" style="227" customWidth="1"/>
    <col min="14087" max="14087" width="14" style="227" customWidth="1"/>
    <col min="14088" max="14088" width="32.88671875" style="227" customWidth="1"/>
    <col min="14089" max="14089" width="11" style="227" customWidth="1"/>
    <col min="14090" max="14090" width="11.109375" style="227" customWidth="1"/>
    <col min="14091" max="14092" width="13.33203125" style="227" customWidth="1"/>
    <col min="14093" max="14093" width="13.88671875" style="227" customWidth="1"/>
    <col min="14094" max="14097" width="9.109375" style="227" customWidth="1"/>
    <col min="14098" max="14336" width="8.88671875" style="227"/>
    <col min="14337" max="14337" width="46.109375" style="227" customWidth="1"/>
    <col min="14338" max="14338" width="30.6640625" style="227" customWidth="1"/>
    <col min="14339" max="14339" width="20.88671875" style="227" customWidth="1"/>
    <col min="14340" max="14341" width="20.44140625" style="227" customWidth="1"/>
    <col min="14342" max="14342" width="14.6640625" style="227" customWidth="1"/>
    <col min="14343" max="14343" width="14" style="227" customWidth="1"/>
    <col min="14344" max="14344" width="32.88671875" style="227" customWidth="1"/>
    <col min="14345" max="14345" width="11" style="227" customWidth="1"/>
    <col min="14346" max="14346" width="11.109375" style="227" customWidth="1"/>
    <col min="14347" max="14348" width="13.33203125" style="227" customWidth="1"/>
    <col min="14349" max="14349" width="13.88671875" style="227" customWidth="1"/>
    <col min="14350" max="14353" width="9.109375" style="227" customWidth="1"/>
    <col min="14354" max="14592" width="8.88671875" style="227"/>
    <col min="14593" max="14593" width="46.109375" style="227" customWidth="1"/>
    <col min="14594" max="14594" width="30.6640625" style="227" customWidth="1"/>
    <col min="14595" max="14595" width="20.88671875" style="227" customWidth="1"/>
    <col min="14596" max="14597" width="20.44140625" style="227" customWidth="1"/>
    <col min="14598" max="14598" width="14.6640625" style="227" customWidth="1"/>
    <col min="14599" max="14599" width="14" style="227" customWidth="1"/>
    <col min="14600" max="14600" width="32.88671875" style="227" customWidth="1"/>
    <col min="14601" max="14601" width="11" style="227" customWidth="1"/>
    <col min="14602" max="14602" width="11.109375" style="227" customWidth="1"/>
    <col min="14603" max="14604" width="13.33203125" style="227" customWidth="1"/>
    <col min="14605" max="14605" width="13.88671875" style="227" customWidth="1"/>
    <col min="14606" max="14609" width="9.109375" style="227" customWidth="1"/>
    <col min="14610" max="14848" width="8.88671875" style="227"/>
    <col min="14849" max="14849" width="46.109375" style="227" customWidth="1"/>
    <col min="14850" max="14850" width="30.6640625" style="227" customWidth="1"/>
    <col min="14851" max="14851" width="20.88671875" style="227" customWidth="1"/>
    <col min="14852" max="14853" width="20.44140625" style="227" customWidth="1"/>
    <col min="14854" max="14854" width="14.6640625" style="227" customWidth="1"/>
    <col min="14855" max="14855" width="14" style="227" customWidth="1"/>
    <col min="14856" max="14856" width="32.88671875" style="227" customWidth="1"/>
    <col min="14857" max="14857" width="11" style="227" customWidth="1"/>
    <col min="14858" max="14858" width="11.109375" style="227" customWidth="1"/>
    <col min="14859" max="14860" width="13.33203125" style="227" customWidth="1"/>
    <col min="14861" max="14861" width="13.88671875" style="227" customWidth="1"/>
    <col min="14862" max="14865" width="9.109375" style="227" customWidth="1"/>
    <col min="14866" max="15104" width="8.88671875" style="227"/>
    <col min="15105" max="15105" width="46.109375" style="227" customWidth="1"/>
    <col min="15106" max="15106" width="30.6640625" style="227" customWidth="1"/>
    <col min="15107" max="15107" width="20.88671875" style="227" customWidth="1"/>
    <col min="15108" max="15109" width="20.44140625" style="227" customWidth="1"/>
    <col min="15110" max="15110" width="14.6640625" style="227" customWidth="1"/>
    <col min="15111" max="15111" width="14" style="227" customWidth="1"/>
    <col min="15112" max="15112" width="32.88671875" style="227" customWidth="1"/>
    <col min="15113" max="15113" width="11" style="227" customWidth="1"/>
    <col min="15114" max="15114" width="11.109375" style="227" customWidth="1"/>
    <col min="15115" max="15116" width="13.33203125" style="227" customWidth="1"/>
    <col min="15117" max="15117" width="13.88671875" style="227" customWidth="1"/>
    <col min="15118" max="15121" width="9.109375" style="227" customWidth="1"/>
    <col min="15122" max="15360" width="8.88671875" style="227"/>
    <col min="15361" max="15361" width="46.109375" style="227" customWidth="1"/>
    <col min="15362" max="15362" width="30.6640625" style="227" customWidth="1"/>
    <col min="15363" max="15363" width="20.88671875" style="227" customWidth="1"/>
    <col min="15364" max="15365" width="20.44140625" style="227" customWidth="1"/>
    <col min="15366" max="15366" width="14.6640625" style="227" customWidth="1"/>
    <col min="15367" max="15367" width="14" style="227" customWidth="1"/>
    <col min="15368" max="15368" width="32.88671875" style="227" customWidth="1"/>
    <col min="15369" max="15369" width="11" style="227" customWidth="1"/>
    <col min="15370" max="15370" width="11.109375" style="227" customWidth="1"/>
    <col min="15371" max="15372" width="13.33203125" style="227" customWidth="1"/>
    <col min="15373" max="15373" width="13.88671875" style="227" customWidth="1"/>
    <col min="15374" max="15377" width="9.109375" style="227" customWidth="1"/>
    <col min="15378" max="15616" width="8.88671875" style="227"/>
    <col min="15617" max="15617" width="46.109375" style="227" customWidth="1"/>
    <col min="15618" max="15618" width="30.6640625" style="227" customWidth="1"/>
    <col min="15619" max="15619" width="20.88671875" style="227" customWidth="1"/>
    <col min="15620" max="15621" width="20.44140625" style="227" customWidth="1"/>
    <col min="15622" max="15622" width="14.6640625" style="227" customWidth="1"/>
    <col min="15623" max="15623" width="14" style="227" customWidth="1"/>
    <col min="15624" max="15624" width="32.88671875" style="227" customWidth="1"/>
    <col min="15625" max="15625" width="11" style="227" customWidth="1"/>
    <col min="15626" max="15626" width="11.109375" style="227" customWidth="1"/>
    <col min="15627" max="15628" width="13.33203125" style="227" customWidth="1"/>
    <col min="15629" max="15629" width="13.88671875" style="227" customWidth="1"/>
    <col min="15630" max="15633" width="9.109375" style="227" customWidth="1"/>
    <col min="15634" max="15872" width="8.88671875" style="227"/>
    <col min="15873" max="15873" width="46.109375" style="227" customWidth="1"/>
    <col min="15874" max="15874" width="30.6640625" style="227" customWidth="1"/>
    <col min="15875" max="15875" width="20.88671875" style="227" customWidth="1"/>
    <col min="15876" max="15877" width="20.44140625" style="227" customWidth="1"/>
    <col min="15878" max="15878" width="14.6640625" style="227" customWidth="1"/>
    <col min="15879" max="15879" width="14" style="227" customWidth="1"/>
    <col min="15880" max="15880" width="32.88671875" style="227" customWidth="1"/>
    <col min="15881" max="15881" width="11" style="227" customWidth="1"/>
    <col min="15882" max="15882" width="11.109375" style="227" customWidth="1"/>
    <col min="15883" max="15884" width="13.33203125" style="227" customWidth="1"/>
    <col min="15885" max="15885" width="13.88671875" style="227" customWidth="1"/>
    <col min="15886" max="15889" width="9.109375" style="227" customWidth="1"/>
    <col min="15890" max="16128" width="8.88671875" style="227"/>
    <col min="16129" max="16129" width="46.109375" style="227" customWidth="1"/>
    <col min="16130" max="16130" width="30.6640625" style="227" customWidth="1"/>
    <col min="16131" max="16131" width="20.88671875" style="227" customWidth="1"/>
    <col min="16132" max="16133" width="20.44140625" style="227" customWidth="1"/>
    <col min="16134" max="16134" width="14.6640625" style="227" customWidth="1"/>
    <col min="16135" max="16135" width="14" style="227" customWidth="1"/>
    <col min="16136" max="16136" width="32.88671875" style="227" customWidth="1"/>
    <col min="16137" max="16137" width="11" style="227" customWidth="1"/>
    <col min="16138" max="16138" width="11.109375" style="227" customWidth="1"/>
    <col min="16139" max="16140" width="13.33203125" style="227" customWidth="1"/>
    <col min="16141" max="16141" width="13.88671875" style="227" customWidth="1"/>
    <col min="16142" max="16145" width="9.109375" style="227" customWidth="1"/>
    <col min="16146" max="16384" width="8.88671875" style="227"/>
  </cols>
  <sheetData>
    <row r="1" spans="1:7" x14ac:dyDescent="0.3">
      <c r="F1" s="730" t="s">
        <v>157</v>
      </c>
      <c r="G1" s="730"/>
    </row>
    <row r="2" spans="1:7" x14ac:dyDescent="0.3">
      <c r="D2" s="730" t="s">
        <v>158</v>
      </c>
      <c r="E2" s="730"/>
      <c r="F2" s="730"/>
      <c r="G2" s="730"/>
    </row>
    <row r="3" spans="1:7" x14ac:dyDescent="0.3">
      <c r="D3" s="730" t="s">
        <v>159</v>
      </c>
      <c r="E3" s="730"/>
      <c r="F3" s="730"/>
      <c r="G3" s="730"/>
    </row>
    <row r="4" spans="1:7" ht="16.649999999999999" customHeight="1" x14ac:dyDescent="0.3">
      <c r="A4" s="453"/>
      <c r="D4" s="730" t="s">
        <v>160</v>
      </c>
      <c r="E4" s="730"/>
      <c r="F4" s="730"/>
      <c r="G4" s="730"/>
    </row>
    <row r="5" spans="1:7" x14ac:dyDescent="0.3">
      <c r="D5" s="228"/>
      <c r="E5" s="228"/>
      <c r="F5" s="228"/>
      <c r="G5" s="228"/>
    </row>
    <row r="7" spans="1:7" s="229" customFormat="1" ht="19.5" customHeight="1" x14ac:dyDescent="0.3">
      <c r="D7" s="693" t="s">
        <v>136</v>
      </c>
      <c r="E7" s="693"/>
      <c r="F7" s="693"/>
      <c r="G7" s="693"/>
    </row>
    <row r="8" spans="1:7" s="229" customFormat="1" ht="15.6" x14ac:dyDescent="0.3">
      <c r="D8" s="694" t="s">
        <v>227</v>
      </c>
      <c r="E8" s="694"/>
      <c r="F8" s="694"/>
      <c r="G8" s="694"/>
    </row>
    <row r="9" spans="1:7" s="229" customFormat="1" ht="15.6" x14ac:dyDescent="0.3">
      <c r="D9" s="694" t="s">
        <v>137</v>
      </c>
      <c r="E9" s="694"/>
      <c r="F9" s="694"/>
      <c r="G9" s="694"/>
    </row>
    <row r="10" spans="1:7" s="229" customFormat="1" ht="15.6" x14ac:dyDescent="0.3">
      <c r="D10" s="693" t="s">
        <v>138</v>
      </c>
      <c r="E10" s="693"/>
      <c r="F10" s="693"/>
      <c r="G10" s="693"/>
    </row>
    <row r="11" spans="1:7" s="229" customFormat="1" ht="21.75" customHeight="1" x14ac:dyDescent="0.3">
      <c r="D11" s="156"/>
      <c r="E11" s="156"/>
      <c r="F11" s="156"/>
      <c r="G11" s="156"/>
    </row>
    <row r="12" spans="1:7" s="229" customFormat="1" ht="19.5" customHeight="1" x14ac:dyDescent="0.3">
      <c r="D12" s="203" t="s">
        <v>161</v>
      </c>
      <c r="E12" s="203"/>
      <c r="F12" s="203"/>
      <c r="G12" s="203"/>
    </row>
    <row r="13" spans="1:7" s="203" customFormat="1" ht="15.6" x14ac:dyDescent="0.3">
      <c r="D13" s="203" t="s">
        <v>162</v>
      </c>
    </row>
    <row r="14" spans="1:7" s="27" customFormat="1" ht="15.6" x14ac:dyDescent="0.3">
      <c r="D14" s="203" t="s">
        <v>163</v>
      </c>
      <c r="E14" s="203"/>
      <c r="F14" s="203"/>
      <c r="G14" s="203"/>
    </row>
    <row r="15" spans="1:7" s="27" customFormat="1" ht="15.6" x14ac:dyDescent="0.3">
      <c r="D15" s="27" t="s">
        <v>164</v>
      </c>
    </row>
    <row r="16" spans="1:7" s="27" customFormat="1" ht="15.6" x14ac:dyDescent="0.3">
      <c r="D16" s="204" t="s">
        <v>278</v>
      </c>
    </row>
    <row r="17" spans="1:13" s="27" customFormat="1" ht="15.6" x14ac:dyDescent="0.3">
      <c r="F17" s="29" t="s">
        <v>165</v>
      </c>
    </row>
    <row r="18" spans="1:13" s="27" customFormat="1" ht="18" customHeight="1" x14ac:dyDescent="0.3"/>
    <row r="19" spans="1:13" s="27" customFormat="1" ht="18" customHeight="1" x14ac:dyDescent="0.3">
      <c r="F19" s="28"/>
    </row>
    <row r="20" spans="1:13" s="232" customFormat="1" ht="15.6" x14ac:dyDescent="0.3">
      <c r="A20" s="729" t="s">
        <v>0</v>
      </c>
      <c r="B20" s="729"/>
      <c r="C20" s="729"/>
      <c r="D20" s="729"/>
      <c r="E20" s="729"/>
      <c r="F20" s="729"/>
      <c r="G20" s="729"/>
      <c r="H20" s="230"/>
      <c r="I20" s="231"/>
    </row>
    <row r="21" spans="1:13" s="232" customFormat="1" ht="15.6" x14ac:dyDescent="0.3">
      <c r="A21" s="731" t="s">
        <v>46</v>
      </c>
      <c r="B21" s="731"/>
      <c r="C21" s="731"/>
      <c r="D21" s="731"/>
      <c r="E21" s="731"/>
      <c r="F21" s="731"/>
      <c r="G21" s="731"/>
      <c r="H21" s="233"/>
      <c r="I21" s="231"/>
    </row>
    <row r="22" spans="1:13" s="232" customFormat="1" ht="15.6" x14ac:dyDescent="0.3">
      <c r="A22" s="732" t="s">
        <v>1</v>
      </c>
      <c r="B22" s="732"/>
      <c r="C22" s="732"/>
      <c r="D22" s="732"/>
      <c r="E22" s="732"/>
      <c r="F22" s="732"/>
      <c r="G22" s="732"/>
      <c r="H22" s="234"/>
      <c r="I22" s="231"/>
    </row>
    <row r="23" spans="1:13" s="232" customFormat="1" ht="15" customHeight="1" x14ac:dyDescent="0.3">
      <c r="A23" s="729" t="s">
        <v>232</v>
      </c>
      <c r="B23" s="729"/>
      <c r="C23" s="729"/>
      <c r="D23" s="729"/>
      <c r="E23" s="729"/>
      <c r="F23" s="729"/>
      <c r="G23" s="729"/>
      <c r="H23" s="230"/>
      <c r="I23" s="231"/>
    </row>
    <row r="24" spans="1:13" ht="18" customHeight="1" x14ac:dyDescent="0.3">
      <c r="A24" s="235"/>
      <c r="B24" s="235"/>
      <c r="C24" s="236"/>
      <c r="D24" s="236"/>
      <c r="E24" s="236"/>
      <c r="F24" s="236"/>
      <c r="G24" s="236"/>
      <c r="H24" s="236"/>
      <c r="J24" s="238"/>
      <c r="K24" s="238"/>
      <c r="L24" s="238"/>
      <c r="M24" s="238"/>
    </row>
    <row r="25" spans="1:13" ht="21" customHeight="1" x14ac:dyDescent="0.3">
      <c r="A25" s="734" t="s">
        <v>108</v>
      </c>
      <c r="B25" s="734"/>
      <c r="C25" s="734"/>
      <c r="D25" s="734"/>
      <c r="E25" s="734"/>
      <c r="F25" s="734"/>
      <c r="G25" s="734"/>
      <c r="H25" s="235"/>
      <c r="J25" s="238"/>
      <c r="K25" s="238"/>
      <c r="L25" s="238"/>
      <c r="M25" s="238"/>
    </row>
    <row r="26" spans="1:13" s="376" customFormat="1" ht="41.4" customHeight="1" x14ac:dyDescent="0.3">
      <c r="A26" s="376" t="s">
        <v>242</v>
      </c>
      <c r="B26" s="361"/>
      <c r="C26" s="361"/>
      <c r="D26" s="361"/>
      <c r="E26" s="361"/>
      <c r="F26" s="361"/>
      <c r="G26" s="377"/>
      <c r="H26" s="377"/>
      <c r="I26" s="378"/>
      <c r="J26" s="377"/>
      <c r="K26" s="377"/>
      <c r="L26" s="377"/>
      <c r="M26" s="377"/>
    </row>
    <row r="27" spans="1:13" s="232" customFormat="1" ht="157.80000000000001" customHeight="1" x14ac:dyDescent="0.3">
      <c r="A27" s="735" t="s">
        <v>293</v>
      </c>
      <c r="B27" s="735"/>
      <c r="C27" s="735"/>
      <c r="D27" s="735"/>
      <c r="E27" s="735"/>
      <c r="F27" s="735"/>
      <c r="G27" s="735"/>
      <c r="H27" s="239"/>
      <c r="I27" s="421"/>
      <c r="J27" s="422"/>
      <c r="K27" s="422"/>
      <c r="L27" s="422"/>
    </row>
    <row r="28" spans="1:13" s="240" customFormat="1" ht="17.25" customHeight="1" x14ac:dyDescent="0.3">
      <c r="A28" s="229" t="s">
        <v>2</v>
      </c>
    </row>
    <row r="29" spans="1:13" s="240" customFormat="1" ht="15.75" customHeight="1" x14ac:dyDescent="0.3">
      <c r="A29" s="736" t="s">
        <v>47</v>
      </c>
      <c r="B29" s="736"/>
      <c r="C29" s="736"/>
      <c r="D29" s="736"/>
      <c r="E29" s="736"/>
      <c r="F29" s="736"/>
      <c r="G29" s="736"/>
    </row>
    <row r="30" spans="1:13" s="240" customFormat="1" ht="18" customHeight="1" x14ac:dyDescent="0.3">
      <c r="A30" s="737" t="s">
        <v>42</v>
      </c>
      <c r="B30" s="737"/>
      <c r="C30" s="737"/>
      <c r="D30" s="737"/>
      <c r="E30" s="737"/>
      <c r="F30" s="737"/>
      <c r="G30" s="737"/>
    </row>
    <row r="31" spans="1:13" s="240" customFormat="1" ht="16.649999999999999" customHeight="1" x14ac:dyDescent="0.3">
      <c r="A31" s="229" t="s">
        <v>43</v>
      </c>
    </row>
    <row r="32" spans="1:13" s="240" customFormat="1" ht="15.6" x14ac:dyDescent="0.3">
      <c r="A32" s="229" t="s">
        <v>44</v>
      </c>
    </row>
    <row r="33" spans="1:12" ht="38.700000000000003" customHeight="1" x14ac:dyDescent="0.3">
      <c r="A33" s="738" t="s">
        <v>257</v>
      </c>
      <c r="B33" s="738"/>
      <c r="C33" s="738"/>
      <c r="D33" s="738"/>
      <c r="E33" s="738"/>
      <c r="F33" s="738"/>
      <c r="G33" s="738"/>
      <c r="H33" s="235"/>
      <c r="I33" s="241"/>
      <c r="J33" s="242"/>
      <c r="K33" s="242"/>
      <c r="L33" s="242"/>
    </row>
    <row r="34" spans="1:12" s="240" customFormat="1" ht="28.2" customHeight="1" x14ac:dyDescent="0.3">
      <c r="A34" s="739" t="s">
        <v>197</v>
      </c>
      <c r="B34" s="739"/>
      <c r="C34" s="739"/>
      <c r="D34" s="739"/>
      <c r="E34" s="739"/>
      <c r="F34" s="739"/>
      <c r="G34" s="739"/>
    </row>
    <row r="35" spans="1:12" s="30" customFormat="1" ht="20.25" customHeight="1" x14ac:dyDescent="0.3">
      <c r="A35" s="740" t="s">
        <v>36</v>
      </c>
      <c r="B35" s="740"/>
      <c r="C35" s="740"/>
      <c r="D35" s="740" t="s">
        <v>5</v>
      </c>
      <c r="E35" s="740" t="s">
        <v>37</v>
      </c>
      <c r="F35" s="740"/>
      <c r="G35" s="740"/>
    </row>
    <row r="36" spans="1:12" s="30" customFormat="1" ht="19.5" customHeight="1" x14ac:dyDescent="0.3">
      <c r="A36" s="740"/>
      <c r="B36" s="740"/>
      <c r="C36" s="740"/>
      <c r="D36" s="740"/>
      <c r="E36" s="220" t="s">
        <v>24</v>
      </c>
      <c r="F36" s="220" t="s">
        <v>120</v>
      </c>
      <c r="G36" s="431" t="s">
        <v>235</v>
      </c>
    </row>
    <row r="37" spans="1:12" s="48" customFormat="1" ht="31.2" customHeight="1" x14ac:dyDescent="0.3">
      <c r="A37" s="741" t="s">
        <v>240</v>
      </c>
      <c r="B37" s="741"/>
      <c r="C37" s="741"/>
      <c r="D37" s="31" t="s">
        <v>38</v>
      </c>
      <c r="E37" s="31">
        <v>0.54</v>
      </c>
      <c r="F37" s="31">
        <v>0.59</v>
      </c>
      <c r="G37" s="31">
        <v>0.64</v>
      </c>
      <c r="H37" s="493"/>
    </row>
    <row r="38" spans="1:12" s="490" customFormat="1" ht="33.450000000000003" hidden="1" customHeight="1" x14ac:dyDescent="0.3">
      <c r="A38" s="733" t="s">
        <v>241</v>
      </c>
      <c r="B38" s="733"/>
      <c r="C38" s="733"/>
      <c r="D38" s="488" t="s">
        <v>38</v>
      </c>
      <c r="E38" s="489">
        <v>0.6</v>
      </c>
      <c r="F38" s="488">
        <v>0.65</v>
      </c>
      <c r="G38" s="489">
        <v>0.7</v>
      </c>
    </row>
    <row r="39" spans="1:12" ht="15.6" customHeight="1" x14ac:dyDescent="0.3"/>
    <row r="40" spans="1:12" ht="36.450000000000003" customHeight="1" x14ac:dyDescent="0.3">
      <c r="A40" s="738" t="s">
        <v>109</v>
      </c>
      <c r="B40" s="738"/>
      <c r="C40" s="738"/>
      <c r="D40" s="738"/>
      <c r="E40" s="738"/>
      <c r="F40" s="738"/>
      <c r="G40" s="738"/>
      <c r="H40" s="235"/>
    </row>
    <row r="41" spans="1:12" ht="12.15" customHeight="1" x14ac:dyDescent="0.3">
      <c r="A41" s="742"/>
      <c r="B41" s="742"/>
      <c r="C41" s="742"/>
      <c r="D41" s="742"/>
      <c r="E41" s="742"/>
      <c r="F41" s="742"/>
      <c r="G41" s="742"/>
      <c r="H41" s="244"/>
    </row>
    <row r="42" spans="1:12" ht="25.2" customHeight="1" x14ac:dyDescent="0.3">
      <c r="A42" s="743" t="s">
        <v>3</v>
      </c>
      <c r="B42" s="743"/>
      <c r="C42" s="743"/>
      <c r="D42" s="743"/>
      <c r="E42" s="743"/>
      <c r="F42" s="743"/>
      <c r="G42" s="743"/>
      <c r="H42" s="237"/>
      <c r="I42" s="227"/>
    </row>
    <row r="43" spans="1:12" ht="31.2" customHeight="1" x14ac:dyDescent="0.3">
      <c r="A43" s="744" t="s">
        <v>4</v>
      </c>
      <c r="B43" s="744" t="s">
        <v>5</v>
      </c>
      <c r="C43" s="245" t="s">
        <v>6</v>
      </c>
      <c r="D43" s="245" t="s">
        <v>7</v>
      </c>
      <c r="E43" s="747" t="s">
        <v>8</v>
      </c>
      <c r="F43" s="748"/>
      <c r="G43" s="749"/>
      <c r="H43" s="237"/>
      <c r="I43" s="227"/>
    </row>
    <row r="44" spans="1:12" ht="25.2" customHeight="1" x14ac:dyDescent="0.3">
      <c r="A44" s="745"/>
      <c r="B44" s="746"/>
      <c r="C44" s="246" t="s">
        <v>11</v>
      </c>
      <c r="D44" s="246" t="s">
        <v>12</v>
      </c>
      <c r="E44" s="246" t="s">
        <v>24</v>
      </c>
      <c r="F44" s="245" t="s">
        <v>120</v>
      </c>
      <c r="G44" s="455" t="s">
        <v>235</v>
      </c>
      <c r="H44" s="237" t="s">
        <v>48</v>
      </c>
      <c r="I44" s="227"/>
    </row>
    <row r="45" spans="1:12" ht="39.6" customHeight="1" x14ac:dyDescent="0.3">
      <c r="A45" s="434" t="s">
        <v>13</v>
      </c>
      <c r="B45" s="427" t="s">
        <v>14</v>
      </c>
      <c r="C45" s="484">
        <v>603471</v>
      </c>
      <c r="D45" s="484">
        <f>4350+168204</f>
        <v>172554</v>
      </c>
      <c r="E45" s="484">
        <v>172554</v>
      </c>
      <c r="F45" s="484">
        <v>172555</v>
      </c>
      <c r="G45" s="484">
        <v>172555</v>
      </c>
      <c r="H45" s="237"/>
      <c r="I45" s="227"/>
    </row>
    <row r="46" spans="1:12" ht="64.8" customHeight="1" x14ac:dyDescent="0.3">
      <c r="A46" s="456" t="s">
        <v>282</v>
      </c>
      <c r="B46" s="509"/>
      <c r="C46" s="484"/>
      <c r="D46" s="484"/>
      <c r="E46" s="484">
        <v>526</v>
      </c>
      <c r="F46" s="484"/>
      <c r="G46" s="484"/>
      <c r="H46" s="237"/>
      <c r="I46" s="227"/>
    </row>
    <row r="47" spans="1:12" ht="25.2" customHeight="1" x14ac:dyDescent="0.3">
      <c r="A47" s="434" t="s">
        <v>15</v>
      </c>
      <c r="B47" s="427" t="s">
        <v>14</v>
      </c>
      <c r="C47" s="436">
        <v>3907</v>
      </c>
      <c r="D47" s="436">
        <f>4024-46</f>
        <v>3978</v>
      </c>
      <c r="E47" s="436">
        <v>3979</v>
      </c>
      <c r="F47" s="436">
        <v>4170</v>
      </c>
      <c r="G47" s="485">
        <v>4171</v>
      </c>
      <c r="H47" s="237"/>
      <c r="I47" s="227"/>
    </row>
    <row r="48" spans="1:12" ht="30.6" customHeight="1" x14ac:dyDescent="0.3">
      <c r="A48" s="437" t="s">
        <v>16</v>
      </c>
      <c r="B48" s="438" t="s">
        <v>14</v>
      </c>
      <c r="C48" s="439">
        <f>C45+C46+C47</f>
        <v>607378</v>
      </c>
      <c r="D48" s="439">
        <f>D45+D46+D47</f>
        <v>176532</v>
      </c>
      <c r="E48" s="439">
        <f>E45+E46+E47</f>
        <v>177059</v>
      </c>
      <c r="F48" s="439">
        <f>F45+F46+F47</f>
        <v>176725</v>
      </c>
      <c r="G48" s="439">
        <f>G45+G46+G47</f>
        <v>176726</v>
      </c>
      <c r="H48" s="250" t="s">
        <v>48</v>
      </c>
      <c r="I48" s="238"/>
      <c r="J48" s="238"/>
      <c r="K48" s="238"/>
      <c r="L48" s="238"/>
    </row>
    <row r="49" spans="1:13" s="232" customFormat="1" ht="27.6" customHeight="1" x14ac:dyDescent="0.3">
      <c r="A49" s="734" t="s">
        <v>17</v>
      </c>
      <c r="B49" s="734"/>
      <c r="C49" s="734"/>
      <c r="D49" s="734"/>
      <c r="E49" s="734"/>
      <c r="F49" s="734"/>
      <c r="G49" s="734"/>
      <c r="H49" s="734"/>
      <c r="I49" s="231"/>
      <c r="J49" s="236"/>
      <c r="K49" s="236"/>
      <c r="L49" s="236"/>
      <c r="M49" s="236"/>
    </row>
    <row r="50" spans="1:13" s="240" customFormat="1" ht="17.25" customHeight="1" x14ac:dyDescent="0.3">
      <c r="A50" s="229" t="s">
        <v>18</v>
      </c>
    </row>
    <row r="51" spans="1:13" s="240" customFormat="1" ht="15.6" customHeight="1" x14ac:dyDescent="0.3">
      <c r="A51" s="737" t="s">
        <v>42</v>
      </c>
      <c r="B51" s="737"/>
      <c r="C51" s="737"/>
      <c r="D51" s="737"/>
      <c r="E51" s="737"/>
      <c r="F51" s="737"/>
      <c r="G51" s="737"/>
    </row>
    <row r="52" spans="1:13" s="240" customFormat="1" ht="17.25" customHeight="1" x14ac:dyDescent="0.3">
      <c r="A52" s="229" t="s">
        <v>44</v>
      </c>
      <c r="B52" s="251"/>
      <c r="C52" s="251"/>
      <c r="D52" s="251"/>
      <c r="E52" s="251"/>
      <c r="F52" s="251"/>
      <c r="G52" s="251"/>
    </row>
    <row r="53" spans="1:13" ht="42" customHeight="1" x14ac:dyDescent="0.3">
      <c r="A53" s="738" t="s">
        <v>198</v>
      </c>
      <c r="B53" s="738"/>
      <c r="C53" s="738"/>
      <c r="D53" s="738"/>
      <c r="E53" s="738"/>
      <c r="F53" s="738"/>
      <c r="G53" s="738"/>
      <c r="H53" s="235"/>
    </row>
    <row r="54" spans="1:13" ht="31.2" customHeight="1" x14ac:dyDescent="0.3">
      <c r="A54" s="750" t="s">
        <v>19</v>
      </c>
      <c r="B54" s="751" t="s">
        <v>5</v>
      </c>
      <c r="C54" s="252" t="s">
        <v>6</v>
      </c>
      <c r="D54" s="252" t="s">
        <v>7</v>
      </c>
      <c r="E54" s="751" t="s">
        <v>8</v>
      </c>
      <c r="F54" s="751"/>
      <c r="G54" s="751"/>
      <c r="H54" s="253"/>
      <c r="I54" s="227"/>
    </row>
    <row r="55" spans="1:13" ht="19.95" customHeight="1" x14ac:dyDescent="0.3">
      <c r="A55" s="750"/>
      <c r="B55" s="751"/>
      <c r="C55" s="245" t="s">
        <v>11</v>
      </c>
      <c r="D55" s="245" t="s">
        <v>12</v>
      </c>
      <c r="E55" s="245" t="s">
        <v>24</v>
      </c>
      <c r="F55" s="245" t="s">
        <v>120</v>
      </c>
      <c r="G55" s="430" t="s">
        <v>235</v>
      </c>
      <c r="H55" s="253"/>
      <c r="I55" s="227"/>
    </row>
    <row r="56" spans="1:13" ht="21.6" customHeight="1" x14ac:dyDescent="0.3">
      <c r="A56" s="254" t="s">
        <v>110</v>
      </c>
      <c r="B56" s="255" t="s">
        <v>39</v>
      </c>
      <c r="C56" s="257">
        <v>15000</v>
      </c>
      <c r="D56" s="256"/>
      <c r="E56" s="256"/>
      <c r="F56" s="292"/>
      <c r="G56" s="292"/>
      <c r="H56" s="253"/>
      <c r="I56" s="227"/>
    </row>
    <row r="57" spans="1:13" ht="21.6" customHeight="1" x14ac:dyDescent="0.3">
      <c r="A57" s="254" t="s">
        <v>111</v>
      </c>
      <c r="B57" s="255" t="s">
        <v>39</v>
      </c>
      <c r="C57" s="257">
        <v>5000</v>
      </c>
      <c r="D57" s="256"/>
      <c r="E57" s="256"/>
      <c r="F57" s="292"/>
      <c r="G57" s="292"/>
      <c r="H57" s="253"/>
      <c r="I57" s="227"/>
    </row>
    <row r="58" spans="1:13" ht="22.2" customHeight="1" x14ac:dyDescent="0.3">
      <c r="A58" s="254" t="s">
        <v>112</v>
      </c>
      <c r="B58" s="255" t="s">
        <v>113</v>
      </c>
      <c r="C58" s="257">
        <v>130000</v>
      </c>
      <c r="D58" s="256"/>
      <c r="E58" s="256"/>
      <c r="F58" s="292"/>
      <c r="G58" s="292"/>
      <c r="H58" s="253"/>
      <c r="I58" s="227"/>
    </row>
    <row r="59" spans="1:13" ht="22.2" customHeight="1" x14ac:dyDescent="0.3">
      <c r="A59" s="496" t="s">
        <v>256</v>
      </c>
      <c r="B59" s="491" t="s">
        <v>30</v>
      </c>
      <c r="C59" s="257"/>
      <c r="D59" s="257"/>
      <c r="E59" s="256"/>
      <c r="F59" s="292"/>
      <c r="G59" s="292"/>
      <c r="H59" s="253"/>
      <c r="I59" s="227"/>
    </row>
    <row r="60" spans="1:13" ht="37.799999999999997" customHeight="1" x14ac:dyDescent="0.3">
      <c r="A60" s="496" t="s">
        <v>115</v>
      </c>
      <c r="B60" s="491" t="s">
        <v>30</v>
      </c>
      <c r="C60" s="257"/>
      <c r="D60" s="257">
        <v>567</v>
      </c>
      <c r="E60" s="256"/>
      <c r="F60" s="292"/>
      <c r="G60" s="292"/>
      <c r="H60" s="253"/>
      <c r="I60" s="227"/>
    </row>
    <row r="61" spans="1:13" ht="37.799999999999997" customHeight="1" x14ac:dyDescent="0.3">
      <c r="A61" s="496" t="s">
        <v>116</v>
      </c>
      <c r="B61" s="491" t="s">
        <v>30</v>
      </c>
      <c r="C61" s="257"/>
      <c r="D61" s="257"/>
      <c r="E61" s="256"/>
      <c r="F61" s="292"/>
      <c r="G61" s="292"/>
      <c r="H61" s="253"/>
      <c r="I61" s="227"/>
    </row>
    <row r="62" spans="1:13" ht="37.799999999999997" customHeight="1" x14ac:dyDescent="0.3">
      <c r="A62" s="496" t="s">
        <v>117</v>
      </c>
      <c r="B62" s="491" t="s">
        <v>30</v>
      </c>
      <c r="C62" s="257"/>
      <c r="D62" s="257"/>
      <c r="E62" s="256"/>
      <c r="F62" s="292"/>
      <c r="G62" s="292"/>
      <c r="H62" s="253"/>
      <c r="I62" s="227"/>
    </row>
    <row r="63" spans="1:13" ht="48.6" customHeight="1" x14ac:dyDescent="0.3">
      <c r="A63" s="254" t="s">
        <v>253</v>
      </c>
      <c r="B63" s="255" t="s">
        <v>30</v>
      </c>
      <c r="C63" s="257"/>
      <c r="D63" s="257">
        <v>24679</v>
      </c>
      <c r="E63" s="257">
        <v>8603</v>
      </c>
      <c r="F63" s="257">
        <v>10307</v>
      </c>
      <c r="G63" s="257">
        <v>10307</v>
      </c>
      <c r="H63" s="253"/>
      <c r="I63" s="227"/>
    </row>
    <row r="64" spans="1:13" ht="33.6" customHeight="1" x14ac:dyDescent="0.3">
      <c r="A64" s="254" t="s">
        <v>255</v>
      </c>
      <c r="B64" s="255" t="s">
        <v>30</v>
      </c>
      <c r="C64" s="257">
        <v>80</v>
      </c>
      <c r="D64" s="257">
        <v>6748</v>
      </c>
      <c r="E64" s="257">
        <v>23985</v>
      </c>
      <c r="F64" s="257">
        <v>23985</v>
      </c>
      <c r="G64" s="257">
        <v>23985</v>
      </c>
      <c r="H64" s="253"/>
      <c r="I64" s="227"/>
    </row>
    <row r="65" spans="1:13" ht="57.6" customHeight="1" x14ac:dyDescent="0.3">
      <c r="A65" s="254" t="s">
        <v>254</v>
      </c>
      <c r="B65" s="487" t="s">
        <v>30</v>
      </c>
      <c r="C65" s="257">
        <v>400</v>
      </c>
      <c r="D65" s="257"/>
      <c r="E65" s="257">
        <v>400</v>
      </c>
      <c r="F65" s="257">
        <v>567</v>
      </c>
      <c r="G65" s="494">
        <v>400</v>
      </c>
      <c r="H65" s="253"/>
      <c r="I65" s="227"/>
    </row>
    <row r="66" spans="1:13" ht="37.200000000000003" customHeight="1" x14ac:dyDescent="0.3">
      <c r="A66" s="254" t="s">
        <v>118</v>
      </c>
      <c r="B66" s="255" t="s">
        <v>39</v>
      </c>
      <c r="C66" s="257">
        <v>690</v>
      </c>
      <c r="D66" s="256"/>
      <c r="E66" s="256"/>
      <c r="F66" s="292"/>
      <c r="G66" s="495"/>
      <c r="H66" s="253" t="s">
        <v>48</v>
      </c>
      <c r="I66" s="227"/>
    </row>
    <row r="67" spans="1:13" ht="132.6" hidden="1" customHeight="1" x14ac:dyDescent="0.3">
      <c r="A67" s="152" t="s">
        <v>200</v>
      </c>
      <c r="B67" s="153" t="s">
        <v>201</v>
      </c>
      <c r="C67" s="333"/>
      <c r="D67" s="333">
        <v>431</v>
      </c>
      <c r="E67" s="334"/>
      <c r="F67" s="335"/>
      <c r="G67" s="335"/>
      <c r="H67" s="253"/>
      <c r="I67" s="227"/>
    </row>
    <row r="68" spans="1:13" ht="18.75" customHeight="1" x14ac:dyDescent="0.3">
      <c r="A68" s="258"/>
      <c r="B68" s="259"/>
      <c r="C68" s="260"/>
      <c r="D68" s="260"/>
      <c r="E68" s="260"/>
      <c r="F68" s="260"/>
      <c r="G68" s="260"/>
      <c r="H68" s="253"/>
      <c r="I68" s="227"/>
    </row>
    <row r="69" spans="1:13" ht="27.6" x14ac:dyDescent="0.3">
      <c r="A69" s="750" t="s">
        <v>20</v>
      </c>
      <c r="B69" s="750" t="s">
        <v>5</v>
      </c>
      <c r="C69" s="427" t="s">
        <v>6</v>
      </c>
      <c r="D69" s="427" t="s">
        <v>7</v>
      </c>
      <c r="E69" s="750" t="s">
        <v>8</v>
      </c>
      <c r="F69" s="750"/>
      <c r="G69" s="750"/>
      <c r="H69" s="253"/>
      <c r="I69" s="238"/>
      <c r="J69" s="238"/>
      <c r="K69" s="238"/>
      <c r="L69" s="238"/>
    </row>
    <row r="70" spans="1:13" ht="22.2" customHeight="1" x14ac:dyDescent="0.3">
      <c r="A70" s="750"/>
      <c r="B70" s="750"/>
      <c r="C70" s="430" t="s">
        <v>11</v>
      </c>
      <c r="D70" s="430" t="s">
        <v>12</v>
      </c>
      <c r="E70" s="430" t="s">
        <v>24</v>
      </c>
      <c r="F70" s="430" t="s">
        <v>120</v>
      </c>
      <c r="G70" s="430" t="s">
        <v>235</v>
      </c>
      <c r="H70" s="237"/>
      <c r="I70" s="238"/>
      <c r="J70" s="238"/>
      <c r="K70" s="238"/>
      <c r="L70" s="238"/>
    </row>
    <row r="71" spans="1:13" ht="27.6" x14ac:dyDescent="0.3">
      <c r="A71" s="261" t="s">
        <v>13</v>
      </c>
      <c r="B71" s="427" t="s">
        <v>14</v>
      </c>
      <c r="C71" s="465">
        <f>C45</f>
        <v>603471</v>
      </c>
      <c r="D71" s="465">
        <f>D45</f>
        <v>172554</v>
      </c>
      <c r="E71" s="484">
        <f>E45</f>
        <v>172554</v>
      </c>
      <c r="F71" s="484">
        <f>F45</f>
        <v>172555</v>
      </c>
      <c r="G71" s="484">
        <f>G45</f>
        <v>172555</v>
      </c>
      <c r="H71" s="237"/>
      <c r="I71" s="238"/>
      <c r="J71" s="238"/>
      <c r="K71" s="238"/>
      <c r="L71" s="238"/>
    </row>
    <row r="72" spans="1:13" ht="27.6" customHeight="1" x14ac:dyDescent="0.3">
      <c r="A72" s="437" t="s">
        <v>21</v>
      </c>
      <c r="B72" s="438" t="s">
        <v>14</v>
      </c>
      <c r="C72" s="439">
        <f>C71</f>
        <v>603471</v>
      </c>
      <c r="D72" s="439">
        <f>D71</f>
        <v>172554</v>
      </c>
      <c r="E72" s="439">
        <f>E71</f>
        <v>172554</v>
      </c>
      <c r="F72" s="439">
        <f>F71</f>
        <v>172555</v>
      </c>
      <c r="G72" s="486">
        <f>G71</f>
        <v>172555</v>
      </c>
      <c r="H72" s="237"/>
      <c r="I72" s="238"/>
      <c r="J72" s="263"/>
      <c r="K72" s="263"/>
      <c r="L72" s="263"/>
    </row>
    <row r="73" spans="1:13" s="232" customFormat="1" ht="16.649999999999999" hidden="1" customHeight="1" x14ac:dyDescent="0.3">
      <c r="A73" s="752" t="s">
        <v>22</v>
      </c>
      <c r="B73" s="752"/>
      <c r="C73" s="752"/>
      <c r="D73" s="752"/>
      <c r="E73" s="752"/>
      <c r="F73" s="752"/>
      <c r="G73" s="752"/>
      <c r="H73" s="235"/>
      <c r="I73" s="231"/>
      <c r="J73" s="236"/>
      <c r="K73" s="236"/>
      <c r="L73" s="236"/>
      <c r="M73" s="236"/>
    </row>
    <row r="74" spans="1:13" s="232" customFormat="1" ht="16.649999999999999" hidden="1" customHeight="1" x14ac:dyDescent="0.3">
      <c r="A74" s="239" t="s">
        <v>23</v>
      </c>
      <c r="B74" s="239"/>
      <c r="C74" s="239"/>
      <c r="D74" s="239"/>
      <c r="E74" s="239"/>
      <c r="F74" s="239"/>
      <c r="G74" s="239"/>
      <c r="H74" s="239"/>
      <c r="I74" s="231"/>
    </row>
    <row r="75" spans="1:13" s="232" customFormat="1" ht="15" hidden="1" customHeight="1" x14ac:dyDescent="0.3">
      <c r="A75" s="738" t="s">
        <v>31</v>
      </c>
      <c r="B75" s="738"/>
      <c r="C75" s="738"/>
      <c r="D75" s="738"/>
      <c r="E75" s="738"/>
      <c r="F75" s="738"/>
      <c r="G75" s="738"/>
      <c r="H75" s="264"/>
      <c r="I75" s="231"/>
    </row>
    <row r="76" spans="1:13" s="232" customFormat="1" ht="15" hidden="1" customHeight="1" x14ac:dyDescent="0.3">
      <c r="A76" s="734" t="s">
        <v>32</v>
      </c>
      <c r="B76" s="738"/>
      <c r="C76" s="738"/>
      <c r="D76" s="738"/>
      <c r="E76" s="738"/>
      <c r="F76" s="738"/>
      <c r="G76" s="738"/>
      <c r="H76" s="239"/>
      <c r="I76" s="231"/>
    </row>
    <row r="77" spans="1:13" ht="21.45" hidden="1" customHeight="1" x14ac:dyDescent="0.3">
      <c r="A77" s="738" t="s">
        <v>33</v>
      </c>
      <c r="B77" s="738"/>
      <c r="C77" s="738"/>
      <c r="D77" s="738"/>
      <c r="E77" s="738"/>
      <c r="F77" s="738"/>
      <c r="G77" s="738"/>
      <c r="H77" s="235"/>
    </row>
    <row r="78" spans="1:13" ht="17.25" hidden="1" customHeight="1" x14ac:dyDescent="0.3">
      <c r="A78" s="753" t="s">
        <v>19</v>
      </c>
      <c r="B78" s="751" t="s">
        <v>5</v>
      </c>
      <c r="C78" s="252" t="s">
        <v>6</v>
      </c>
      <c r="D78" s="252" t="s">
        <v>7</v>
      </c>
      <c r="E78" s="751" t="s">
        <v>8</v>
      </c>
      <c r="F78" s="751"/>
      <c r="G78" s="751"/>
      <c r="H78" s="253"/>
      <c r="I78" s="227"/>
    </row>
    <row r="79" spans="1:13" ht="17.25" hidden="1" customHeight="1" x14ac:dyDescent="0.3">
      <c r="A79" s="754"/>
      <c r="B79" s="751"/>
      <c r="C79" s="245" t="s">
        <v>9</v>
      </c>
      <c r="D79" s="245" t="s">
        <v>10</v>
      </c>
      <c r="E79" s="245" t="s">
        <v>11</v>
      </c>
      <c r="F79" s="245" t="s">
        <v>12</v>
      </c>
      <c r="G79" s="245" t="s">
        <v>24</v>
      </c>
      <c r="H79" s="253"/>
      <c r="I79" s="227"/>
    </row>
    <row r="80" spans="1:13" ht="15.6" hidden="1" x14ac:dyDescent="0.3">
      <c r="A80" s="265" t="s">
        <v>34</v>
      </c>
      <c r="B80" s="245" t="s">
        <v>35</v>
      </c>
      <c r="C80" s="266"/>
      <c r="D80" s="266"/>
      <c r="E80" s="266"/>
      <c r="F80" s="266"/>
      <c r="G80" s="266"/>
      <c r="H80" s="253"/>
      <c r="I80" s="227"/>
    </row>
    <row r="81" spans="1:13" ht="15" hidden="1" customHeight="1" x14ac:dyDescent="0.3">
      <c r="A81" s="265" t="s">
        <v>34</v>
      </c>
      <c r="B81" s="245" t="s">
        <v>35</v>
      </c>
      <c r="C81" s="266"/>
      <c r="D81" s="266"/>
      <c r="E81" s="266"/>
      <c r="F81" s="266"/>
      <c r="G81" s="266"/>
      <c r="H81" s="253"/>
      <c r="I81" s="227"/>
    </row>
    <row r="82" spans="1:13" ht="15" hidden="1" customHeight="1" x14ac:dyDescent="0.3">
      <c r="A82" s="265" t="s">
        <v>34</v>
      </c>
      <c r="B82" s="245" t="s">
        <v>35</v>
      </c>
      <c r="C82" s="266"/>
      <c r="D82" s="266"/>
      <c r="E82" s="266"/>
      <c r="F82" s="266"/>
      <c r="G82" s="266"/>
      <c r="H82" s="253"/>
      <c r="I82" s="227"/>
    </row>
    <row r="83" spans="1:13" ht="19.5" hidden="1" customHeight="1" x14ac:dyDescent="0.3">
      <c r="A83" s="258"/>
      <c r="B83" s="259"/>
      <c r="C83" s="260"/>
      <c r="D83" s="260"/>
      <c r="E83" s="260"/>
      <c r="F83" s="260"/>
      <c r="G83" s="260"/>
      <c r="H83" s="253"/>
      <c r="I83" s="227"/>
    </row>
    <row r="84" spans="1:13" ht="15.75" hidden="1" customHeight="1" x14ac:dyDescent="0.3">
      <c r="A84" s="751" t="s">
        <v>20</v>
      </c>
      <c r="B84" s="751" t="s">
        <v>5</v>
      </c>
      <c r="C84" s="252" t="s">
        <v>6</v>
      </c>
      <c r="D84" s="252" t="s">
        <v>7</v>
      </c>
      <c r="E84" s="751" t="s">
        <v>8</v>
      </c>
      <c r="F84" s="751"/>
      <c r="G84" s="751"/>
      <c r="H84" s="253"/>
      <c r="I84" s="238"/>
      <c r="J84" s="238"/>
      <c r="K84" s="238"/>
      <c r="L84" s="238"/>
    </row>
    <row r="85" spans="1:13" ht="18" hidden="1" customHeight="1" x14ac:dyDescent="0.3">
      <c r="A85" s="751"/>
      <c r="B85" s="751"/>
      <c r="C85" s="245" t="s">
        <v>9</v>
      </c>
      <c r="D85" s="245" t="s">
        <v>10</v>
      </c>
      <c r="E85" s="245" t="s">
        <v>11</v>
      </c>
      <c r="F85" s="245" t="s">
        <v>12</v>
      </c>
      <c r="G85" s="245" t="s">
        <v>24</v>
      </c>
      <c r="H85" s="237"/>
      <c r="I85" s="238"/>
      <c r="J85" s="238"/>
      <c r="K85" s="238"/>
      <c r="L85" s="238"/>
    </row>
    <row r="86" spans="1:13" ht="23.25" hidden="1" customHeight="1" x14ac:dyDescent="0.3">
      <c r="A86" s="261" t="s">
        <v>15</v>
      </c>
      <c r="B86" s="245" t="s">
        <v>14</v>
      </c>
      <c r="C86" s="262"/>
      <c r="D86" s="262"/>
      <c r="E86" s="262"/>
      <c r="F86" s="262"/>
      <c r="G86" s="262"/>
      <c r="H86" s="237"/>
      <c r="I86" s="238"/>
      <c r="J86" s="238"/>
      <c r="K86" s="238"/>
      <c r="L86" s="238"/>
    </row>
    <row r="87" spans="1:13" ht="32.25" hidden="1" customHeight="1" x14ac:dyDescent="0.3">
      <c r="A87" s="247" t="s">
        <v>21</v>
      </c>
      <c r="B87" s="248" t="s">
        <v>14</v>
      </c>
      <c r="C87" s="249">
        <f>SUM(C86)</f>
        <v>0</v>
      </c>
      <c r="D87" s="249">
        <f>SUM(D86)</f>
        <v>0</v>
      </c>
      <c r="E87" s="249">
        <f>SUM(E86)</f>
        <v>0</v>
      </c>
      <c r="F87" s="249">
        <f>SUM(F86)</f>
        <v>0</v>
      </c>
      <c r="G87" s="249">
        <f>SUM(G86)</f>
        <v>0</v>
      </c>
      <c r="H87" s="237"/>
      <c r="I87" s="238"/>
      <c r="J87" s="263"/>
      <c r="K87" s="263"/>
      <c r="L87" s="263"/>
    </row>
    <row r="88" spans="1:13" hidden="1" x14ac:dyDescent="0.3"/>
    <row r="89" spans="1:13" hidden="1" x14ac:dyDescent="0.3">
      <c r="E89" s="267"/>
    </row>
    <row r="90" spans="1:13" hidden="1" x14ac:dyDescent="0.3"/>
    <row r="91" spans="1:13" hidden="1" x14ac:dyDescent="0.3"/>
    <row r="93" spans="1:13" s="270" customFormat="1" ht="19.5" customHeight="1" x14ac:dyDescent="0.3">
      <c r="A93" s="690" t="s">
        <v>59</v>
      </c>
      <c r="B93" s="690"/>
      <c r="C93" s="690"/>
      <c r="D93" s="690"/>
      <c r="E93" s="690"/>
      <c r="F93" s="690"/>
      <c r="G93" s="690"/>
      <c r="H93" s="690"/>
      <c r="I93" s="268"/>
      <c r="J93" s="269"/>
      <c r="K93" s="269"/>
      <c r="L93" s="269"/>
      <c r="M93" s="269"/>
    </row>
    <row r="94" spans="1:13" s="272" customFormat="1" ht="17.25" customHeight="1" x14ac:dyDescent="0.3">
      <c r="A94" s="271" t="s">
        <v>18</v>
      </c>
    </row>
    <row r="95" spans="1:13" s="272" customFormat="1" ht="23.4" customHeight="1" x14ac:dyDescent="0.3">
      <c r="A95" s="756" t="s">
        <v>97</v>
      </c>
      <c r="B95" s="756"/>
      <c r="C95" s="756"/>
      <c r="D95" s="756"/>
      <c r="E95" s="756"/>
      <c r="F95" s="756"/>
      <c r="G95" s="756"/>
      <c r="H95" s="756"/>
      <c r="I95" s="756"/>
      <c r="J95" s="756"/>
      <c r="K95" s="756"/>
    </row>
    <row r="96" spans="1:13" s="272" customFormat="1" ht="17.25" customHeight="1" x14ac:dyDescent="0.3">
      <c r="A96" s="271" t="s">
        <v>44</v>
      </c>
      <c r="B96" s="273"/>
      <c r="C96" s="273"/>
      <c r="D96" s="273"/>
      <c r="E96" s="273"/>
      <c r="F96" s="273"/>
      <c r="G96" s="273"/>
    </row>
    <row r="97" spans="1:12" s="276" customFormat="1" ht="43.5" customHeight="1" x14ac:dyDescent="0.3">
      <c r="A97" s="757" t="s">
        <v>125</v>
      </c>
      <c r="B97" s="757"/>
      <c r="C97" s="757"/>
      <c r="D97" s="757"/>
      <c r="E97" s="757"/>
      <c r="F97" s="757"/>
      <c r="G97" s="757"/>
      <c r="H97" s="274"/>
      <c r="I97" s="275"/>
    </row>
    <row r="98" spans="1:12" s="276" customFormat="1" ht="27.6" x14ac:dyDescent="0.3">
      <c r="A98" s="758" t="s">
        <v>19</v>
      </c>
      <c r="B98" s="758" t="s">
        <v>5</v>
      </c>
      <c r="C98" s="427" t="s">
        <v>6</v>
      </c>
      <c r="D98" s="427" t="s">
        <v>7</v>
      </c>
      <c r="E98" s="750" t="s">
        <v>8</v>
      </c>
      <c r="F98" s="750"/>
      <c r="G98" s="750"/>
      <c r="H98" s="277"/>
    </row>
    <row r="99" spans="1:12" s="276" customFormat="1" ht="24" customHeight="1" x14ac:dyDescent="0.3">
      <c r="A99" s="758"/>
      <c r="B99" s="758"/>
      <c r="C99" s="430" t="s">
        <v>11</v>
      </c>
      <c r="D99" s="430" t="s">
        <v>12</v>
      </c>
      <c r="E99" s="430" t="s">
        <v>24</v>
      </c>
      <c r="F99" s="430" t="s">
        <v>120</v>
      </c>
      <c r="G99" s="430" t="s">
        <v>235</v>
      </c>
      <c r="H99" s="277"/>
    </row>
    <row r="100" spans="1:12" s="276" customFormat="1" hidden="1" x14ac:dyDescent="0.3">
      <c r="A100" s="278" t="s">
        <v>110</v>
      </c>
      <c r="B100" s="428" t="s">
        <v>39</v>
      </c>
      <c r="C100" s="440">
        <v>15000</v>
      </c>
      <c r="D100" s="279"/>
      <c r="E100" s="441"/>
      <c r="F100" s="441"/>
      <c r="H100" s="277"/>
    </row>
    <row r="101" spans="1:12" s="276" customFormat="1" hidden="1" x14ac:dyDescent="0.3">
      <c r="A101" s="278" t="s">
        <v>111</v>
      </c>
      <c r="B101" s="428" t="s">
        <v>39</v>
      </c>
      <c r="C101" s="440">
        <v>5000</v>
      </c>
      <c r="D101" s="279"/>
      <c r="E101" s="441"/>
      <c r="F101" s="441"/>
      <c r="H101" s="277"/>
    </row>
    <row r="102" spans="1:12" s="276" customFormat="1" hidden="1" x14ac:dyDescent="0.3">
      <c r="A102" s="278" t="s">
        <v>112</v>
      </c>
      <c r="B102" s="428" t="s">
        <v>113</v>
      </c>
      <c r="C102" s="440">
        <v>130000</v>
      </c>
      <c r="D102" s="279"/>
      <c r="E102" s="441"/>
      <c r="F102" s="441"/>
      <c r="H102" s="277"/>
    </row>
    <row r="103" spans="1:12" s="276" customFormat="1" hidden="1" x14ac:dyDescent="0.3">
      <c r="A103" s="278" t="s">
        <v>114</v>
      </c>
      <c r="B103" s="428" t="s">
        <v>30</v>
      </c>
      <c r="C103" s="440">
        <v>50</v>
      </c>
      <c r="D103" s="279"/>
      <c r="E103" s="441"/>
      <c r="F103" s="441"/>
      <c r="H103" s="277"/>
    </row>
    <row r="104" spans="1:12" s="276" customFormat="1" ht="40.5" hidden="1" customHeight="1" x14ac:dyDescent="0.3">
      <c r="A104" s="278" t="s">
        <v>115</v>
      </c>
      <c r="B104" s="428" t="s">
        <v>30</v>
      </c>
      <c r="C104" s="440">
        <v>400</v>
      </c>
      <c r="D104" s="279"/>
      <c r="E104" s="441"/>
      <c r="F104" s="441"/>
      <c r="H104" s="277"/>
    </row>
    <row r="105" spans="1:12" s="276" customFormat="1" ht="40.5" hidden="1" customHeight="1" x14ac:dyDescent="0.3">
      <c r="A105" s="278" t="s">
        <v>116</v>
      </c>
      <c r="B105" s="428" t="s">
        <v>30</v>
      </c>
      <c r="C105" s="440">
        <v>210</v>
      </c>
      <c r="D105" s="279"/>
      <c r="E105" s="441"/>
      <c r="F105" s="441"/>
      <c r="H105" s="277"/>
    </row>
    <row r="106" spans="1:12" s="276" customFormat="1" ht="27.6" hidden="1" x14ac:dyDescent="0.3">
      <c r="A106" s="278" t="s">
        <v>117</v>
      </c>
      <c r="B106" s="428" t="s">
        <v>30</v>
      </c>
      <c r="C106" s="440">
        <v>80</v>
      </c>
      <c r="D106" s="279"/>
      <c r="E106" s="441"/>
      <c r="F106" s="441"/>
      <c r="H106" s="277"/>
    </row>
    <row r="107" spans="1:12" s="276" customFormat="1" ht="27.6" hidden="1" x14ac:dyDescent="0.3">
      <c r="A107" s="278" t="s">
        <v>118</v>
      </c>
      <c r="B107" s="428" t="s">
        <v>39</v>
      </c>
      <c r="C107" s="440">
        <v>650</v>
      </c>
      <c r="D107" s="279"/>
      <c r="E107" s="441"/>
      <c r="F107" s="442"/>
      <c r="H107" s="277"/>
    </row>
    <row r="108" spans="1:12" s="276" customFormat="1" ht="33" customHeight="1" x14ac:dyDescent="0.3">
      <c r="A108" s="443" t="s">
        <v>126</v>
      </c>
      <c r="B108" s="280" t="s">
        <v>124</v>
      </c>
      <c r="C108" s="444">
        <v>2.25</v>
      </c>
      <c r="D108" s="444">
        <v>2.25</v>
      </c>
      <c r="E108" s="444">
        <v>2.25</v>
      </c>
      <c r="F108" s="444">
        <v>2.25</v>
      </c>
      <c r="G108" s="444">
        <v>2.25</v>
      </c>
      <c r="H108" s="277"/>
    </row>
    <row r="109" spans="1:12" s="276" customFormat="1" ht="40.5" hidden="1" customHeight="1" x14ac:dyDescent="0.3">
      <c r="A109" s="758" t="s">
        <v>20</v>
      </c>
      <c r="B109" s="758" t="s">
        <v>5</v>
      </c>
      <c r="C109" s="759" t="s">
        <v>121</v>
      </c>
      <c r="D109" s="759" t="s">
        <v>122</v>
      </c>
      <c r="E109" s="759" t="s">
        <v>37</v>
      </c>
      <c r="F109" s="759"/>
      <c r="G109" s="759"/>
      <c r="H109" s="277"/>
      <c r="I109" s="281"/>
      <c r="J109" s="281"/>
      <c r="K109" s="281"/>
      <c r="L109" s="281"/>
    </row>
    <row r="110" spans="1:12" s="276" customFormat="1" ht="40.5" hidden="1" customHeight="1" x14ac:dyDescent="0.3">
      <c r="A110" s="758"/>
      <c r="B110" s="758"/>
      <c r="C110" s="759"/>
      <c r="D110" s="759"/>
      <c r="E110" s="445" t="s">
        <v>12</v>
      </c>
      <c r="F110" s="445" t="s">
        <v>24</v>
      </c>
      <c r="G110" s="445" t="s">
        <v>120</v>
      </c>
      <c r="H110" s="275"/>
      <c r="I110" s="281"/>
      <c r="J110" s="281"/>
      <c r="K110" s="281"/>
      <c r="L110" s="281"/>
    </row>
    <row r="111" spans="1:12" s="276" customFormat="1" ht="40.5" hidden="1" customHeight="1" x14ac:dyDescent="0.3">
      <c r="A111" s="282" t="s">
        <v>13</v>
      </c>
      <c r="B111" s="428" t="s">
        <v>14</v>
      </c>
      <c r="C111" s="435">
        <v>10437</v>
      </c>
      <c r="D111" s="435">
        <f>280781+199872</f>
        <v>480653</v>
      </c>
      <c r="E111" s="279"/>
      <c r="F111" s="446"/>
      <c r="G111" s="446"/>
      <c r="H111" s="275"/>
      <c r="I111" s="281"/>
      <c r="J111" s="281"/>
      <c r="K111" s="281"/>
      <c r="L111" s="281"/>
    </row>
    <row r="112" spans="1:12" s="276" customFormat="1" ht="40.5" hidden="1" customHeight="1" x14ac:dyDescent="0.3">
      <c r="A112" s="447" t="s">
        <v>21</v>
      </c>
      <c r="B112" s="448" t="s">
        <v>14</v>
      </c>
      <c r="C112" s="449">
        <f>SUM(C111)</f>
        <v>10437</v>
      </c>
      <c r="D112" s="449">
        <f>SUM(D111)</f>
        <v>480653</v>
      </c>
      <c r="E112" s="449">
        <f>SUM(E111)</f>
        <v>0</v>
      </c>
      <c r="F112" s="449">
        <f>SUM(F111)</f>
        <v>0</v>
      </c>
      <c r="G112" s="449">
        <f>SUM(G111)</f>
        <v>0</v>
      </c>
      <c r="H112" s="275"/>
      <c r="I112" s="281"/>
      <c r="J112" s="283"/>
      <c r="K112" s="283"/>
      <c r="L112" s="283"/>
    </row>
    <row r="113" spans="1:13" s="270" customFormat="1" ht="40.5" hidden="1" customHeight="1" x14ac:dyDescent="0.3">
      <c r="A113" s="755" t="s">
        <v>228</v>
      </c>
      <c r="B113" s="755"/>
      <c r="C113" s="755"/>
      <c r="D113" s="755"/>
      <c r="E113" s="755"/>
      <c r="F113" s="755"/>
      <c r="G113" s="755"/>
      <c r="H113" s="274"/>
      <c r="I113" s="268"/>
      <c r="J113" s="269"/>
      <c r="K113" s="269"/>
      <c r="L113" s="269"/>
      <c r="M113" s="269"/>
    </row>
    <row r="114" spans="1:13" s="270" customFormat="1" ht="40.5" hidden="1" customHeight="1" x14ac:dyDescent="0.3">
      <c r="A114" s="450" t="s">
        <v>23</v>
      </c>
      <c r="B114" s="450"/>
      <c r="C114" s="450"/>
      <c r="D114" s="450"/>
      <c r="E114" s="450"/>
      <c r="F114" s="450"/>
      <c r="G114" s="450"/>
      <c r="H114" s="284"/>
      <c r="I114" s="268"/>
    </row>
    <row r="115" spans="1:13" s="270" customFormat="1" ht="40.5" hidden="1" customHeight="1" x14ac:dyDescent="0.3">
      <c r="A115" s="760" t="s">
        <v>229</v>
      </c>
      <c r="B115" s="760"/>
      <c r="C115" s="760"/>
      <c r="D115" s="760"/>
      <c r="E115" s="760"/>
      <c r="F115" s="760"/>
      <c r="G115" s="760"/>
      <c r="H115" s="285"/>
      <c r="I115" s="268"/>
    </row>
    <row r="116" spans="1:13" s="270" customFormat="1" ht="40.5" hidden="1" customHeight="1" x14ac:dyDescent="0.3">
      <c r="A116" s="761" t="s">
        <v>230</v>
      </c>
      <c r="B116" s="760"/>
      <c r="C116" s="760"/>
      <c r="D116" s="760"/>
      <c r="E116" s="760"/>
      <c r="F116" s="760"/>
      <c r="G116" s="760"/>
      <c r="H116" s="284"/>
      <c r="I116" s="268"/>
    </row>
    <row r="117" spans="1:13" s="276" customFormat="1" ht="40.5" hidden="1" customHeight="1" x14ac:dyDescent="0.3">
      <c r="A117" s="760" t="s">
        <v>231</v>
      </c>
      <c r="B117" s="760"/>
      <c r="C117" s="760"/>
      <c r="D117" s="760"/>
      <c r="E117" s="760"/>
      <c r="F117" s="760"/>
      <c r="G117" s="760"/>
      <c r="H117" s="274"/>
      <c r="I117" s="275"/>
    </row>
    <row r="118" spans="1:13" s="276" customFormat="1" ht="40.5" hidden="1" customHeight="1" x14ac:dyDescent="0.3">
      <c r="A118" s="762" t="s">
        <v>19</v>
      </c>
      <c r="B118" s="758" t="s">
        <v>5</v>
      </c>
      <c r="C118" s="428" t="s">
        <v>6</v>
      </c>
      <c r="D118" s="428" t="s">
        <v>7</v>
      </c>
      <c r="E118" s="758" t="s">
        <v>8</v>
      </c>
      <c r="F118" s="758"/>
      <c r="G118" s="758"/>
      <c r="H118" s="277"/>
    </row>
    <row r="119" spans="1:13" s="276" customFormat="1" ht="40.5" hidden="1" customHeight="1" x14ac:dyDescent="0.3">
      <c r="A119" s="763"/>
      <c r="B119" s="758"/>
      <c r="C119" s="428" t="s">
        <v>9</v>
      </c>
      <c r="D119" s="428" t="s">
        <v>10</v>
      </c>
      <c r="E119" s="428" t="s">
        <v>11</v>
      </c>
      <c r="F119" s="428" t="s">
        <v>12</v>
      </c>
      <c r="G119" s="428" t="s">
        <v>24</v>
      </c>
      <c r="H119" s="277"/>
    </row>
    <row r="120" spans="1:13" s="276" customFormat="1" hidden="1" x14ac:dyDescent="0.3">
      <c r="A120" s="286" t="s">
        <v>34</v>
      </c>
      <c r="B120" s="428" t="s">
        <v>35</v>
      </c>
      <c r="C120" s="451"/>
      <c r="D120" s="451"/>
      <c r="E120" s="451"/>
      <c r="F120" s="451"/>
      <c r="G120" s="451"/>
      <c r="H120" s="277"/>
    </row>
    <row r="121" spans="1:13" s="276" customFormat="1" ht="40.5" hidden="1" customHeight="1" x14ac:dyDescent="0.3">
      <c r="A121" s="286" t="s">
        <v>34</v>
      </c>
      <c r="B121" s="428" t="s">
        <v>35</v>
      </c>
      <c r="C121" s="451"/>
      <c r="D121" s="451"/>
      <c r="E121" s="451"/>
      <c r="F121" s="451"/>
      <c r="G121" s="451"/>
      <c r="H121" s="277"/>
    </row>
    <row r="122" spans="1:13" s="276" customFormat="1" ht="40.5" hidden="1" customHeight="1" x14ac:dyDescent="0.3">
      <c r="A122" s="286" t="s">
        <v>34</v>
      </c>
      <c r="B122" s="428" t="s">
        <v>35</v>
      </c>
      <c r="C122" s="451"/>
      <c r="D122" s="451"/>
      <c r="E122" s="451"/>
      <c r="F122" s="451"/>
      <c r="G122" s="451"/>
      <c r="H122" s="277"/>
    </row>
    <row r="123" spans="1:13" s="276" customFormat="1" ht="40.5" hidden="1" customHeight="1" x14ac:dyDescent="0.3">
      <c r="A123" s="287"/>
      <c r="B123" s="288"/>
      <c r="C123" s="289"/>
      <c r="D123" s="289"/>
      <c r="E123" s="289"/>
      <c r="F123" s="289"/>
      <c r="G123" s="289"/>
      <c r="H123" s="277"/>
    </row>
    <row r="124" spans="1:13" s="276" customFormat="1" ht="40.5" hidden="1" customHeight="1" x14ac:dyDescent="0.3">
      <c r="A124" s="758" t="s">
        <v>20</v>
      </c>
      <c r="B124" s="758" t="s">
        <v>5</v>
      </c>
      <c r="C124" s="428" t="s">
        <v>6</v>
      </c>
      <c r="D124" s="428" t="s">
        <v>7</v>
      </c>
      <c r="E124" s="758" t="s">
        <v>8</v>
      </c>
      <c r="F124" s="758"/>
      <c r="G124" s="758"/>
      <c r="H124" s="277"/>
      <c r="I124" s="281"/>
      <c r="J124" s="281"/>
      <c r="K124" s="281"/>
      <c r="L124" s="281"/>
    </row>
    <row r="125" spans="1:13" s="276" customFormat="1" ht="40.5" hidden="1" customHeight="1" x14ac:dyDescent="0.3">
      <c r="A125" s="758"/>
      <c r="B125" s="758"/>
      <c r="C125" s="428" t="s">
        <v>9</v>
      </c>
      <c r="D125" s="428" t="s">
        <v>10</v>
      </c>
      <c r="E125" s="428" t="s">
        <v>11</v>
      </c>
      <c r="F125" s="428" t="s">
        <v>12</v>
      </c>
      <c r="G125" s="428" t="s">
        <v>24</v>
      </c>
      <c r="H125" s="275"/>
      <c r="I125" s="281"/>
      <c r="J125" s="281"/>
      <c r="K125" s="281"/>
      <c r="L125" s="281"/>
    </row>
    <row r="126" spans="1:13" s="276" customFormat="1" ht="40.5" hidden="1" customHeight="1" x14ac:dyDescent="0.3">
      <c r="A126" s="282" t="s">
        <v>15</v>
      </c>
      <c r="B126" s="428" t="s">
        <v>14</v>
      </c>
      <c r="C126" s="446"/>
      <c r="D126" s="446"/>
      <c r="E126" s="446"/>
      <c r="F126" s="446"/>
      <c r="G126" s="446"/>
      <c r="H126" s="275"/>
      <c r="I126" s="281"/>
      <c r="J126" s="281"/>
      <c r="K126" s="281"/>
      <c r="L126" s="281"/>
    </row>
    <row r="127" spans="1:13" s="276" customFormat="1" ht="40.5" hidden="1" customHeight="1" x14ac:dyDescent="0.3">
      <c r="A127" s="447" t="s">
        <v>21</v>
      </c>
      <c r="B127" s="448" t="s">
        <v>14</v>
      </c>
      <c r="C127" s="449">
        <f>SUM(C126)</f>
        <v>0</v>
      </c>
      <c r="D127" s="449">
        <f>SUM(D126)</f>
        <v>0</v>
      </c>
      <c r="E127" s="449">
        <f>SUM(E126)</f>
        <v>0</v>
      </c>
      <c r="F127" s="449">
        <f>SUM(F126)</f>
        <v>0</v>
      </c>
      <c r="G127" s="449">
        <f>SUM(G126)</f>
        <v>0</v>
      </c>
      <c r="H127" s="275"/>
      <c r="I127" s="281"/>
      <c r="J127" s="283"/>
      <c r="K127" s="283"/>
      <c r="L127" s="283"/>
    </row>
    <row r="128" spans="1:13" s="276" customFormat="1" hidden="1" x14ac:dyDescent="0.3">
      <c r="A128" s="290"/>
      <c r="B128" s="290"/>
      <c r="I128" s="275"/>
    </row>
    <row r="129" spans="1:9" s="276" customFormat="1" hidden="1" x14ac:dyDescent="0.3">
      <c r="A129" s="290"/>
      <c r="B129" s="290"/>
      <c r="E129" s="291"/>
      <c r="I129" s="275"/>
    </row>
    <row r="130" spans="1:9" s="276" customFormat="1" hidden="1" x14ac:dyDescent="0.3">
      <c r="A130" s="290"/>
      <c r="B130" s="290"/>
      <c r="I130" s="275"/>
    </row>
    <row r="131" spans="1:9" s="276" customFormat="1" hidden="1" x14ac:dyDescent="0.3">
      <c r="A131" s="290"/>
      <c r="B131" s="290"/>
      <c r="I131" s="275"/>
    </row>
    <row r="132" spans="1:9" s="276" customFormat="1" x14ac:dyDescent="0.3">
      <c r="A132" s="290"/>
      <c r="B132" s="290"/>
      <c r="I132" s="275"/>
    </row>
    <row r="133" spans="1:9" s="276" customFormat="1" ht="27.6" x14ac:dyDescent="0.3">
      <c r="A133" s="762" t="s">
        <v>4</v>
      </c>
      <c r="B133" s="762" t="s">
        <v>5</v>
      </c>
      <c r="C133" s="427" t="s">
        <v>6</v>
      </c>
      <c r="D133" s="427" t="s">
        <v>7</v>
      </c>
      <c r="E133" s="750" t="s">
        <v>8</v>
      </c>
      <c r="F133" s="750"/>
      <c r="G133" s="750"/>
      <c r="H133" s="276" t="s">
        <v>48</v>
      </c>
      <c r="I133" s="275"/>
    </row>
    <row r="134" spans="1:9" s="276" customFormat="1" ht="28.5" customHeight="1" x14ac:dyDescent="0.3">
      <c r="A134" s="763"/>
      <c r="B134" s="764"/>
      <c r="C134" s="430" t="s">
        <v>11</v>
      </c>
      <c r="D134" s="430" t="s">
        <v>12</v>
      </c>
      <c r="E134" s="430" t="s">
        <v>24</v>
      </c>
      <c r="F134" s="430" t="s">
        <v>120</v>
      </c>
      <c r="G134" s="430" t="s">
        <v>235</v>
      </c>
      <c r="I134" s="275"/>
    </row>
    <row r="135" spans="1:9" s="276" customFormat="1" ht="19.2" customHeight="1" x14ac:dyDescent="0.3">
      <c r="A135" s="452" t="s">
        <v>15</v>
      </c>
      <c r="B135" s="428" t="s">
        <v>14</v>
      </c>
      <c r="C135" s="436">
        <f>C47</f>
        <v>3907</v>
      </c>
      <c r="D135" s="436">
        <f>D47</f>
        <v>3978</v>
      </c>
      <c r="E135" s="436">
        <f>E47</f>
        <v>3979</v>
      </c>
      <c r="F135" s="436">
        <f>F47</f>
        <v>4170</v>
      </c>
      <c r="G135" s="436">
        <f>G47</f>
        <v>4171</v>
      </c>
      <c r="I135" s="275"/>
    </row>
    <row r="136" spans="1:9" s="276" customFormat="1" ht="23.4" customHeight="1" x14ac:dyDescent="0.3">
      <c r="A136" s="447" t="s">
        <v>16</v>
      </c>
      <c r="B136" s="448" t="s">
        <v>14</v>
      </c>
      <c r="C136" s="449">
        <f>C135</f>
        <v>3907</v>
      </c>
      <c r="D136" s="449">
        <f>D135</f>
        <v>3978</v>
      </c>
      <c r="E136" s="449">
        <f>E135</f>
        <v>3979</v>
      </c>
      <c r="F136" s="449">
        <f>F135</f>
        <v>4170</v>
      </c>
      <c r="G136" s="449">
        <f>G135</f>
        <v>4171</v>
      </c>
      <c r="I136" s="275"/>
    </row>
    <row r="140" spans="1:9" x14ac:dyDescent="0.3">
      <c r="G140" s="227" t="s">
        <v>48</v>
      </c>
    </row>
  </sheetData>
  <mergeCells count="72">
    <mergeCell ref="A124:A125"/>
    <mergeCell ref="B124:B125"/>
    <mergeCell ref="E124:G124"/>
    <mergeCell ref="A133:A134"/>
    <mergeCell ref="B133:B134"/>
    <mergeCell ref="E133:G133"/>
    <mergeCell ref="A115:G115"/>
    <mergeCell ref="A116:G116"/>
    <mergeCell ref="A117:G117"/>
    <mergeCell ref="A118:A119"/>
    <mergeCell ref="B118:B119"/>
    <mergeCell ref="E118:G118"/>
    <mergeCell ref="A113:G113"/>
    <mergeCell ref="A93:H93"/>
    <mergeCell ref="A95:K95"/>
    <mergeCell ref="A97:G97"/>
    <mergeCell ref="A98:A99"/>
    <mergeCell ref="B98:B99"/>
    <mergeCell ref="E98:G98"/>
    <mergeCell ref="A109:A110"/>
    <mergeCell ref="B109:B110"/>
    <mergeCell ref="C109:C110"/>
    <mergeCell ref="D109:D110"/>
    <mergeCell ref="E109:G109"/>
    <mergeCell ref="A77:G77"/>
    <mergeCell ref="A78:A79"/>
    <mergeCell ref="B78:B79"/>
    <mergeCell ref="E78:G78"/>
    <mergeCell ref="A84:A85"/>
    <mergeCell ref="B84:B85"/>
    <mergeCell ref="E84:G84"/>
    <mergeCell ref="A76:G76"/>
    <mergeCell ref="A49:H49"/>
    <mergeCell ref="A51:G51"/>
    <mergeCell ref="A53:G53"/>
    <mergeCell ref="A54:A55"/>
    <mergeCell ref="B54:B55"/>
    <mergeCell ref="E54:G54"/>
    <mergeCell ref="A69:A70"/>
    <mergeCell ref="B69:B70"/>
    <mergeCell ref="E69:G69"/>
    <mergeCell ref="A73:G73"/>
    <mergeCell ref="A75:G75"/>
    <mergeCell ref="A40:G40"/>
    <mergeCell ref="A41:G41"/>
    <mergeCell ref="A42:G42"/>
    <mergeCell ref="A43:A44"/>
    <mergeCell ref="B43:B44"/>
    <mergeCell ref="E43:G43"/>
    <mergeCell ref="A38:C38"/>
    <mergeCell ref="A25:G25"/>
    <mergeCell ref="A27:G27"/>
    <mergeCell ref="A29:G29"/>
    <mergeCell ref="A30:G30"/>
    <mergeCell ref="A33:G33"/>
    <mergeCell ref="A34:G34"/>
    <mergeCell ref="A35:C36"/>
    <mergeCell ref="D35:D36"/>
    <mergeCell ref="E35:G35"/>
    <mergeCell ref="A37:C37"/>
    <mergeCell ref="A23:G23"/>
    <mergeCell ref="F1:G1"/>
    <mergeCell ref="D2:G2"/>
    <mergeCell ref="D3:G3"/>
    <mergeCell ref="D4:G4"/>
    <mergeCell ref="D7:G7"/>
    <mergeCell ref="D8:G8"/>
    <mergeCell ref="D9:G9"/>
    <mergeCell ref="D10:G10"/>
    <mergeCell ref="A20:G20"/>
    <mergeCell ref="A21:G21"/>
    <mergeCell ref="A22:G22"/>
  </mergeCells>
  <printOptions horizontalCentered="1"/>
  <pageMargins left="0.39370078740157483" right="0.39370078740157483" top="0.39370078740157483" bottom="0.39370078740157483" header="0.19685039370078741" footer="0.19685039370078741"/>
  <pageSetup paperSize="9" scale="76" fitToHeight="0" orientation="landscape" r:id="rId1"/>
  <headerFooter alignWithMargins="0"/>
  <rowBreaks count="3" manualBreakCount="3">
    <brk id="27" max="6" man="1"/>
    <brk id="53" max="6" man="1"/>
    <brk id="136"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1"/>
  <sheetViews>
    <sheetView topLeftCell="A24" zoomScale="60" zoomScaleNormal="60" zoomScaleSheetLayoutView="75" workbookViewId="0">
      <selection activeCell="J42" sqref="J42"/>
    </sheetView>
  </sheetViews>
  <sheetFormatPr defaultRowHeight="13.8" x14ac:dyDescent="0.3"/>
  <cols>
    <col min="1" max="1" width="46.109375" style="50" customWidth="1"/>
    <col min="2" max="2" width="11.6640625" style="50" customWidth="1"/>
    <col min="3" max="3" width="15.6640625" style="45" customWidth="1"/>
    <col min="4" max="4" width="17.44140625" style="45" customWidth="1"/>
    <col min="5" max="5" width="18.88671875" style="45" customWidth="1"/>
    <col min="6" max="6" width="14.6640625" style="45" customWidth="1"/>
    <col min="7" max="7" width="14" style="45" customWidth="1"/>
    <col min="8" max="8" width="11" style="45" customWidth="1"/>
    <col min="9" max="9" width="11" style="51" customWidth="1"/>
    <col min="10" max="10" width="11.109375" style="45" customWidth="1"/>
    <col min="11" max="12" width="13.33203125" style="45" customWidth="1"/>
    <col min="13" max="13" width="13.88671875" style="45" customWidth="1"/>
    <col min="14" max="17" width="9.109375" style="45" customWidth="1"/>
    <col min="18" max="256" width="8.88671875" style="45"/>
    <col min="257" max="257" width="46.109375" style="45" customWidth="1"/>
    <col min="258" max="258" width="11.6640625" style="45" customWidth="1"/>
    <col min="259" max="259" width="15.6640625" style="45" customWidth="1"/>
    <col min="260" max="260" width="17.44140625" style="45" customWidth="1"/>
    <col min="261" max="261" width="18.88671875" style="45" customWidth="1"/>
    <col min="262" max="262" width="14.6640625" style="45" customWidth="1"/>
    <col min="263" max="263" width="14" style="45" customWidth="1"/>
    <col min="264" max="265" width="11" style="45" customWidth="1"/>
    <col min="266" max="266" width="11.109375" style="45" customWidth="1"/>
    <col min="267" max="268" width="13.33203125" style="45" customWidth="1"/>
    <col min="269" max="269" width="13.88671875" style="45" customWidth="1"/>
    <col min="270" max="273" width="9.109375" style="45" customWidth="1"/>
    <col min="274" max="512" width="8.88671875" style="45"/>
    <col min="513" max="513" width="46.109375" style="45" customWidth="1"/>
    <col min="514" max="514" width="11.6640625" style="45" customWidth="1"/>
    <col min="515" max="515" width="15.6640625" style="45" customWidth="1"/>
    <col min="516" max="516" width="17.44140625" style="45" customWidth="1"/>
    <col min="517" max="517" width="18.88671875" style="45" customWidth="1"/>
    <col min="518" max="518" width="14.6640625" style="45" customWidth="1"/>
    <col min="519" max="519" width="14" style="45" customWidth="1"/>
    <col min="520" max="521" width="11" style="45" customWidth="1"/>
    <col min="522" max="522" width="11.109375" style="45" customWidth="1"/>
    <col min="523" max="524" width="13.33203125" style="45" customWidth="1"/>
    <col min="525" max="525" width="13.88671875" style="45" customWidth="1"/>
    <col min="526" max="529" width="9.109375" style="45" customWidth="1"/>
    <col min="530" max="768" width="8.88671875" style="45"/>
    <col min="769" max="769" width="46.109375" style="45" customWidth="1"/>
    <col min="770" max="770" width="11.6640625" style="45" customWidth="1"/>
    <col min="771" max="771" width="15.6640625" style="45" customWidth="1"/>
    <col min="772" max="772" width="17.44140625" style="45" customWidth="1"/>
    <col min="773" max="773" width="18.88671875" style="45" customWidth="1"/>
    <col min="774" max="774" width="14.6640625" style="45" customWidth="1"/>
    <col min="775" max="775" width="14" style="45" customWidth="1"/>
    <col min="776" max="777" width="11" style="45" customWidth="1"/>
    <col min="778" max="778" width="11.109375" style="45" customWidth="1"/>
    <col min="779" max="780" width="13.33203125" style="45" customWidth="1"/>
    <col min="781" max="781" width="13.88671875" style="45" customWidth="1"/>
    <col min="782" max="785" width="9.109375" style="45" customWidth="1"/>
    <col min="786" max="1024" width="8.88671875" style="45"/>
    <col min="1025" max="1025" width="46.109375" style="45" customWidth="1"/>
    <col min="1026" max="1026" width="11.6640625" style="45" customWidth="1"/>
    <col min="1027" max="1027" width="15.6640625" style="45" customWidth="1"/>
    <col min="1028" max="1028" width="17.44140625" style="45" customWidth="1"/>
    <col min="1029" max="1029" width="18.88671875" style="45" customWidth="1"/>
    <col min="1030" max="1030" width="14.6640625" style="45" customWidth="1"/>
    <col min="1031" max="1031" width="14" style="45" customWidth="1"/>
    <col min="1032" max="1033" width="11" style="45" customWidth="1"/>
    <col min="1034" max="1034" width="11.109375" style="45" customWidth="1"/>
    <col min="1035" max="1036" width="13.33203125" style="45" customWidth="1"/>
    <col min="1037" max="1037" width="13.88671875" style="45" customWidth="1"/>
    <col min="1038" max="1041" width="9.109375" style="45" customWidth="1"/>
    <col min="1042" max="1280" width="8.88671875" style="45"/>
    <col min="1281" max="1281" width="46.109375" style="45" customWidth="1"/>
    <col min="1282" max="1282" width="11.6640625" style="45" customWidth="1"/>
    <col min="1283" max="1283" width="15.6640625" style="45" customWidth="1"/>
    <col min="1284" max="1284" width="17.44140625" style="45" customWidth="1"/>
    <col min="1285" max="1285" width="18.88671875" style="45" customWidth="1"/>
    <col min="1286" max="1286" width="14.6640625" style="45" customWidth="1"/>
    <col min="1287" max="1287" width="14" style="45" customWidth="1"/>
    <col min="1288" max="1289" width="11" style="45" customWidth="1"/>
    <col min="1290" max="1290" width="11.109375" style="45" customWidth="1"/>
    <col min="1291" max="1292" width="13.33203125" style="45" customWidth="1"/>
    <col min="1293" max="1293" width="13.88671875" style="45" customWidth="1"/>
    <col min="1294" max="1297" width="9.109375" style="45" customWidth="1"/>
    <col min="1298" max="1536" width="8.88671875" style="45"/>
    <col min="1537" max="1537" width="46.109375" style="45" customWidth="1"/>
    <col min="1538" max="1538" width="11.6640625" style="45" customWidth="1"/>
    <col min="1539" max="1539" width="15.6640625" style="45" customWidth="1"/>
    <col min="1540" max="1540" width="17.44140625" style="45" customWidth="1"/>
    <col min="1541" max="1541" width="18.88671875" style="45" customWidth="1"/>
    <col min="1542" max="1542" width="14.6640625" style="45" customWidth="1"/>
    <col min="1543" max="1543" width="14" style="45" customWidth="1"/>
    <col min="1544" max="1545" width="11" style="45" customWidth="1"/>
    <col min="1546" max="1546" width="11.109375" style="45" customWidth="1"/>
    <col min="1547" max="1548" width="13.33203125" style="45" customWidth="1"/>
    <col min="1549" max="1549" width="13.88671875" style="45" customWidth="1"/>
    <col min="1550" max="1553" width="9.109375" style="45" customWidth="1"/>
    <col min="1554" max="1792" width="8.88671875" style="45"/>
    <col min="1793" max="1793" width="46.109375" style="45" customWidth="1"/>
    <col min="1794" max="1794" width="11.6640625" style="45" customWidth="1"/>
    <col min="1795" max="1795" width="15.6640625" style="45" customWidth="1"/>
    <col min="1796" max="1796" width="17.44140625" style="45" customWidth="1"/>
    <col min="1797" max="1797" width="18.88671875" style="45" customWidth="1"/>
    <col min="1798" max="1798" width="14.6640625" style="45" customWidth="1"/>
    <col min="1799" max="1799" width="14" style="45" customWidth="1"/>
    <col min="1800" max="1801" width="11" style="45" customWidth="1"/>
    <col min="1802" max="1802" width="11.109375" style="45" customWidth="1"/>
    <col min="1803" max="1804" width="13.33203125" style="45" customWidth="1"/>
    <col min="1805" max="1805" width="13.88671875" style="45" customWidth="1"/>
    <col min="1806" max="1809" width="9.109375" style="45" customWidth="1"/>
    <col min="1810" max="2048" width="8.88671875" style="45"/>
    <col min="2049" max="2049" width="46.109375" style="45" customWidth="1"/>
    <col min="2050" max="2050" width="11.6640625" style="45" customWidth="1"/>
    <col min="2051" max="2051" width="15.6640625" style="45" customWidth="1"/>
    <col min="2052" max="2052" width="17.44140625" style="45" customWidth="1"/>
    <col min="2053" max="2053" width="18.88671875" style="45" customWidth="1"/>
    <col min="2054" max="2054" width="14.6640625" style="45" customWidth="1"/>
    <col min="2055" max="2055" width="14" style="45" customWidth="1"/>
    <col min="2056" max="2057" width="11" style="45" customWidth="1"/>
    <col min="2058" max="2058" width="11.109375" style="45" customWidth="1"/>
    <col min="2059" max="2060" width="13.33203125" style="45" customWidth="1"/>
    <col min="2061" max="2061" width="13.88671875" style="45" customWidth="1"/>
    <col min="2062" max="2065" width="9.109375" style="45" customWidth="1"/>
    <col min="2066" max="2304" width="8.88671875" style="45"/>
    <col min="2305" max="2305" width="46.109375" style="45" customWidth="1"/>
    <col min="2306" max="2306" width="11.6640625" style="45" customWidth="1"/>
    <col min="2307" max="2307" width="15.6640625" style="45" customWidth="1"/>
    <col min="2308" max="2308" width="17.44140625" style="45" customWidth="1"/>
    <col min="2309" max="2309" width="18.88671875" style="45" customWidth="1"/>
    <col min="2310" max="2310" width="14.6640625" style="45" customWidth="1"/>
    <col min="2311" max="2311" width="14" style="45" customWidth="1"/>
    <col min="2312" max="2313" width="11" style="45" customWidth="1"/>
    <col min="2314" max="2314" width="11.109375" style="45" customWidth="1"/>
    <col min="2315" max="2316" width="13.33203125" style="45" customWidth="1"/>
    <col min="2317" max="2317" width="13.88671875" style="45" customWidth="1"/>
    <col min="2318" max="2321" width="9.109375" style="45" customWidth="1"/>
    <col min="2322" max="2560" width="8.88671875" style="45"/>
    <col min="2561" max="2561" width="46.109375" style="45" customWidth="1"/>
    <col min="2562" max="2562" width="11.6640625" style="45" customWidth="1"/>
    <col min="2563" max="2563" width="15.6640625" style="45" customWidth="1"/>
    <col min="2564" max="2564" width="17.44140625" style="45" customWidth="1"/>
    <col min="2565" max="2565" width="18.88671875" style="45" customWidth="1"/>
    <col min="2566" max="2566" width="14.6640625" style="45" customWidth="1"/>
    <col min="2567" max="2567" width="14" style="45" customWidth="1"/>
    <col min="2568" max="2569" width="11" style="45" customWidth="1"/>
    <col min="2570" max="2570" width="11.109375" style="45" customWidth="1"/>
    <col min="2571" max="2572" width="13.33203125" style="45" customWidth="1"/>
    <col min="2573" max="2573" width="13.88671875" style="45" customWidth="1"/>
    <col min="2574" max="2577" width="9.109375" style="45" customWidth="1"/>
    <col min="2578" max="2816" width="8.88671875" style="45"/>
    <col min="2817" max="2817" width="46.109375" style="45" customWidth="1"/>
    <col min="2818" max="2818" width="11.6640625" style="45" customWidth="1"/>
    <col min="2819" max="2819" width="15.6640625" style="45" customWidth="1"/>
    <col min="2820" max="2820" width="17.44140625" style="45" customWidth="1"/>
    <col min="2821" max="2821" width="18.88671875" style="45" customWidth="1"/>
    <col min="2822" max="2822" width="14.6640625" style="45" customWidth="1"/>
    <col min="2823" max="2823" width="14" style="45" customWidth="1"/>
    <col min="2824" max="2825" width="11" style="45" customWidth="1"/>
    <col min="2826" max="2826" width="11.109375" style="45" customWidth="1"/>
    <col min="2827" max="2828" width="13.33203125" style="45" customWidth="1"/>
    <col min="2829" max="2829" width="13.88671875" style="45" customWidth="1"/>
    <col min="2830" max="2833" width="9.109375" style="45" customWidth="1"/>
    <col min="2834" max="3072" width="8.88671875" style="45"/>
    <col min="3073" max="3073" width="46.109375" style="45" customWidth="1"/>
    <col min="3074" max="3074" width="11.6640625" style="45" customWidth="1"/>
    <col min="3075" max="3075" width="15.6640625" style="45" customWidth="1"/>
    <col min="3076" max="3076" width="17.44140625" style="45" customWidth="1"/>
    <col min="3077" max="3077" width="18.88671875" style="45" customWidth="1"/>
    <col min="3078" max="3078" width="14.6640625" style="45" customWidth="1"/>
    <col min="3079" max="3079" width="14" style="45" customWidth="1"/>
    <col min="3080" max="3081" width="11" style="45" customWidth="1"/>
    <col min="3082" max="3082" width="11.109375" style="45" customWidth="1"/>
    <col min="3083" max="3084" width="13.33203125" style="45" customWidth="1"/>
    <col min="3085" max="3085" width="13.88671875" style="45" customWidth="1"/>
    <col min="3086" max="3089" width="9.109375" style="45" customWidth="1"/>
    <col min="3090" max="3328" width="8.88671875" style="45"/>
    <col min="3329" max="3329" width="46.109375" style="45" customWidth="1"/>
    <col min="3330" max="3330" width="11.6640625" style="45" customWidth="1"/>
    <col min="3331" max="3331" width="15.6640625" style="45" customWidth="1"/>
    <col min="3332" max="3332" width="17.44140625" style="45" customWidth="1"/>
    <col min="3333" max="3333" width="18.88671875" style="45" customWidth="1"/>
    <col min="3334" max="3334" width="14.6640625" style="45" customWidth="1"/>
    <col min="3335" max="3335" width="14" style="45" customWidth="1"/>
    <col min="3336" max="3337" width="11" style="45" customWidth="1"/>
    <col min="3338" max="3338" width="11.109375" style="45" customWidth="1"/>
    <col min="3339" max="3340" width="13.33203125" style="45" customWidth="1"/>
    <col min="3341" max="3341" width="13.88671875" style="45" customWidth="1"/>
    <col min="3342" max="3345" width="9.109375" style="45" customWidth="1"/>
    <col min="3346" max="3584" width="8.88671875" style="45"/>
    <col min="3585" max="3585" width="46.109375" style="45" customWidth="1"/>
    <col min="3586" max="3586" width="11.6640625" style="45" customWidth="1"/>
    <col min="3587" max="3587" width="15.6640625" style="45" customWidth="1"/>
    <col min="3588" max="3588" width="17.44140625" style="45" customWidth="1"/>
    <col min="3589" max="3589" width="18.88671875" style="45" customWidth="1"/>
    <col min="3590" max="3590" width="14.6640625" style="45" customWidth="1"/>
    <col min="3591" max="3591" width="14" style="45" customWidth="1"/>
    <col min="3592" max="3593" width="11" style="45" customWidth="1"/>
    <col min="3594" max="3594" width="11.109375" style="45" customWidth="1"/>
    <col min="3595" max="3596" width="13.33203125" style="45" customWidth="1"/>
    <col min="3597" max="3597" width="13.88671875" style="45" customWidth="1"/>
    <col min="3598" max="3601" width="9.109375" style="45" customWidth="1"/>
    <col min="3602" max="3840" width="8.88671875" style="45"/>
    <col min="3841" max="3841" width="46.109375" style="45" customWidth="1"/>
    <col min="3842" max="3842" width="11.6640625" style="45" customWidth="1"/>
    <col min="3843" max="3843" width="15.6640625" style="45" customWidth="1"/>
    <col min="3844" max="3844" width="17.44140625" style="45" customWidth="1"/>
    <col min="3845" max="3845" width="18.88671875" style="45" customWidth="1"/>
    <col min="3846" max="3846" width="14.6640625" style="45" customWidth="1"/>
    <col min="3847" max="3847" width="14" style="45" customWidth="1"/>
    <col min="3848" max="3849" width="11" style="45" customWidth="1"/>
    <col min="3850" max="3850" width="11.109375" style="45" customWidth="1"/>
    <col min="3851" max="3852" width="13.33203125" style="45" customWidth="1"/>
    <col min="3853" max="3853" width="13.88671875" style="45" customWidth="1"/>
    <col min="3854" max="3857" width="9.109375" style="45" customWidth="1"/>
    <col min="3858" max="4096" width="8.88671875" style="45"/>
    <col min="4097" max="4097" width="46.109375" style="45" customWidth="1"/>
    <col min="4098" max="4098" width="11.6640625" style="45" customWidth="1"/>
    <col min="4099" max="4099" width="15.6640625" style="45" customWidth="1"/>
    <col min="4100" max="4100" width="17.44140625" style="45" customWidth="1"/>
    <col min="4101" max="4101" width="18.88671875" style="45" customWidth="1"/>
    <col min="4102" max="4102" width="14.6640625" style="45" customWidth="1"/>
    <col min="4103" max="4103" width="14" style="45" customWidth="1"/>
    <col min="4104" max="4105" width="11" style="45" customWidth="1"/>
    <col min="4106" max="4106" width="11.109375" style="45" customWidth="1"/>
    <col min="4107" max="4108" width="13.33203125" style="45" customWidth="1"/>
    <col min="4109" max="4109" width="13.88671875" style="45" customWidth="1"/>
    <col min="4110" max="4113" width="9.109375" style="45" customWidth="1"/>
    <col min="4114" max="4352" width="8.88671875" style="45"/>
    <col min="4353" max="4353" width="46.109375" style="45" customWidth="1"/>
    <col min="4354" max="4354" width="11.6640625" style="45" customWidth="1"/>
    <col min="4355" max="4355" width="15.6640625" style="45" customWidth="1"/>
    <col min="4356" max="4356" width="17.44140625" style="45" customWidth="1"/>
    <col min="4357" max="4357" width="18.88671875" style="45" customWidth="1"/>
    <col min="4358" max="4358" width="14.6640625" style="45" customWidth="1"/>
    <col min="4359" max="4359" width="14" style="45" customWidth="1"/>
    <col min="4360" max="4361" width="11" style="45" customWidth="1"/>
    <col min="4362" max="4362" width="11.109375" style="45" customWidth="1"/>
    <col min="4363" max="4364" width="13.33203125" style="45" customWidth="1"/>
    <col min="4365" max="4365" width="13.88671875" style="45" customWidth="1"/>
    <col min="4366" max="4369" width="9.109375" style="45" customWidth="1"/>
    <col min="4370" max="4608" width="8.88671875" style="45"/>
    <col min="4609" max="4609" width="46.109375" style="45" customWidth="1"/>
    <col min="4610" max="4610" width="11.6640625" style="45" customWidth="1"/>
    <col min="4611" max="4611" width="15.6640625" style="45" customWidth="1"/>
    <col min="4612" max="4612" width="17.44140625" style="45" customWidth="1"/>
    <col min="4613" max="4613" width="18.88671875" style="45" customWidth="1"/>
    <col min="4614" max="4614" width="14.6640625" style="45" customWidth="1"/>
    <col min="4615" max="4615" width="14" style="45" customWidth="1"/>
    <col min="4616" max="4617" width="11" style="45" customWidth="1"/>
    <col min="4618" max="4618" width="11.109375" style="45" customWidth="1"/>
    <col min="4619" max="4620" width="13.33203125" style="45" customWidth="1"/>
    <col min="4621" max="4621" width="13.88671875" style="45" customWidth="1"/>
    <col min="4622" max="4625" width="9.109375" style="45" customWidth="1"/>
    <col min="4626" max="4864" width="8.88671875" style="45"/>
    <col min="4865" max="4865" width="46.109375" style="45" customWidth="1"/>
    <col min="4866" max="4866" width="11.6640625" style="45" customWidth="1"/>
    <col min="4867" max="4867" width="15.6640625" style="45" customWidth="1"/>
    <col min="4868" max="4868" width="17.44140625" style="45" customWidth="1"/>
    <col min="4869" max="4869" width="18.88671875" style="45" customWidth="1"/>
    <col min="4870" max="4870" width="14.6640625" style="45" customWidth="1"/>
    <col min="4871" max="4871" width="14" style="45" customWidth="1"/>
    <col min="4872" max="4873" width="11" style="45" customWidth="1"/>
    <col min="4874" max="4874" width="11.109375" style="45" customWidth="1"/>
    <col min="4875" max="4876" width="13.33203125" style="45" customWidth="1"/>
    <col min="4877" max="4877" width="13.88671875" style="45" customWidth="1"/>
    <col min="4878" max="4881" width="9.109375" style="45" customWidth="1"/>
    <col min="4882" max="5120" width="8.88671875" style="45"/>
    <col min="5121" max="5121" width="46.109375" style="45" customWidth="1"/>
    <col min="5122" max="5122" width="11.6640625" style="45" customWidth="1"/>
    <col min="5123" max="5123" width="15.6640625" style="45" customWidth="1"/>
    <col min="5124" max="5124" width="17.44140625" style="45" customWidth="1"/>
    <col min="5125" max="5125" width="18.88671875" style="45" customWidth="1"/>
    <col min="5126" max="5126" width="14.6640625" style="45" customWidth="1"/>
    <col min="5127" max="5127" width="14" style="45" customWidth="1"/>
    <col min="5128" max="5129" width="11" style="45" customWidth="1"/>
    <col min="5130" max="5130" width="11.109375" style="45" customWidth="1"/>
    <col min="5131" max="5132" width="13.33203125" style="45" customWidth="1"/>
    <col min="5133" max="5133" width="13.88671875" style="45" customWidth="1"/>
    <col min="5134" max="5137" width="9.109375" style="45" customWidth="1"/>
    <col min="5138" max="5376" width="8.88671875" style="45"/>
    <col min="5377" max="5377" width="46.109375" style="45" customWidth="1"/>
    <col min="5378" max="5378" width="11.6640625" style="45" customWidth="1"/>
    <col min="5379" max="5379" width="15.6640625" style="45" customWidth="1"/>
    <col min="5380" max="5380" width="17.44140625" style="45" customWidth="1"/>
    <col min="5381" max="5381" width="18.88671875" style="45" customWidth="1"/>
    <col min="5382" max="5382" width="14.6640625" style="45" customWidth="1"/>
    <col min="5383" max="5383" width="14" style="45" customWidth="1"/>
    <col min="5384" max="5385" width="11" style="45" customWidth="1"/>
    <col min="5386" max="5386" width="11.109375" style="45" customWidth="1"/>
    <col min="5387" max="5388" width="13.33203125" style="45" customWidth="1"/>
    <col min="5389" max="5389" width="13.88671875" style="45" customWidth="1"/>
    <col min="5390" max="5393" width="9.109375" style="45" customWidth="1"/>
    <col min="5394" max="5632" width="8.88671875" style="45"/>
    <col min="5633" max="5633" width="46.109375" style="45" customWidth="1"/>
    <col min="5634" max="5634" width="11.6640625" style="45" customWidth="1"/>
    <col min="5635" max="5635" width="15.6640625" style="45" customWidth="1"/>
    <col min="5636" max="5636" width="17.44140625" style="45" customWidth="1"/>
    <col min="5637" max="5637" width="18.88671875" style="45" customWidth="1"/>
    <col min="5638" max="5638" width="14.6640625" style="45" customWidth="1"/>
    <col min="5639" max="5639" width="14" style="45" customWidth="1"/>
    <col min="5640" max="5641" width="11" style="45" customWidth="1"/>
    <col min="5642" max="5642" width="11.109375" style="45" customWidth="1"/>
    <col min="5643" max="5644" width="13.33203125" style="45" customWidth="1"/>
    <col min="5645" max="5645" width="13.88671875" style="45" customWidth="1"/>
    <col min="5646" max="5649" width="9.109375" style="45" customWidth="1"/>
    <col min="5650" max="5888" width="8.88671875" style="45"/>
    <col min="5889" max="5889" width="46.109375" style="45" customWidth="1"/>
    <col min="5890" max="5890" width="11.6640625" style="45" customWidth="1"/>
    <col min="5891" max="5891" width="15.6640625" style="45" customWidth="1"/>
    <col min="5892" max="5892" width="17.44140625" style="45" customWidth="1"/>
    <col min="5893" max="5893" width="18.88671875" style="45" customWidth="1"/>
    <col min="5894" max="5894" width="14.6640625" style="45" customWidth="1"/>
    <col min="5895" max="5895" width="14" style="45" customWidth="1"/>
    <col min="5896" max="5897" width="11" style="45" customWidth="1"/>
    <col min="5898" max="5898" width="11.109375" style="45" customWidth="1"/>
    <col min="5899" max="5900" width="13.33203125" style="45" customWidth="1"/>
    <col min="5901" max="5901" width="13.88671875" style="45" customWidth="1"/>
    <col min="5902" max="5905" width="9.109375" style="45" customWidth="1"/>
    <col min="5906" max="6144" width="8.88671875" style="45"/>
    <col min="6145" max="6145" width="46.109375" style="45" customWidth="1"/>
    <col min="6146" max="6146" width="11.6640625" style="45" customWidth="1"/>
    <col min="6147" max="6147" width="15.6640625" style="45" customWidth="1"/>
    <col min="6148" max="6148" width="17.44140625" style="45" customWidth="1"/>
    <col min="6149" max="6149" width="18.88671875" style="45" customWidth="1"/>
    <col min="6150" max="6150" width="14.6640625" style="45" customWidth="1"/>
    <col min="6151" max="6151" width="14" style="45" customWidth="1"/>
    <col min="6152" max="6153" width="11" style="45" customWidth="1"/>
    <col min="6154" max="6154" width="11.109375" style="45" customWidth="1"/>
    <col min="6155" max="6156" width="13.33203125" style="45" customWidth="1"/>
    <col min="6157" max="6157" width="13.88671875" style="45" customWidth="1"/>
    <col min="6158" max="6161" width="9.109375" style="45" customWidth="1"/>
    <col min="6162" max="6400" width="8.88671875" style="45"/>
    <col min="6401" max="6401" width="46.109375" style="45" customWidth="1"/>
    <col min="6402" max="6402" width="11.6640625" style="45" customWidth="1"/>
    <col min="6403" max="6403" width="15.6640625" style="45" customWidth="1"/>
    <col min="6404" max="6404" width="17.44140625" style="45" customWidth="1"/>
    <col min="6405" max="6405" width="18.88671875" style="45" customWidth="1"/>
    <col min="6406" max="6406" width="14.6640625" style="45" customWidth="1"/>
    <col min="6407" max="6407" width="14" style="45" customWidth="1"/>
    <col min="6408" max="6409" width="11" style="45" customWidth="1"/>
    <col min="6410" max="6410" width="11.109375" style="45" customWidth="1"/>
    <col min="6411" max="6412" width="13.33203125" style="45" customWidth="1"/>
    <col min="6413" max="6413" width="13.88671875" style="45" customWidth="1"/>
    <col min="6414" max="6417" width="9.109375" style="45" customWidth="1"/>
    <col min="6418" max="6656" width="8.88671875" style="45"/>
    <col min="6657" max="6657" width="46.109375" style="45" customWidth="1"/>
    <col min="6658" max="6658" width="11.6640625" style="45" customWidth="1"/>
    <col min="6659" max="6659" width="15.6640625" style="45" customWidth="1"/>
    <col min="6660" max="6660" width="17.44140625" style="45" customWidth="1"/>
    <col min="6661" max="6661" width="18.88671875" style="45" customWidth="1"/>
    <col min="6662" max="6662" width="14.6640625" style="45" customWidth="1"/>
    <col min="6663" max="6663" width="14" style="45" customWidth="1"/>
    <col min="6664" max="6665" width="11" style="45" customWidth="1"/>
    <col min="6666" max="6666" width="11.109375" style="45" customWidth="1"/>
    <col min="6667" max="6668" width="13.33203125" style="45" customWidth="1"/>
    <col min="6669" max="6669" width="13.88671875" style="45" customWidth="1"/>
    <col min="6670" max="6673" width="9.109375" style="45" customWidth="1"/>
    <col min="6674" max="6912" width="8.88671875" style="45"/>
    <col min="6913" max="6913" width="46.109375" style="45" customWidth="1"/>
    <col min="6914" max="6914" width="11.6640625" style="45" customWidth="1"/>
    <col min="6915" max="6915" width="15.6640625" style="45" customWidth="1"/>
    <col min="6916" max="6916" width="17.44140625" style="45" customWidth="1"/>
    <col min="6917" max="6917" width="18.88671875" style="45" customWidth="1"/>
    <col min="6918" max="6918" width="14.6640625" style="45" customWidth="1"/>
    <col min="6919" max="6919" width="14" style="45" customWidth="1"/>
    <col min="6920" max="6921" width="11" style="45" customWidth="1"/>
    <col min="6922" max="6922" width="11.109375" style="45" customWidth="1"/>
    <col min="6923" max="6924" width="13.33203125" style="45" customWidth="1"/>
    <col min="6925" max="6925" width="13.88671875" style="45" customWidth="1"/>
    <col min="6926" max="6929" width="9.109375" style="45" customWidth="1"/>
    <col min="6930" max="7168" width="8.88671875" style="45"/>
    <col min="7169" max="7169" width="46.109375" style="45" customWidth="1"/>
    <col min="7170" max="7170" width="11.6640625" style="45" customWidth="1"/>
    <col min="7171" max="7171" width="15.6640625" style="45" customWidth="1"/>
    <col min="7172" max="7172" width="17.44140625" style="45" customWidth="1"/>
    <col min="7173" max="7173" width="18.88671875" style="45" customWidth="1"/>
    <col min="7174" max="7174" width="14.6640625" style="45" customWidth="1"/>
    <col min="7175" max="7175" width="14" style="45" customWidth="1"/>
    <col min="7176" max="7177" width="11" style="45" customWidth="1"/>
    <col min="7178" max="7178" width="11.109375" style="45" customWidth="1"/>
    <col min="7179" max="7180" width="13.33203125" style="45" customWidth="1"/>
    <col min="7181" max="7181" width="13.88671875" style="45" customWidth="1"/>
    <col min="7182" max="7185" width="9.109375" style="45" customWidth="1"/>
    <col min="7186" max="7424" width="8.88671875" style="45"/>
    <col min="7425" max="7425" width="46.109375" style="45" customWidth="1"/>
    <col min="7426" max="7426" width="11.6640625" style="45" customWidth="1"/>
    <col min="7427" max="7427" width="15.6640625" style="45" customWidth="1"/>
    <col min="7428" max="7428" width="17.44140625" style="45" customWidth="1"/>
    <col min="7429" max="7429" width="18.88671875" style="45" customWidth="1"/>
    <col min="7430" max="7430" width="14.6640625" style="45" customWidth="1"/>
    <col min="7431" max="7431" width="14" style="45" customWidth="1"/>
    <col min="7432" max="7433" width="11" style="45" customWidth="1"/>
    <col min="7434" max="7434" width="11.109375" style="45" customWidth="1"/>
    <col min="7435" max="7436" width="13.33203125" style="45" customWidth="1"/>
    <col min="7437" max="7437" width="13.88671875" style="45" customWidth="1"/>
    <col min="7438" max="7441" width="9.109375" style="45" customWidth="1"/>
    <col min="7442" max="7680" width="8.88671875" style="45"/>
    <col min="7681" max="7681" width="46.109375" style="45" customWidth="1"/>
    <col min="7682" max="7682" width="11.6640625" style="45" customWidth="1"/>
    <col min="7683" max="7683" width="15.6640625" style="45" customWidth="1"/>
    <col min="7684" max="7684" width="17.44140625" style="45" customWidth="1"/>
    <col min="7685" max="7685" width="18.88671875" style="45" customWidth="1"/>
    <col min="7686" max="7686" width="14.6640625" style="45" customWidth="1"/>
    <col min="7687" max="7687" width="14" style="45" customWidth="1"/>
    <col min="7688" max="7689" width="11" style="45" customWidth="1"/>
    <col min="7690" max="7690" width="11.109375" style="45" customWidth="1"/>
    <col min="7691" max="7692" width="13.33203125" style="45" customWidth="1"/>
    <col min="7693" max="7693" width="13.88671875" style="45" customWidth="1"/>
    <col min="7694" max="7697" width="9.109375" style="45" customWidth="1"/>
    <col min="7698" max="7936" width="8.88671875" style="45"/>
    <col min="7937" max="7937" width="46.109375" style="45" customWidth="1"/>
    <col min="7938" max="7938" width="11.6640625" style="45" customWidth="1"/>
    <col min="7939" max="7939" width="15.6640625" style="45" customWidth="1"/>
    <col min="7940" max="7940" width="17.44140625" style="45" customWidth="1"/>
    <col min="7941" max="7941" width="18.88671875" style="45" customWidth="1"/>
    <col min="7942" max="7942" width="14.6640625" style="45" customWidth="1"/>
    <col min="7943" max="7943" width="14" style="45" customWidth="1"/>
    <col min="7944" max="7945" width="11" style="45" customWidth="1"/>
    <col min="7946" max="7946" width="11.109375" style="45" customWidth="1"/>
    <col min="7947" max="7948" width="13.33203125" style="45" customWidth="1"/>
    <col min="7949" max="7949" width="13.88671875" style="45" customWidth="1"/>
    <col min="7950" max="7953" width="9.109375" style="45" customWidth="1"/>
    <col min="7954" max="8192" width="8.88671875" style="45"/>
    <col min="8193" max="8193" width="46.109375" style="45" customWidth="1"/>
    <col min="8194" max="8194" width="11.6640625" style="45" customWidth="1"/>
    <col min="8195" max="8195" width="15.6640625" style="45" customWidth="1"/>
    <col min="8196" max="8196" width="17.44140625" style="45" customWidth="1"/>
    <col min="8197" max="8197" width="18.88671875" style="45" customWidth="1"/>
    <col min="8198" max="8198" width="14.6640625" style="45" customWidth="1"/>
    <col min="8199" max="8199" width="14" style="45" customWidth="1"/>
    <col min="8200" max="8201" width="11" style="45" customWidth="1"/>
    <col min="8202" max="8202" width="11.109375" style="45" customWidth="1"/>
    <col min="8203" max="8204" width="13.33203125" style="45" customWidth="1"/>
    <col min="8205" max="8205" width="13.88671875" style="45" customWidth="1"/>
    <col min="8206" max="8209" width="9.109375" style="45" customWidth="1"/>
    <col min="8210" max="8448" width="8.88671875" style="45"/>
    <col min="8449" max="8449" width="46.109375" style="45" customWidth="1"/>
    <col min="8450" max="8450" width="11.6640625" style="45" customWidth="1"/>
    <col min="8451" max="8451" width="15.6640625" style="45" customWidth="1"/>
    <col min="8452" max="8452" width="17.44140625" style="45" customWidth="1"/>
    <col min="8453" max="8453" width="18.88671875" style="45" customWidth="1"/>
    <col min="8454" max="8454" width="14.6640625" style="45" customWidth="1"/>
    <col min="8455" max="8455" width="14" style="45" customWidth="1"/>
    <col min="8456" max="8457" width="11" style="45" customWidth="1"/>
    <col min="8458" max="8458" width="11.109375" style="45" customWidth="1"/>
    <col min="8459" max="8460" width="13.33203125" style="45" customWidth="1"/>
    <col min="8461" max="8461" width="13.88671875" style="45" customWidth="1"/>
    <col min="8462" max="8465" width="9.109375" style="45" customWidth="1"/>
    <col min="8466" max="8704" width="8.88671875" style="45"/>
    <col min="8705" max="8705" width="46.109375" style="45" customWidth="1"/>
    <col min="8706" max="8706" width="11.6640625" style="45" customWidth="1"/>
    <col min="8707" max="8707" width="15.6640625" style="45" customWidth="1"/>
    <col min="8708" max="8708" width="17.44140625" style="45" customWidth="1"/>
    <col min="8709" max="8709" width="18.88671875" style="45" customWidth="1"/>
    <col min="8710" max="8710" width="14.6640625" style="45" customWidth="1"/>
    <col min="8711" max="8711" width="14" style="45" customWidth="1"/>
    <col min="8712" max="8713" width="11" style="45" customWidth="1"/>
    <col min="8714" max="8714" width="11.109375" style="45" customWidth="1"/>
    <col min="8715" max="8716" width="13.33203125" style="45" customWidth="1"/>
    <col min="8717" max="8717" width="13.88671875" style="45" customWidth="1"/>
    <col min="8718" max="8721" width="9.109375" style="45" customWidth="1"/>
    <col min="8722" max="8960" width="8.88671875" style="45"/>
    <col min="8961" max="8961" width="46.109375" style="45" customWidth="1"/>
    <col min="8962" max="8962" width="11.6640625" style="45" customWidth="1"/>
    <col min="8963" max="8963" width="15.6640625" style="45" customWidth="1"/>
    <col min="8964" max="8964" width="17.44140625" style="45" customWidth="1"/>
    <col min="8965" max="8965" width="18.88671875" style="45" customWidth="1"/>
    <col min="8966" max="8966" width="14.6640625" style="45" customWidth="1"/>
    <col min="8967" max="8967" width="14" style="45" customWidth="1"/>
    <col min="8968" max="8969" width="11" style="45" customWidth="1"/>
    <col min="8970" max="8970" width="11.109375" style="45" customWidth="1"/>
    <col min="8971" max="8972" width="13.33203125" style="45" customWidth="1"/>
    <col min="8973" max="8973" width="13.88671875" style="45" customWidth="1"/>
    <col min="8974" max="8977" width="9.109375" style="45" customWidth="1"/>
    <col min="8978" max="9216" width="8.88671875" style="45"/>
    <col min="9217" max="9217" width="46.109375" style="45" customWidth="1"/>
    <col min="9218" max="9218" width="11.6640625" style="45" customWidth="1"/>
    <col min="9219" max="9219" width="15.6640625" style="45" customWidth="1"/>
    <col min="9220" max="9220" width="17.44140625" style="45" customWidth="1"/>
    <col min="9221" max="9221" width="18.88671875" style="45" customWidth="1"/>
    <col min="9222" max="9222" width="14.6640625" style="45" customWidth="1"/>
    <col min="9223" max="9223" width="14" style="45" customWidth="1"/>
    <col min="9224" max="9225" width="11" style="45" customWidth="1"/>
    <col min="9226" max="9226" width="11.109375" style="45" customWidth="1"/>
    <col min="9227" max="9228" width="13.33203125" style="45" customWidth="1"/>
    <col min="9229" max="9229" width="13.88671875" style="45" customWidth="1"/>
    <col min="9230" max="9233" width="9.109375" style="45" customWidth="1"/>
    <col min="9234" max="9472" width="8.88671875" style="45"/>
    <col min="9473" max="9473" width="46.109375" style="45" customWidth="1"/>
    <col min="9474" max="9474" width="11.6640625" style="45" customWidth="1"/>
    <col min="9475" max="9475" width="15.6640625" style="45" customWidth="1"/>
    <col min="9476" max="9476" width="17.44140625" style="45" customWidth="1"/>
    <col min="9477" max="9477" width="18.88671875" style="45" customWidth="1"/>
    <col min="9478" max="9478" width="14.6640625" style="45" customWidth="1"/>
    <col min="9479" max="9479" width="14" style="45" customWidth="1"/>
    <col min="9480" max="9481" width="11" style="45" customWidth="1"/>
    <col min="9482" max="9482" width="11.109375" style="45" customWidth="1"/>
    <col min="9483" max="9484" width="13.33203125" style="45" customWidth="1"/>
    <col min="9485" max="9485" width="13.88671875" style="45" customWidth="1"/>
    <col min="9486" max="9489" width="9.109375" style="45" customWidth="1"/>
    <col min="9490" max="9728" width="8.88671875" style="45"/>
    <col min="9729" max="9729" width="46.109375" style="45" customWidth="1"/>
    <col min="9730" max="9730" width="11.6640625" style="45" customWidth="1"/>
    <col min="9731" max="9731" width="15.6640625" style="45" customWidth="1"/>
    <col min="9732" max="9732" width="17.44140625" style="45" customWidth="1"/>
    <col min="9733" max="9733" width="18.88671875" style="45" customWidth="1"/>
    <col min="9734" max="9734" width="14.6640625" style="45" customWidth="1"/>
    <col min="9735" max="9735" width="14" style="45" customWidth="1"/>
    <col min="9736" max="9737" width="11" style="45" customWidth="1"/>
    <col min="9738" max="9738" width="11.109375" style="45" customWidth="1"/>
    <col min="9739" max="9740" width="13.33203125" style="45" customWidth="1"/>
    <col min="9741" max="9741" width="13.88671875" style="45" customWidth="1"/>
    <col min="9742" max="9745" width="9.109375" style="45" customWidth="1"/>
    <col min="9746" max="9984" width="8.88671875" style="45"/>
    <col min="9985" max="9985" width="46.109375" style="45" customWidth="1"/>
    <col min="9986" max="9986" width="11.6640625" style="45" customWidth="1"/>
    <col min="9987" max="9987" width="15.6640625" style="45" customWidth="1"/>
    <col min="9988" max="9988" width="17.44140625" style="45" customWidth="1"/>
    <col min="9989" max="9989" width="18.88671875" style="45" customWidth="1"/>
    <col min="9990" max="9990" width="14.6640625" style="45" customWidth="1"/>
    <col min="9991" max="9991" width="14" style="45" customWidth="1"/>
    <col min="9992" max="9993" width="11" style="45" customWidth="1"/>
    <col min="9994" max="9994" width="11.109375" style="45" customWidth="1"/>
    <col min="9995" max="9996" width="13.33203125" style="45" customWidth="1"/>
    <col min="9997" max="9997" width="13.88671875" style="45" customWidth="1"/>
    <col min="9998" max="10001" width="9.109375" style="45" customWidth="1"/>
    <col min="10002" max="10240" width="8.88671875" style="45"/>
    <col min="10241" max="10241" width="46.109375" style="45" customWidth="1"/>
    <col min="10242" max="10242" width="11.6640625" style="45" customWidth="1"/>
    <col min="10243" max="10243" width="15.6640625" style="45" customWidth="1"/>
    <col min="10244" max="10244" width="17.44140625" style="45" customWidth="1"/>
    <col min="10245" max="10245" width="18.88671875" style="45" customWidth="1"/>
    <col min="10246" max="10246" width="14.6640625" style="45" customWidth="1"/>
    <col min="10247" max="10247" width="14" style="45" customWidth="1"/>
    <col min="10248" max="10249" width="11" style="45" customWidth="1"/>
    <col min="10250" max="10250" width="11.109375" style="45" customWidth="1"/>
    <col min="10251" max="10252" width="13.33203125" style="45" customWidth="1"/>
    <col min="10253" max="10253" width="13.88671875" style="45" customWidth="1"/>
    <col min="10254" max="10257" width="9.109375" style="45" customWidth="1"/>
    <col min="10258" max="10496" width="8.88671875" style="45"/>
    <col min="10497" max="10497" width="46.109375" style="45" customWidth="1"/>
    <col min="10498" max="10498" width="11.6640625" style="45" customWidth="1"/>
    <col min="10499" max="10499" width="15.6640625" style="45" customWidth="1"/>
    <col min="10500" max="10500" width="17.44140625" style="45" customWidth="1"/>
    <col min="10501" max="10501" width="18.88671875" style="45" customWidth="1"/>
    <col min="10502" max="10502" width="14.6640625" style="45" customWidth="1"/>
    <col min="10503" max="10503" width="14" style="45" customWidth="1"/>
    <col min="10504" max="10505" width="11" style="45" customWidth="1"/>
    <col min="10506" max="10506" width="11.109375" style="45" customWidth="1"/>
    <col min="10507" max="10508" width="13.33203125" style="45" customWidth="1"/>
    <col min="10509" max="10509" width="13.88671875" style="45" customWidth="1"/>
    <col min="10510" max="10513" width="9.109375" style="45" customWidth="1"/>
    <col min="10514" max="10752" width="8.88671875" style="45"/>
    <col min="10753" max="10753" width="46.109375" style="45" customWidth="1"/>
    <col min="10754" max="10754" width="11.6640625" style="45" customWidth="1"/>
    <col min="10755" max="10755" width="15.6640625" style="45" customWidth="1"/>
    <col min="10756" max="10756" width="17.44140625" style="45" customWidth="1"/>
    <col min="10757" max="10757" width="18.88671875" style="45" customWidth="1"/>
    <col min="10758" max="10758" width="14.6640625" style="45" customWidth="1"/>
    <col min="10759" max="10759" width="14" style="45" customWidth="1"/>
    <col min="10760" max="10761" width="11" style="45" customWidth="1"/>
    <col min="10762" max="10762" width="11.109375" style="45" customWidth="1"/>
    <col min="10763" max="10764" width="13.33203125" style="45" customWidth="1"/>
    <col min="10765" max="10765" width="13.88671875" style="45" customWidth="1"/>
    <col min="10766" max="10769" width="9.109375" style="45" customWidth="1"/>
    <col min="10770" max="11008" width="8.88671875" style="45"/>
    <col min="11009" max="11009" width="46.109375" style="45" customWidth="1"/>
    <col min="11010" max="11010" width="11.6640625" style="45" customWidth="1"/>
    <col min="11011" max="11011" width="15.6640625" style="45" customWidth="1"/>
    <col min="11012" max="11012" width="17.44140625" style="45" customWidth="1"/>
    <col min="11013" max="11013" width="18.88671875" style="45" customWidth="1"/>
    <col min="11014" max="11014" width="14.6640625" style="45" customWidth="1"/>
    <col min="11015" max="11015" width="14" style="45" customWidth="1"/>
    <col min="11016" max="11017" width="11" style="45" customWidth="1"/>
    <col min="11018" max="11018" width="11.109375" style="45" customWidth="1"/>
    <col min="11019" max="11020" width="13.33203125" style="45" customWidth="1"/>
    <col min="11021" max="11021" width="13.88671875" style="45" customWidth="1"/>
    <col min="11022" max="11025" width="9.109375" style="45" customWidth="1"/>
    <col min="11026" max="11264" width="8.88671875" style="45"/>
    <col min="11265" max="11265" width="46.109375" style="45" customWidth="1"/>
    <col min="11266" max="11266" width="11.6640625" style="45" customWidth="1"/>
    <col min="11267" max="11267" width="15.6640625" style="45" customWidth="1"/>
    <col min="11268" max="11268" width="17.44140625" style="45" customWidth="1"/>
    <col min="11269" max="11269" width="18.88671875" style="45" customWidth="1"/>
    <col min="11270" max="11270" width="14.6640625" style="45" customWidth="1"/>
    <col min="11271" max="11271" width="14" style="45" customWidth="1"/>
    <col min="11272" max="11273" width="11" style="45" customWidth="1"/>
    <col min="11274" max="11274" width="11.109375" style="45" customWidth="1"/>
    <col min="11275" max="11276" width="13.33203125" style="45" customWidth="1"/>
    <col min="11277" max="11277" width="13.88671875" style="45" customWidth="1"/>
    <col min="11278" max="11281" width="9.109375" style="45" customWidth="1"/>
    <col min="11282" max="11520" width="8.88671875" style="45"/>
    <col min="11521" max="11521" width="46.109375" style="45" customWidth="1"/>
    <col min="11522" max="11522" width="11.6640625" style="45" customWidth="1"/>
    <col min="11523" max="11523" width="15.6640625" style="45" customWidth="1"/>
    <col min="11524" max="11524" width="17.44140625" style="45" customWidth="1"/>
    <col min="11525" max="11525" width="18.88671875" style="45" customWidth="1"/>
    <col min="11526" max="11526" width="14.6640625" style="45" customWidth="1"/>
    <col min="11527" max="11527" width="14" style="45" customWidth="1"/>
    <col min="11528" max="11529" width="11" style="45" customWidth="1"/>
    <col min="11530" max="11530" width="11.109375" style="45" customWidth="1"/>
    <col min="11531" max="11532" width="13.33203125" style="45" customWidth="1"/>
    <col min="11533" max="11533" width="13.88671875" style="45" customWidth="1"/>
    <col min="11534" max="11537" width="9.109375" style="45" customWidth="1"/>
    <col min="11538" max="11776" width="8.88671875" style="45"/>
    <col min="11777" max="11777" width="46.109375" style="45" customWidth="1"/>
    <col min="11778" max="11778" width="11.6640625" style="45" customWidth="1"/>
    <col min="11779" max="11779" width="15.6640625" style="45" customWidth="1"/>
    <col min="11780" max="11780" width="17.44140625" style="45" customWidth="1"/>
    <col min="11781" max="11781" width="18.88671875" style="45" customWidth="1"/>
    <col min="11782" max="11782" width="14.6640625" style="45" customWidth="1"/>
    <col min="11783" max="11783" width="14" style="45" customWidth="1"/>
    <col min="11784" max="11785" width="11" style="45" customWidth="1"/>
    <col min="11786" max="11786" width="11.109375" style="45" customWidth="1"/>
    <col min="11787" max="11788" width="13.33203125" style="45" customWidth="1"/>
    <col min="11789" max="11789" width="13.88671875" style="45" customWidth="1"/>
    <col min="11790" max="11793" width="9.109375" style="45" customWidth="1"/>
    <col min="11794" max="12032" width="8.88671875" style="45"/>
    <col min="12033" max="12033" width="46.109375" style="45" customWidth="1"/>
    <col min="12034" max="12034" width="11.6640625" style="45" customWidth="1"/>
    <col min="12035" max="12035" width="15.6640625" style="45" customWidth="1"/>
    <col min="12036" max="12036" width="17.44140625" style="45" customWidth="1"/>
    <col min="12037" max="12037" width="18.88671875" style="45" customWidth="1"/>
    <col min="12038" max="12038" width="14.6640625" style="45" customWidth="1"/>
    <col min="12039" max="12039" width="14" style="45" customWidth="1"/>
    <col min="12040" max="12041" width="11" style="45" customWidth="1"/>
    <col min="12042" max="12042" width="11.109375" style="45" customWidth="1"/>
    <col min="12043" max="12044" width="13.33203125" style="45" customWidth="1"/>
    <col min="12045" max="12045" width="13.88671875" style="45" customWidth="1"/>
    <col min="12046" max="12049" width="9.109375" style="45" customWidth="1"/>
    <col min="12050" max="12288" width="8.88671875" style="45"/>
    <col min="12289" max="12289" width="46.109375" style="45" customWidth="1"/>
    <col min="12290" max="12290" width="11.6640625" style="45" customWidth="1"/>
    <col min="12291" max="12291" width="15.6640625" style="45" customWidth="1"/>
    <col min="12292" max="12292" width="17.44140625" style="45" customWidth="1"/>
    <col min="12293" max="12293" width="18.88671875" style="45" customWidth="1"/>
    <col min="12294" max="12294" width="14.6640625" style="45" customWidth="1"/>
    <col min="12295" max="12295" width="14" style="45" customWidth="1"/>
    <col min="12296" max="12297" width="11" style="45" customWidth="1"/>
    <col min="12298" max="12298" width="11.109375" style="45" customWidth="1"/>
    <col min="12299" max="12300" width="13.33203125" style="45" customWidth="1"/>
    <col min="12301" max="12301" width="13.88671875" style="45" customWidth="1"/>
    <col min="12302" max="12305" width="9.109375" style="45" customWidth="1"/>
    <col min="12306" max="12544" width="8.88671875" style="45"/>
    <col min="12545" max="12545" width="46.109375" style="45" customWidth="1"/>
    <col min="12546" max="12546" width="11.6640625" style="45" customWidth="1"/>
    <col min="12547" max="12547" width="15.6640625" style="45" customWidth="1"/>
    <col min="12548" max="12548" width="17.44140625" style="45" customWidth="1"/>
    <col min="12549" max="12549" width="18.88671875" style="45" customWidth="1"/>
    <col min="12550" max="12550" width="14.6640625" style="45" customWidth="1"/>
    <col min="12551" max="12551" width="14" style="45" customWidth="1"/>
    <col min="12552" max="12553" width="11" style="45" customWidth="1"/>
    <col min="12554" max="12554" width="11.109375" style="45" customWidth="1"/>
    <col min="12555" max="12556" width="13.33203125" style="45" customWidth="1"/>
    <col min="12557" max="12557" width="13.88671875" style="45" customWidth="1"/>
    <col min="12558" max="12561" width="9.109375" style="45" customWidth="1"/>
    <col min="12562" max="12800" width="8.88671875" style="45"/>
    <col min="12801" max="12801" width="46.109375" style="45" customWidth="1"/>
    <col min="12802" max="12802" width="11.6640625" style="45" customWidth="1"/>
    <col min="12803" max="12803" width="15.6640625" style="45" customWidth="1"/>
    <col min="12804" max="12804" width="17.44140625" style="45" customWidth="1"/>
    <col min="12805" max="12805" width="18.88671875" style="45" customWidth="1"/>
    <col min="12806" max="12806" width="14.6640625" style="45" customWidth="1"/>
    <col min="12807" max="12807" width="14" style="45" customWidth="1"/>
    <col min="12808" max="12809" width="11" style="45" customWidth="1"/>
    <col min="12810" max="12810" width="11.109375" style="45" customWidth="1"/>
    <col min="12811" max="12812" width="13.33203125" style="45" customWidth="1"/>
    <col min="12813" max="12813" width="13.88671875" style="45" customWidth="1"/>
    <col min="12814" max="12817" width="9.109375" style="45" customWidth="1"/>
    <col min="12818" max="13056" width="8.88671875" style="45"/>
    <col min="13057" max="13057" width="46.109375" style="45" customWidth="1"/>
    <col min="13058" max="13058" width="11.6640625" style="45" customWidth="1"/>
    <col min="13059" max="13059" width="15.6640625" style="45" customWidth="1"/>
    <col min="13060" max="13060" width="17.44140625" style="45" customWidth="1"/>
    <col min="13061" max="13061" width="18.88671875" style="45" customWidth="1"/>
    <col min="13062" max="13062" width="14.6640625" style="45" customWidth="1"/>
    <col min="13063" max="13063" width="14" style="45" customWidth="1"/>
    <col min="13064" max="13065" width="11" style="45" customWidth="1"/>
    <col min="13066" max="13066" width="11.109375" style="45" customWidth="1"/>
    <col min="13067" max="13068" width="13.33203125" style="45" customWidth="1"/>
    <col min="13069" max="13069" width="13.88671875" style="45" customWidth="1"/>
    <col min="13070" max="13073" width="9.109375" style="45" customWidth="1"/>
    <col min="13074" max="13312" width="8.88671875" style="45"/>
    <col min="13313" max="13313" width="46.109375" style="45" customWidth="1"/>
    <col min="13314" max="13314" width="11.6640625" style="45" customWidth="1"/>
    <col min="13315" max="13315" width="15.6640625" style="45" customWidth="1"/>
    <col min="13316" max="13316" width="17.44140625" style="45" customWidth="1"/>
    <col min="13317" max="13317" width="18.88671875" style="45" customWidth="1"/>
    <col min="13318" max="13318" width="14.6640625" style="45" customWidth="1"/>
    <col min="13319" max="13319" width="14" style="45" customWidth="1"/>
    <col min="13320" max="13321" width="11" style="45" customWidth="1"/>
    <col min="13322" max="13322" width="11.109375" style="45" customWidth="1"/>
    <col min="13323" max="13324" width="13.33203125" style="45" customWidth="1"/>
    <col min="13325" max="13325" width="13.88671875" style="45" customWidth="1"/>
    <col min="13326" max="13329" width="9.109375" style="45" customWidth="1"/>
    <col min="13330" max="13568" width="8.88671875" style="45"/>
    <col min="13569" max="13569" width="46.109375" style="45" customWidth="1"/>
    <col min="13570" max="13570" width="11.6640625" style="45" customWidth="1"/>
    <col min="13571" max="13571" width="15.6640625" style="45" customWidth="1"/>
    <col min="13572" max="13572" width="17.44140625" style="45" customWidth="1"/>
    <col min="13573" max="13573" width="18.88671875" style="45" customWidth="1"/>
    <col min="13574" max="13574" width="14.6640625" style="45" customWidth="1"/>
    <col min="13575" max="13575" width="14" style="45" customWidth="1"/>
    <col min="13576" max="13577" width="11" style="45" customWidth="1"/>
    <col min="13578" max="13578" width="11.109375" style="45" customWidth="1"/>
    <col min="13579" max="13580" width="13.33203125" style="45" customWidth="1"/>
    <col min="13581" max="13581" width="13.88671875" style="45" customWidth="1"/>
    <col min="13582" max="13585" width="9.109375" style="45" customWidth="1"/>
    <col min="13586" max="13824" width="8.88671875" style="45"/>
    <col min="13825" max="13825" width="46.109375" style="45" customWidth="1"/>
    <col min="13826" max="13826" width="11.6640625" style="45" customWidth="1"/>
    <col min="13827" max="13827" width="15.6640625" style="45" customWidth="1"/>
    <col min="13828" max="13828" width="17.44140625" style="45" customWidth="1"/>
    <col min="13829" max="13829" width="18.88671875" style="45" customWidth="1"/>
    <col min="13830" max="13830" width="14.6640625" style="45" customWidth="1"/>
    <col min="13831" max="13831" width="14" style="45" customWidth="1"/>
    <col min="13832" max="13833" width="11" style="45" customWidth="1"/>
    <col min="13834" max="13834" width="11.109375" style="45" customWidth="1"/>
    <col min="13835" max="13836" width="13.33203125" style="45" customWidth="1"/>
    <col min="13837" max="13837" width="13.88671875" style="45" customWidth="1"/>
    <col min="13838" max="13841" width="9.109375" style="45" customWidth="1"/>
    <col min="13842" max="14080" width="8.88671875" style="45"/>
    <col min="14081" max="14081" width="46.109375" style="45" customWidth="1"/>
    <col min="14082" max="14082" width="11.6640625" style="45" customWidth="1"/>
    <col min="14083" max="14083" width="15.6640625" style="45" customWidth="1"/>
    <col min="14084" max="14084" width="17.44140625" style="45" customWidth="1"/>
    <col min="14085" max="14085" width="18.88671875" style="45" customWidth="1"/>
    <col min="14086" max="14086" width="14.6640625" style="45" customWidth="1"/>
    <col min="14087" max="14087" width="14" style="45" customWidth="1"/>
    <col min="14088" max="14089" width="11" style="45" customWidth="1"/>
    <col min="14090" max="14090" width="11.109375" style="45" customWidth="1"/>
    <col min="14091" max="14092" width="13.33203125" style="45" customWidth="1"/>
    <col min="14093" max="14093" width="13.88671875" style="45" customWidth="1"/>
    <col min="14094" max="14097" width="9.109375" style="45" customWidth="1"/>
    <col min="14098" max="14336" width="8.88671875" style="45"/>
    <col min="14337" max="14337" width="46.109375" style="45" customWidth="1"/>
    <col min="14338" max="14338" width="11.6640625" style="45" customWidth="1"/>
    <col min="14339" max="14339" width="15.6640625" style="45" customWidth="1"/>
    <col min="14340" max="14340" width="17.44140625" style="45" customWidth="1"/>
    <col min="14341" max="14341" width="18.88671875" style="45" customWidth="1"/>
    <col min="14342" max="14342" width="14.6640625" style="45" customWidth="1"/>
    <col min="14343" max="14343" width="14" style="45" customWidth="1"/>
    <col min="14344" max="14345" width="11" style="45" customWidth="1"/>
    <col min="14346" max="14346" width="11.109375" style="45" customWidth="1"/>
    <col min="14347" max="14348" width="13.33203125" style="45" customWidth="1"/>
    <col min="14349" max="14349" width="13.88671875" style="45" customWidth="1"/>
    <col min="14350" max="14353" width="9.109375" style="45" customWidth="1"/>
    <col min="14354" max="14592" width="8.88671875" style="45"/>
    <col min="14593" max="14593" width="46.109375" style="45" customWidth="1"/>
    <col min="14594" max="14594" width="11.6640625" style="45" customWidth="1"/>
    <col min="14595" max="14595" width="15.6640625" style="45" customWidth="1"/>
    <col min="14596" max="14596" width="17.44140625" style="45" customWidth="1"/>
    <col min="14597" max="14597" width="18.88671875" style="45" customWidth="1"/>
    <col min="14598" max="14598" width="14.6640625" style="45" customWidth="1"/>
    <col min="14599" max="14599" width="14" style="45" customWidth="1"/>
    <col min="14600" max="14601" width="11" style="45" customWidth="1"/>
    <col min="14602" max="14602" width="11.109375" style="45" customWidth="1"/>
    <col min="14603" max="14604" width="13.33203125" style="45" customWidth="1"/>
    <col min="14605" max="14605" width="13.88671875" style="45" customWidth="1"/>
    <col min="14606" max="14609" width="9.109375" style="45" customWidth="1"/>
    <col min="14610" max="14848" width="8.88671875" style="45"/>
    <col min="14849" max="14849" width="46.109375" style="45" customWidth="1"/>
    <col min="14850" max="14850" width="11.6640625" style="45" customWidth="1"/>
    <col min="14851" max="14851" width="15.6640625" style="45" customWidth="1"/>
    <col min="14852" max="14852" width="17.44140625" style="45" customWidth="1"/>
    <col min="14853" max="14853" width="18.88671875" style="45" customWidth="1"/>
    <col min="14854" max="14854" width="14.6640625" style="45" customWidth="1"/>
    <col min="14855" max="14855" width="14" style="45" customWidth="1"/>
    <col min="14856" max="14857" width="11" style="45" customWidth="1"/>
    <col min="14858" max="14858" width="11.109375" style="45" customWidth="1"/>
    <col min="14859" max="14860" width="13.33203125" style="45" customWidth="1"/>
    <col min="14861" max="14861" width="13.88671875" style="45" customWidth="1"/>
    <col min="14862" max="14865" width="9.109375" style="45" customWidth="1"/>
    <col min="14866" max="15104" width="8.88671875" style="45"/>
    <col min="15105" max="15105" width="46.109375" style="45" customWidth="1"/>
    <col min="15106" max="15106" width="11.6640625" style="45" customWidth="1"/>
    <col min="15107" max="15107" width="15.6640625" style="45" customWidth="1"/>
    <col min="15108" max="15108" width="17.44140625" style="45" customWidth="1"/>
    <col min="15109" max="15109" width="18.88671875" style="45" customWidth="1"/>
    <col min="15110" max="15110" width="14.6640625" style="45" customWidth="1"/>
    <col min="15111" max="15111" width="14" style="45" customWidth="1"/>
    <col min="15112" max="15113" width="11" style="45" customWidth="1"/>
    <col min="15114" max="15114" width="11.109375" style="45" customWidth="1"/>
    <col min="15115" max="15116" width="13.33203125" style="45" customWidth="1"/>
    <col min="15117" max="15117" width="13.88671875" style="45" customWidth="1"/>
    <col min="15118" max="15121" width="9.109375" style="45" customWidth="1"/>
    <col min="15122" max="15360" width="8.88671875" style="45"/>
    <col min="15361" max="15361" width="46.109375" style="45" customWidth="1"/>
    <col min="15362" max="15362" width="11.6640625" style="45" customWidth="1"/>
    <col min="15363" max="15363" width="15.6640625" style="45" customWidth="1"/>
    <col min="15364" max="15364" width="17.44140625" style="45" customWidth="1"/>
    <col min="15365" max="15365" width="18.88671875" style="45" customWidth="1"/>
    <col min="15366" max="15366" width="14.6640625" style="45" customWidth="1"/>
    <col min="15367" max="15367" width="14" style="45" customWidth="1"/>
    <col min="15368" max="15369" width="11" style="45" customWidth="1"/>
    <col min="15370" max="15370" width="11.109375" style="45" customWidth="1"/>
    <col min="15371" max="15372" width="13.33203125" style="45" customWidth="1"/>
    <col min="15373" max="15373" width="13.88671875" style="45" customWidth="1"/>
    <col min="15374" max="15377" width="9.109375" style="45" customWidth="1"/>
    <col min="15378" max="15616" width="8.88671875" style="45"/>
    <col min="15617" max="15617" width="46.109375" style="45" customWidth="1"/>
    <col min="15618" max="15618" width="11.6640625" style="45" customWidth="1"/>
    <col min="15619" max="15619" width="15.6640625" style="45" customWidth="1"/>
    <col min="15620" max="15620" width="17.44140625" style="45" customWidth="1"/>
    <col min="15621" max="15621" width="18.88671875" style="45" customWidth="1"/>
    <col min="15622" max="15622" width="14.6640625" style="45" customWidth="1"/>
    <col min="15623" max="15623" width="14" style="45" customWidth="1"/>
    <col min="15624" max="15625" width="11" style="45" customWidth="1"/>
    <col min="15626" max="15626" width="11.109375" style="45" customWidth="1"/>
    <col min="15627" max="15628" width="13.33203125" style="45" customWidth="1"/>
    <col min="15629" max="15629" width="13.88671875" style="45" customWidth="1"/>
    <col min="15630" max="15633" width="9.109375" style="45" customWidth="1"/>
    <col min="15634" max="15872" width="8.88671875" style="45"/>
    <col min="15873" max="15873" width="46.109375" style="45" customWidth="1"/>
    <col min="15874" max="15874" width="11.6640625" style="45" customWidth="1"/>
    <col min="15875" max="15875" width="15.6640625" style="45" customWidth="1"/>
    <col min="15876" max="15876" width="17.44140625" style="45" customWidth="1"/>
    <col min="15877" max="15877" width="18.88671875" style="45" customWidth="1"/>
    <col min="15878" max="15878" width="14.6640625" style="45" customWidth="1"/>
    <col min="15879" max="15879" width="14" style="45" customWidth="1"/>
    <col min="15880" max="15881" width="11" style="45" customWidth="1"/>
    <col min="15882" max="15882" width="11.109375" style="45" customWidth="1"/>
    <col min="15883" max="15884" width="13.33203125" style="45" customWidth="1"/>
    <col min="15885" max="15885" width="13.88671875" style="45" customWidth="1"/>
    <col min="15886" max="15889" width="9.109375" style="45" customWidth="1"/>
    <col min="15890" max="16128" width="8.88671875" style="45"/>
    <col min="16129" max="16129" width="46.109375" style="45" customWidth="1"/>
    <col min="16130" max="16130" width="11.6640625" style="45" customWidth="1"/>
    <col min="16131" max="16131" width="15.6640625" style="45" customWidth="1"/>
    <col min="16132" max="16132" width="17.44140625" style="45" customWidth="1"/>
    <col min="16133" max="16133" width="18.88671875" style="45" customWidth="1"/>
    <col min="16134" max="16134" width="14.6640625" style="45" customWidth="1"/>
    <col min="16135" max="16135" width="14" style="45" customWidth="1"/>
    <col min="16136" max="16137" width="11" style="45" customWidth="1"/>
    <col min="16138" max="16138" width="11.109375" style="45" customWidth="1"/>
    <col min="16139" max="16140" width="13.33203125" style="45" customWidth="1"/>
    <col min="16141" max="16141" width="13.88671875" style="45" customWidth="1"/>
    <col min="16142" max="16145" width="9.109375" style="45" customWidth="1"/>
    <col min="16146" max="16384" width="8.88671875" style="45"/>
  </cols>
  <sheetData>
    <row r="1" spans="1:256" ht="15.6" x14ac:dyDescent="0.3">
      <c r="F1" s="64"/>
      <c r="G1" s="112" t="s">
        <v>71</v>
      </c>
      <c r="H1" s="64"/>
      <c r="I1" s="66"/>
    </row>
    <row r="2" spans="1:256" ht="15.6" x14ac:dyDescent="0.3">
      <c r="F2" s="74"/>
      <c r="G2" s="113" t="s">
        <v>72</v>
      </c>
      <c r="H2" s="74"/>
      <c r="I2" s="66"/>
    </row>
    <row r="3" spans="1:256" ht="18" x14ac:dyDescent="0.3">
      <c r="A3" s="157"/>
      <c r="F3" s="64"/>
      <c r="G3" s="112" t="s">
        <v>73</v>
      </c>
      <c r="H3" s="64"/>
      <c r="I3" s="66"/>
    </row>
    <row r="4" spans="1:256" ht="15.6" x14ac:dyDescent="0.3">
      <c r="F4" s="64"/>
      <c r="G4" s="112" t="s">
        <v>74</v>
      </c>
      <c r="H4" s="64"/>
      <c r="I4" s="66"/>
    </row>
    <row r="5" spans="1:256" ht="15.6" x14ac:dyDescent="0.3">
      <c r="F5" s="64"/>
      <c r="G5" s="112" t="s">
        <v>75</v>
      </c>
      <c r="H5" s="64"/>
      <c r="I5" s="66"/>
    </row>
    <row r="7" spans="1:256" ht="18" x14ac:dyDescent="0.35">
      <c r="A7" s="97"/>
      <c r="B7" s="97"/>
      <c r="C7" s="97"/>
      <c r="D7" s="156"/>
      <c r="E7" s="156"/>
      <c r="F7" s="156"/>
      <c r="G7" s="156"/>
      <c r="H7" s="156"/>
      <c r="I7" s="156"/>
      <c r="J7" s="156"/>
      <c r="K7" s="156"/>
      <c r="L7" s="1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c r="GL7" s="56"/>
      <c r="GM7" s="56"/>
      <c r="GN7" s="56"/>
      <c r="GO7" s="56"/>
      <c r="GP7" s="56"/>
      <c r="GQ7" s="56"/>
      <c r="GR7" s="56"/>
      <c r="GS7" s="56"/>
      <c r="GT7" s="56"/>
      <c r="GU7" s="56"/>
      <c r="GV7" s="56"/>
      <c r="GW7" s="56"/>
      <c r="GX7" s="56"/>
      <c r="GY7" s="56"/>
      <c r="GZ7" s="56"/>
      <c r="HA7" s="56"/>
      <c r="HB7" s="56"/>
      <c r="HC7" s="56"/>
      <c r="HD7" s="56"/>
      <c r="HE7" s="56"/>
      <c r="HF7" s="56"/>
      <c r="HG7" s="56"/>
      <c r="HH7" s="56"/>
      <c r="HI7" s="56"/>
      <c r="HJ7" s="56"/>
      <c r="HK7" s="56"/>
      <c r="HL7" s="56"/>
      <c r="HM7" s="56"/>
      <c r="HN7" s="56"/>
      <c r="HO7" s="56"/>
      <c r="HP7" s="56"/>
      <c r="HQ7" s="56"/>
      <c r="HR7" s="56"/>
      <c r="HS7" s="56"/>
      <c r="HT7" s="56"/>
      <c r="HU7" s="56"/>
      <c r="HV7" s="56"/>
      <c r="HW7" s="56"/>
      <c r="HX7" s="56"/>
      <c r="HY7" s="56"/>
      <c r="HZ7" s="56"/>
      <c r="IA7" s="56"/>
      <c r="IB7" s="56"/>
      <c r="IC7" s="56"/>
      <c r="ID7" s="56"/>
      <c r="IE7" s="56"/>
      <c r="IF7" s="56"/>
      <c r="IG7" s="56"/>
      <c r="IH7" s="56"/>
      <c r="II7" s="56"/>
      <c r="IJ7" s="56"/>
      <c r="IK7" s="56"/>
      <c r="IL7" s="56"/>
      <c r="IM7" s="56"/>
      <c r="IN7" s="56"/>
      <c r="IO7" s="56"/>
      <c r="IP7" s="56"/>
      <c r="IQ7" s="56"/>
      <c r="IR7" s="56"/>
      <c r="IS7" s="56"/>
      <c r="IT7" s="56"/>
      <c r="IU7" s="56"/>
      <c r="IV7" s="56"/>
    </row>
    <row r="8" spans="1:256" ht="18" customHeight="1" x14ac:dyDescent="0.35">
      <c r="A8" s="97"/>
      <c r="B8" s="97"/>
      <c r="C8" s="97"/>
      <c r="D8" s="693" t="s">
        <v>136</v>
      </c>
      <c r="E8" s="693"/>
      <c r="F8" s="693"/>
      <c r="G8" s="693"/>
      <c r="H8" s="155"/>
      <c r="I8" s="155"/>
      <c r="J8" s="155"/>
      <c r="K8" s="155"/>
      <c r="L8" s="155"/>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6"/>
      <c r="EO8" s="56"/>
      <c r="EP8" s="56"/>
      <c r="EQ8" s="56"/>
      <c r="ER8" s="56"/>
      <c r="ES8" s="56"/>
      <c r="ET8" s="56"/>
      <c r="EU8" s="56"/>
      <c r="EV8" s="56"/>
      <c r="EW8" s="56"/>
      <c r="EX8" s="56"/>
      <c r="EY8" s="56"/>
      <c r="EZ8" s="56"/>
      <c r="FA8" s="56"/>
      <c r="FB8" s="56"/>
      <c r="FC8" s="56"/>
      <c r="FD8" s="56"/>
      <c r="FE8" s="56"/>
      <c r="FF8" s="56"/>
      <c r="FG8" s="56"/>
      <c r="FH8" s="56"/>
      <c r="FI8" s="56"/>
      <c r="FJ8" s="56"/>
      <c r="FK8" s="56"/>
      <c r="FL8" s="56"/>
      <c r="FM8" s="56"/>
      <c r="FN8" s="56"/>
      <c r="FO8" s="56"/>
      <c r="FP8" s="56"/>
      <c r="FQ8" s="56"/>
      <c r="FR8" s="56"/>
      <c r="FS8" s="56"/>
      <c r="FT8" s="56"/>
      <c r="FU8" s="56"/>
      <c r="FV8" s="56"/>
      <c r="FW8" s="56"/>
      <c r="FX8" s="56"/>
      <c r="FY8" s="56"/>
      <c r="FZ8" s="56"/>
      <c r="GA8" s="56"/>
      <c r="GB8" s="56"/>
      <c r="GC8" s="56"/>
      <c r="GD8" s="56"/>
      <c r="GE8" s="56"/>
      <c r="GF8" s="56"/>
      <c r="GG8" s="56"/>
      <c r="GH8" s="56"/>
      <c r="GI8" s="56"/>
      <c r="GJ8" s="56"/>
      <c r="GK8" s="56"/>
      <c r="GL8" s="56"/>
      <c r="GM8" s="56"/>
      <c r="GN8" s="56"/>
      <c r="GO8" s="56"/>
      <c r="GP8" s="56"/>
      <c r="GQ8" s="56"/>
      <c r="GR8" s="56"/>
      <c r="GS8" s="56"/>
      <c r="GT8" s="56"/>
      <c r="GU8" s="56"/>
      <c r="GV8" s="56"/>
      <c r="GW8" s="56"/>
      <c r="GX8" s="56"/>
      <c r="GY8" s="56"/>
      <c r="GZ8" s="56"/>
      <c r="HA8" s="56"/>
      <c r="HB8" s="56"/>
      <c r="HC8" s="56"/>
      <c r="HD8" s="56"/>
      <c r="HE8" s="56"/>
      <c r="HF8" s="56"/>
      <c r="HG8" s="56"/>
      <c r="HH8" s="56"/>
      <c r="HI8" s="56"/>
      <c r="HJ8" s="56"/>
      <c r="HK8" s="56"/>
      <c r="HL8" s="56"/>
      <c r="HM8" s="56"/>
      <c r="HN8" s="56"/>
      <c r="HO8" s="56"/>
      <c r="HP8" s="56"/>
      <c r="HQ8" s="56"/>
      <c r="HR8" s="56"/>
      <c r="HS8" s="56"/>
      <c r="HT8" s="56"/>
      <c r="HU8" s="56"/>
      <c r="HV8" s="56"/>
      <c r="HW8" s="56"/>
      <c r="HX8" s="56"/>
      <c r="HY8" s="56"/>
      <c r="HZ8" s="56"/>
      <c r="IA8" s="56"/>
      <c r="IB8" s="56"/>
      <c r="IC8" s="56"/>
      <c r="ID8" s="56"/>
      <c r="IE8" s="56"/>
      <c r="IF8" s="56"/>
      <c r="IG8" s="56"/>
      <c r="IH8" s="56"/>
      <c r="II8" s="56"/>
      <c r="IJ8" s="56"/>
      <c r="IK8" s="56"/>
      <c r="IL8" s="56"/>
      <c r="IM8" s="56"/>
      <c r="IN8" s="56"/>
      <c r="IO8" s="56"/>
      <c r="IP8" s="56"/>
      <c r="IQ8" s="56"/>
      <c r="IR8" s="56"/>
      <c r="IS8" s="56"/>
      <c r="IT8" s="56"/>
      <c r="IU8" s="56"/>
      <c r="IV8" s="56"/>
    </row>
    <row r="9" spans="1:256" ht="18" x14ac:dyDescent="0.35">
      <c r="A9" s="453"/>
      <c r="B9" s="97"/>
      <c r="C9" s="97"/>
      <c r="D9" s="694" t="s">
        <v>227</v>
      </c>
      <c r="E9" s="694"/>
      <c r="F9" s="694"/>
      <c r="G9" s="694"/>
      <c r="H9" s="156"/>
      <c r="I9" s="156"/>
      <c r="J9" s="156"/>
      <c r="K9" s="156"/>
      <c r="L9" s="1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row>
    <row r="10" spans="1:256" ht="21" x14ac:dyDescent="0.4">
      <c r="A10" s="99"/>
      <c r="B10" s="99"/>
      <c r="C10" s="99"/>
      <c r="D10" s="694" t="s">
        <v>137</v>
      </c>
      <c r="E10" s="694"/>
      <c r="F10" s="694"/>
      <c r="G10" s="694"/>
      <c r="H10" s="156"/>
      <c r="I10" s="156"/>
      <c r="J10" s="156"/>
      <c r="K10" s="156"/>
      <c r="L10" s="1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c r="DI10" s="56"/>
      <c r="DJ10" s="56"/>
      <c r="DK10" s="56"/>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c r="GC10" s="56"/>
      <c r="GD10" s="56"/>
      <c r="GE10" s="56"/>
      <c r="GF10" s="56"/>
      <c r="GG10" s="56"/>
      <c r="GH10" s="56"/>
      <c r="GI10" s="56"/>
      <c r="GJ10" s="56"/>
      <c r="GK10" s="56"/>
      <c r="GL10" s="56"/>
      <c r="GM10" s="56"/>
      <c r="GN10" s="56"/>
      <c r="GO10" s="56"/>
      <c r="GP10" s="56"/>
      <c r="GQ10" s="56"/>
      <c r="GR10" s="56"/>
      <c r="GS10" s="56"/>
      <c r="GT10" s="56"/>
      <c r="GU10" s="56"/>
      <c r="GV10" s="56"/>
      <c r="GW10" s="56"/>
      <c r="GX10" s="56"/>
      <c r="GY10" s="56"/>
      <c r="GZ10" s="56"/>
      <c r="HA10" s="56"/>
      <c r="HB10" s="56"/>
      <c r="HC10" s="56"/>
      <c r="HD10" s="56"/>
      <c r="HE10" s="56"/>
      <c r="HF10" s="56"/>
      <c r="HG10" s="56"/>
      <c r="HH10" s="56"/>
      <c r="HI10" s="56"/>
      <c r="HJ10" s="56"/>
      <c r="HK10" s="56"/>
      <c r="HL10" s="56"/>
      <c r="HM10" s="56"/>
      <c r="HN10" s="56"/>
      <c r="HO10" s="56"/>
      <c r="HP10" s="56"/>
      <c r="HQ10" s="56"/>
      <c r="HR10" s="56"/>
      <c r="HS10" s="56"/>
      <c r="HT10" s="56"/>
      <c r="HU10" s="56"/>
      <c r="HV10" s="56"/>
      <c r="HW10" s="56"/>
      <c r="HX10" s="56"/>
      <c r="HY10" s="56"/>
      <c r="HZ10" s="56"/>
      <c r="IA10" s="56"/>
      <c r="IB10" s="56"/>
      <c r="IC10" s="56"/>
      <c r="ID10" s="56"/>
      <c r="IE10" s="56"/>
      <c r="IF10" s="56"/>
      <c r="IG10" s="56"/>
      <c r="IH10" s="56"/>
      <c r="II10" s="56"/>
      <c r="IJ10" s="56"/>
      <c r="IK10" s="56"/>
      <c r="IL10" s="56"/>
      <c r="IM10" s="56"/>
      <c r="IN10" s="56"/>
      <c r="IO10" s="56"/>
      <c r="IP10" s="56"/>
      <c r="IQ10" s="56"/>
      <c r="IR10" s="56"/>
      <c r="IS10" s="56"/>
      <c r="IT10" s="56"/>
      <c r="IU10" s="56"/>
      <c r="IV10" s="56"/>
    </row>
    <row r="11" spans="1:256" ht="21" x14ac:dyDescent="0.4">
      <c r="A11" s="99"/>
      <c r="B11" s="99"/>
      <c r="C11" s="99"/>
      <c r="D11" s="693" t="s">
        <v>138</v>
      </c>
      <c r="E11" s="693"/>
      <c r="F11" s="693"/>
      <c r="G11" s="693"/>
      <c r="H11" s="156"/>
      <c r="I11" s="156"/>
      <c r="J11" s="156"/>
      <c r="K11" s="156"/>
      <c r="L11" s="156"/>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c r="AX11" s="100"/>
      <c r="AY11" s="100"/>
      <c r="AZ11" s="100"/>
      <c r="BA11" s="100"/>
      <c r="BB11" s="100"/>
      <c r="BC11" s="100"/>
      <c r="BD11" s="100"/>
      <c r="BE11" s="100"/>
      <c r="BF11" s="100"/>
      <c r="BG11" s="100"/>
      <c r="BH11" s="100"/>
      <c r="BI11" s="100"/>
      <c r="BJ11" s="100"/>
      <c r="BK11" s="100"/>
      <c r="BL11" s="100"/>
      <c r="BM11" s="100"/>
      <c r="BN11" s="100"/>
      <c r="BO11" s="100"/>
      <c r="BP11" s="100"/>
      <c r="BQ11" s="100"/>
      <c r="BR11" s="100"/>
      <c r="BS11" s="100"/>
      <c r="BT11" s="100"/>
      <c r="BU11" s="100"/>
      <c r="BV11" s="100"/>
      <c r="BW11" s="100"/>
      <c r="BX11" s="100"/>
      <c r="BY11" s="100"/>
      <c r="BZ11" s="100"/>
      <c r="CA11" s="100"/>
      <c r="CB11" s="100"/>
      <c r="CC11" s="100"/>
      <c r="CD11" s="100"/>
      <c r="CE11" s="100"/>
      <c r="CF11" s="100"/>
      <c r="CG11" s="100"/>
      <c r="CH11" s="100"/>
      <c r="CI11" s="100"/>
      <c r="CJ11" s="100"/>
      <c r="CK11" s="100"/>
      <c r="CL11" s="100"/>
      <c r="CM11" s="100"/>
      <c r="CN11" s="100"/>
      <c r="CO11" s="100"/>
      <c r="CP11" s="100"/>
      <c r="CQ11" s="100"/>
      <c r="CR11" s="100"/>
      <c r="CS11" s="100"/>
      <c r="CT11" s="100"/>
      <c r="CU11" s="100"/>
      <c r="CV11" s="100"/>
      <c r="CW11" s="100"/>
      <c r="CX11" s="100"/>
      <c r="CY11" s="100"/>
      <c r="CZ11" s="100"/>
      <c r="DA11" s="100"/>
      <c r="DB11" s="100"/>
      <c r="DC11" s="100"/>
      <c r="DD11" s="100"/>
      <c r="DE11" s="100"/>
      <c r="DF11" s="100"/>
      <c r="DG11" s="100"/>
      <c r="DH11" s="100"/>
      <c r="DI11" s="100"/>
      <c r="DJ11" s="100"/>
      <c r="DK11" s="100"/>
      <c r="DL11" s="100"/>
      <c r="DM11" s="100"/>
      <c r="DN11" s="100"/>
      <c r="DO11" s="100"/>
      <c r="DP11" s="100"/>
      <c r="DQ11" s="100"/>
      <c r="DR11" s="100"/>
      <c r="DS11" s="100"/>
      <c r="DT11" s="100"/>
      <c r="DU11" s="100"/>
      <c r="DV11" s="100"/>
      <c r="DW11" s="100"/>
      <c r="DX11" s="100"/>
      <c r="DY11" s="100"/>
      <c r="DZ11" s="100"/>
      <c r="EA11" s="100"/>
      <c r="EB11" s="100"/>
      <c r="EC11" s="100"/>
      <c r="ED11" s="100"/>
      <c r="EE11" s="100"/>
      <c r="EF11" s="100"/>
      <c r="EG11" s="100"/>
      <c r="EH11" s="100"/>
      <c r="EI11" s="100"/>
      <c r="EJ11" s="100"/>
      <c r="EK11" s="100"/>
      <c r="EL11" s="100"/>
      <c r="EM11" s="100"/>
      <c r="EN11" s="100"/>
      <c r="EO11" s="100"/>
      <c r="EP11" s="100"/>
      <c r="EQ11" s="100"/>
      <c r="ER11" s="100"/>
      <c r="ES11" s="100"/>
      <c r="ET11" s="100"/>
      <c r="EU11" s="100"/>
      <c r="EV11" s="100"/>
      <c r="EW11" s="100"/>
      <c r="EX11" s="100"/>
      <c r="EY11" s="100"/>
      <c r="EZ11" s="100"/>
      <c r="FA11" s="100"/>
      <c r="FB11" s="100"/>
      <c r="FC11" s="100"/>
      <c r="FD11" s="100"/>
      <c r="FE11" s="100"/>
      <c r="FF11" s="100"/>
      <c r="FG11" s="100"/>
      <c r="FH11" s="100"/>
      <c r="FI11" s="100"/>
      <c r="FJ11" s="100"/>
      <c r="FK11" s="100"/>
      <c r="FL11" s="100"/>
      <c r="FM11" s="100"/>
      <c r="FN11" s="100"/>
      <c r="FO11" s="100"/>
      <c r="FP11" s="100"/>
      <c r="FQ11" s="100"/>
      <c r="FR11" s="100"/>
      <c r="FS11" s="100"/>
      <c r="FT11" s="100"/>
      <c r="FU11" s="100"/>
      <c r="FV11" s="100"/>
      <c r="FW11" s="100"/>
      <c r="FX11" s="100"/>
      <c r="FY11" s="100"/>
      <c r="FZ11" s="100"/>
      <c r="GA11" s="100"/>
      <c r="GB11" s="100"/>
      <c r="GC11" s="100"/>
      <c r="GD11" s="100"/>
      <c r="GE11" s="100"/>
      <c r="GF11" s="100"/>
      <c r="GG11" s="100"/>
      <c r="GH11" s="100"/>
      <c r="GI11" s="100"/>
      <c r="GJ11" s="100"/>
      <c r="GK11" s="100"/>
      <c r="GL11" s="100"/>
      <c r="GM11" s="100"/>
      <c r="GN11" s="100"/>
      <c r="GO11" s="100"/>
      <c r="GP11" s="100"/>
      <c r="GQ11" s="100"/>
      <c r="GR11" s="100"/>
      <c r="GS11" s="100"/>
      <c r="GT11" s="100"/>
      <c r="GU11" s="100"/>
      <c r="GV11" s="100"/>
      <c r="GW11" s="100"/>
      <c r="GX11" s="100"/>
      <c r="GY11" s="100"/>
      <c r="GZ11" s="100"/>
      <c r="HA11" s="100"/>
      <c r="HB11" s="100"/>
      <c r="HC11" s="100"/>
      <c r="HD11" s="100"/>
      <c r="HE11" s="100"/>
      <c r="HF11" s="100"/>
      <c r="HG11" s="100"/>
      <c r="HH11" s="100"/>
      <c r="HI11" s="100"/>
      <c r="HJ11" s="100"/>
      <c r="HK11" s="100"/>
      <c r="HL11" s="100"/>
      <c r="HM11" s="100"/>
      <c r="HN11" s="100"/>
      <c r="HO11" s="100"/>
      <c r="HP11" s="100"/>
      <c r="HQ11" s="100"/>
      <c r="HR11" s="100"/>
      <c r="HS11" s="100"/>
      <c r="HT11" s="100"/>
      <c r="HU11" s="100"/>
      <c r="HV11" s="100"/>
      <c r="HW11" s="100"/>
      <c r="HX11" s="100"/>
      <c r="HY11" s="100"/>
      <c r="HZ11" s="100"/>
      <c r="IA11" s="100"/>
      <c r="IB11" s="100"/>
      <c r="IC11" s="100"/>
      <c r="ID11" s="100"/>
      <c r="IE11" s="100"/>
      <c r="IF11" s="100"/>
      <c r="IG11" s="100"/>
      <c r="IH11" s="100"/>
      <c r="II11" s="100"/>
      <c r="IJ11" s="100"/>
      <c r="IK11" s="100"/>
      <c r="IL11" s="100"/>
      <c r="IM11" s="100"/>
      <c r="IN11" s="100"/>
      <c r="IO11" s="100"/>
      <c r="IP11" s="100"/>
      <c r="IQ11" s="100"/>
      <c r="IR11" s="100"/>
      <c r="IS11" s="100"/>
      <c r="IT11" s="100"/>
      <c r="IU11" s="100"/>
      <c r="IV11" s="100"/>
    </row>
    <row r="12" spans="1:256" ht="21" x14ac:dyDescent="0.4">
      <c r="A12" s="99"/>
      <c r="B12" s="99"/>
      <c r="C12" s="99"/>
      <c r="D12" s="156"/>
      <c r="E12" s="156"/>
      <c r="F12" s="156"/>
      <c r="G12" s="156"/>
      <c r="H12" s="97"/>
      <c r="I12" s="132"/>
      <c r="J12" s="70"/>
      <c r="K12" s="70"/>
      <c r="L12" s="70"/>
      <c r="M12" s="100"/>
      <c r="N12" s="100"/>
      <c r="O12" s="100"/>
      <c r="P12" s="100"/>
      <c r="Q12" s="100"/>
      <c r="R12" s="100"/>
      <c r="S12" s="100"/>
      <c r="T12" s="100"/>
      <c r="U12" s="100"/>
      <c r="V12" s="100"/>
      <c r="W12" s="100"/>
      <c r="X12" s="100"/>
      <c r="Y12" s="100"/>
      <c r="Z12" s="100"/>
      <c r="AA12" s="100"/>
      <c r="AB12" s="100"/>
      <c r="AC12" s="100"/>
      <c r="AD12" s="100"/>
      <c r="AE12" s="100"/>
      <c r="AF12" s="100"/>
      <c r="AG12" s="100"/>
      <c r="AH12" s="100"/>
      <c r="AI12" s="100"/>
      <c r="AJ12" s="100"/>
      <c r="AK12" s="100"/>
      <c r="AL12" s="100"/>
      <c r="AM12" s="100"/>
      <c r="AN12" s="100"/>
      <c r="AO12" s="100"/>
      <c r="AP12" s="100"/>
      <c r="AQ12" s="100"/>
      <c r="AR12" s="100"/>
      <c r="AS12" s="100"/>
      <c r="AT12" s="100"/>
      <c r="AU12" s="100"/>
      <c r="AV12" s="100"/>
      <c r="AW12" s="100"/>
      <c r="AX12" s="100"/>
      <c r="AY12" s="100"/>
      <c r="AZ12" s="100"/>
      <c r="BA12" s="100"/>
      <c r="BB12" s="100"/>
      <c r="BC12" s="100"/>
      <c r="BD12" s="100"/>
      <c r="BE12" s="100"/>
      <c r="BF12" s="100"/>
      <c r="BG12" s="100"/>
      <c r="BH12" s="100"/>
      <c r="BI12" s="100"/>
      <c r="BJ12" s="100"/>
      <c r="BK12" s="100"/>
      <c r="BL12" s="100"/>
      <c r="BM12" s="100"/>
      <c r="BN12" s="100"/>
      <c r="BO12" s="100"/>
      <c r="BP12" s="100"/>
      <c r="BQ12" s="100"/>
      <c r="BR12" s="100"/>
      <c r="BS12" s="100"/>
      <c r="BT12" s="100"/>
      <c r="BU12" s="100"/>
      <c r="BV12" s="100"/>
      <c r="BW12" s="100"/>
      <c r="BX12" s="100"/>
      <c r="BY12" s="100"/>
      <c r="BZ12" s="100"/>
      <c r="CA12" s="100"/>
      <c r="CB12" s="100"/>
      <c r="CC12" s="100"/>
      <c r="CD12" s="100"/>
      <c r="CE12" s="100"/>
      <c r="CF12" s="100"/>
      <c r="CG12" s="100"/>
      <c r="CH12" s="100"/>
      <c r="CI12" s="100"/>
      <c r="CJ12" s="100"/>
      <c r="CK12" s="100"/>
      <c r="CL12" s="100"/>
      <c r="CM12" s="100"/>
      <c r="CN12" s="100"/>
      <c r="CO12" s="100"/>
      <c r="CP12" s="100"/>
      <c r="CQ12" s="100"/>
      <c r="CR12" s="100"/>
      <c r="CS12" s="100"/>
      <c r="CT12" s="100"/>
      <c r="CU12" s="100"/>
      <c r="CV12" s="100"/>
      <c r="CW12" s="100"/>
      <c r="CX12" s="100"/>
      <c r="CY12" s="100"/>
      <c r="CZ12" s="100"/>
      <c r="DA12" s="100"/>
      <c r="DB12" s="100"/>
      <c r="DC12" s="100"/>
      <c r="DD12" s="100"/>
      <c r="DE12" s="100"/>
      <c r="DF12" s="100"/>
      <c r="DG12" s="100"/>
      <c r="DH12" s="100"/>
      <c r="DI12" s="100"/>
      <c r="DJ12" s="100"/>
      <c r="DK12" s="100"/>
      <c r="DL12" s="100"/>
      <c r="DM12" s="100"/>
      <c r="DN12" s="100"/>
      <c r="DO12" s="100"/>
      <c r="DP12" s="100"/>
      <c r="DQ12" s="100"/>
      <c r="DR12" s="100"/>
      <c r="DS12" s="100"/>
      <c r="DT12" s="100"/>
      <c r="DU12" s="100"/>
      <c r="DV12" s="100"/>
      <c r="DW12" s="100"/>
      <c r="DX12" s="100"/>
      <c r="DY12" s="100"/>
      <c r="DZ12" s="100"/>
      <c r="EA12" s="100"/>
      <c r="EB12" s="100"/>
      <c r="EC12" s="100"/>
      <c r="ED12" s="100"/>
      <c r="EE12" s="100"/>
      <c r="EF12" s="100"/>
      <c r="EG12" s="100"/>
      <c r="EH12" s="100"/>
      <c r="EI12" s="100"/>
      <c r="EJ12" s="100"/>
      <c r="EK12" s="100"/>
      <c r="EL12" s="100"/>
      <c r="EM12" s="100"/>
      <c r="EN12" s="100"/>
      <c r="EO12" s="100"/>
      <c r="EP12" s="100"/>
      <c r="EQ12" s="100"/>
      <c r="ER12" s="100"/>
      <c r="ES12" s="100"/>
      <c r="ET12" s="100"/>
      <c r="EU12" s="100"/>
      <c r="EV12" s="100"/>
      <c r="EW12" s="100"/>
      <c r="EX12" s="100"/>
      <c r="EY12" s="100"/>
      <c r="EZ12" s="100"/>
      <c r="FA12" s="100"/>
      <c r="FB12" s="100"/>
      <c r="FC12" s="100"/>
      <c r="FD12" s="100"/>
      <c r="FE12" s="100"/>
      <c r="FF12" s="100"/>
      <c r="FG12" s="100"/>
      <c r="FH12" s="100"/>
      <c r="FI12" s="100"/>
      <c r="FJ12" s="100"/>
      <c r="FK12" s="100"/>
      <c r="FL12" s="100"/>
      <c r="FM12" s="100"/>
      <c r="FN12" s="100"/>
      <c r="FO12" s="100"/>
      <c r="FP12" s="100"/>
      <c r="FQ12" s="100"/>
      <c r="FR12" s="100"/>
      <c r="FS12" s="100"/>
      <c r="FT12" s="100"/>
      <c r="FU12" s="100"/>
      <c r="FV12" s="100"/>
      <c r="FW12" s="100"/>
      <c r="FX12" s="100"/>
      <c r="FY12" s="100"/>
      <c r="FZ12" s="100"/>
      <c r="GA12" s="100"/>
      <c r="GB12" s="100"/>
      <c r="GC12" s="100"/>
      <c r="GD12" s="100"/>
      <c r="GE12" s="100"/>
      <c r="GF12" s="100"/>
      <c r="GG12" s="100"/>
      <c r="GH12" s="100"/>
      <c r="GI12" s="100"/>
      <c r="GJ12" s="100"/>
      <c r="GK12" s="100"/>
      <c r="GL12" s="100"/>
      <c r="GM12" s="100"/>
      <c r="GN12" s="100"/>
      <c r="GO12" s="100"/>
      <c r="GP12" s="100"/>
      <c r="GQ12" s="100"/>
      <c r="GR12" s="100"/>
      <c r="GS12" s="100"/>
      <c r="GT12" s="100"/>
      <c r="GU12" s="100"/>
      <c r="GV12" s="100"/>
      <c r="GW12" s="100"/>
      <c r="GX12" s="100"/>
      <c r="GY12" s="100"/>
      <c r="GZ12" s="100"/>
      <c r="HA12" s="100"/>
      <c r="HB12" s="100"/>
      <c r="HC12" s="100"/>
      <c r="HD12" s="100"/>
      <c r="HE12" s="100"/>
      <c r="HF12" s="100"/>
      <c r="HG12" s="100"/>
      <c r="HH12" s="100"/>
      <c r="HI12" s="100"/>
      <c r="HJ12" s="100"/>
      <c r="HK12" s="100"/>
      <c r="HL12" s="100"/>
      <c r="HM12" s="100"/>
      <c r="HN12" s="100"/>
      <c r="HO12" s="100"/>
      <c r="HP12" s="100"/>
      <c r="HQ12" s="100"/>
      <c r="HR12" s="100"/>
      <c r="HS12" s="100"/>
      <c r="HT12" s="100"/>
      <c r="HU12" s="100"/>
      <c r="HV12" s="100"/>
      <c r="HW12" s="100"/>
      <c r="HX12" s="100"/>
      <c r="HY12" s="100"/>
      <c r="HZ12" s="100"/>
      <c r="IA12" s="100"/>
      <c r="IB12" s="100"/>
      <c r="IC12" s="100"/>
      <c r="ID12" s="100"/>
      <c r="IE12" s="100"/>
      <c r="IF12" s="100"/>
      <c r="IG12" s="100"/>
      <c r="IH12" s="100"/>
      <c r="II12" s="100"/>
      <c r="IJ12" s="100"/>
      <c r="IK12" s="100"/>
      <c r="IL12" s="100"/>
      <c r="IM12" s="100"/>
      <c r="IN12" s="100"/>
      <c r="IO12" s="100"/>
      <c r="IP12" s="100"/>
      <c r="IQ12" s="100"/>
      <c r="IR12" s="100"/>
      <c r="IS12" s="100"/>
      <c r="IT12" s="100"/>
      <c r="IU12" s="100"/>
      <c r="IV12" s="100"/>
    </row>
    <row r="13" spans="1:256" ht="21" x14ac:dyDescent="0.4">
      <c r="A13" s="99"/>
      <c r="B13" s="99"/>
      <c r="C13" s="99"/>
      <c r="D13" s="132"/>
      <c r="E13" s="132"/>
      <c r="F13" s="132"/>
      <c r="G13" s="132"/>
      <c r="H13" s="132"/>
      <c r="I13" s="132"/>
      <c r="J13" s="70"/>
      <c r="K13" s="70"/>
      <c r="L13" s="70"/>
      <c r="M13" s="100"/>
      <c r="N13" s="100"/>
      <c r="O13" s="100"/>
      <c r="P13" s="100"/>
      <c r="Q13" s="100"/>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c r="AX13" s="100"/>
      <c r="AY13" s="100"/>
      <c r="AZ13" s="100"/>
      <c r="BA13" s="100"/>
      <c r="BB13" s="100"/>
      <c r="BC13" s="100"/>
      <c r="BD13" s="100"/>
      <c r="BE13" s="100"/>
      <c r="BF13" s="100"/>
      <c r="BG13" s="100"/>
      <c r="BH13" s="100"/>
      <c r="BI13" s="100"/>
      <c r="BJ13" s="100"/>
      <c r="BK13" s="100"/>
      <c r="BL13" s="100"/>
      <c r="BM13" s="100"/>
      <c r="BN13" s="100"/>
      <c r="BO13" s="100"/>
      <c r="BP13" s="100"/>
      <c r="BQ13" s="100"/>
      <c r="BR13" s="100"/>
      <c r="BS13" s="100"/>
      <c r="BT13" s="100"/>
      <c r="BU13" s="100"/>
      <c r="BV13" s="100"/>
      <c r="BW13" s="100"/>
      <c r="BX13" s="100"/>
      <c r="BY13" s="100"/>
      <c r="BZ13" s="100"/>
      <c r="CA13" s="100"/>
      <c r="CB13" s="100"/>
      <c r="CC13" s="100"/>
      <c r="CD13" s="100"/>
      <c r="CE13" s="100"/>
      <c r="CF13" s="100"/>
      <c r="CG13" s="100"/>
      <c r="CH13" s="100"/>
      <c r="CI13" s="100"/>
      <c r="CJ13" s="100"/>
      <c r="CK13" s="100"/>
      <c r="CL13" s="100"/>
      <c r="CM13" s="100"/>
      <c r="CN13" s="100"/>
      <c r="CO13" s="100"/>
      <c r="CP13" s="100"/>
      <c r="CQ13" s="100"/>
      <c r="CR13" s="100"/>
      <c r="CS13" s="100"/>
      <c r="CT13" s="100"/>
      <c r="CU13" s="100"/>
      <c r="CV13" s="100"/>
      <c r="CW13" s="100"/>
      <c r="CX13" s="100"/>
      <c r="CY13" s="100"/>
      <c r="CZ13" s="100"/>
      <c r="DA13" s="100"/>
      <c r="DB13" s="100"/>
      <c r="DC13" s="100"/>
      <c r="DD13" s="100"/>
      <c r="DE13" s="100"/>
      <c r="DF13" s="100"/>
      <c r="DG13" s="100"/>
      <c r="DH13" s="100"/>
      <c r="DI13" s="100"/>
      <c r="DJ13" s="100"/>
      <c r="DK13" s="100"/>
      <c r="DL13" s="100"/>
      <c r="DM13" s="100"/>
      <c r="DN13" s="100"/>
      <c r="DO13" s="100"/>
      <c r="DP13" s="100"/>
      <c r="DQ13" s="100"/>
      <c r="DR13" s="100"/>
      <c r="DS13" s="100"/>
      <c r="DT13" s="100"/>
      <c r="DU13" s="100"/>
      <c r="DV13" s="100"/>
      <c r="DW13" s="100"/>
      <c r="DX13" s="100"/>
      <c r="DY13" s="100"/>
      <c r="DZ13" s="100"/>
      <c r="EA13" s="100"/>
      <c r="EB13" s="100"/>
      <c r="EC13" s="100"/>
      <c r="ED13" s="100"/>
      <c r="EE13" s="100"/>
      <c r="EF13" s="100"/>
      <c r="EG13" s="100"/>
      <c r="EH13" s="100"/>
      <c r="EI13" s="100"/>
      <c r="EJ13" s="100"/>
      <c r="EK13" s="100"/>
      <c r="EL13" s="100"/>
      <c r="EM13" s="100"/>
      <c r="EN13" s="100"/>
      <c r="EO13" s="100"/>
      <c r="EP13" s="100"/>
      <c r="EQ13" s="100"/>
      <c r="ER13" s="100"/>
      <c r="ES13" s="100"/>
      <c r="ET13" s="100"/>
      <c r="EU13" s="100"/>
      <c r="EV13" s="100"/>
      <c r="EW13" s="100"/>
      <c r="EX13" s="100"/>
      <c r="EY13" s="100"/>
      <c r="EZ13" s="100"/>
      <c r="FA13" s="100"/>
      <c r="FB13" s="100"/>
      <c r="FC13" s="100"/>
      <c r="FD13" s="100"/>
      <c r="FE13" s="100"/>
      <c r="FF13" s="100"/>
      <c r="FG13" s="100"/>
      <c r="FH13" s="100"/>
      <c r="FI13" s="100"/>
      <c r="FJ13" s="100"/>
      <c r="FK13" s="100"/>
      <c r="FL13" s="100"/>
      <c r="FM13" s="100"/>
      <c r="FN13" s="100"/>
      <c r="FO13" s="100"/>
      <c r="FP13" s="100"/>
      <c r="FQ13" s="100"/>
      <c r="FR13" s="100"/>
      <c r="FS13" s="100"/>
      <c r="FT13" s="100"/>
      <c r="FU13" s="100"/>
      <c r="FV13" s="100"/>
      <c r="FW13" s="100"/>
      <c r="FX13" s="100"/>
      <c r="FY13" s="100"/>
      <c r="FZ13" s="100"/>
      <c r="GA13" s="100"/>
      <c r="GB13" s="100"/>
      <c r="GC13" s="100"/>
      <c r="GD13" s="100"/>
      <c r="GE13" s="100"/>
      <c r="GF13" s="100"/>
      <c r="GG13" s="100"/>
      <c r="GH13" s="100"/>
      <c r="GI13" s="100"/>
      <c r="GJ13" s="100"/>
      <c r="GK13" s="100"/>
      <c r="GL13" s="100"/>
      <c r="GM13" s="100"/>
      <c r="GN13" s="100"/>
      <c r="GO13" s="100"/>
      <c r="GP13" s="100"/>
      <c r="GQ13" s="100"/>
      <c r="GR13" s="100"/>
      <c r="GS13" s="100"/>
      <c r="GT13" s="100"/>
      <c r="GU13" s="100"/>
      <c r="GV13" s="100"/>
      <c r="GW13" s="100"/>
      <c r="GX13" s="100"/>
      <c r="GY13" s="100"/>
      <c r="GZ13" s="100"/>
      <c r="HA13" s="100"/>
      <c r="HB13" s="100"/>
      <c r="HC13" s="100"/>
      <c r="HD13" s="100"/>
      <c r="HE13" s="100"/>
      <c r="HF13" s="100"/>
      <c r="HG13" s="100"/>
      <c r="HH13" s="100"/>
      <c r="HI13" s="100"/>
      <c r="HJ13" s="100"/>
      <c r="HK13" s="100"/>
      <c r="HL13" s="100"/>
      <c r="HM13" s="100"/>
      <c r="HN13" s="100"/>
      <c r="HO13" s="100"/>
      <c r="HP13" s="100"/>
      <c r="HQ13" s="100"/>
      <c r="HR13" s="100"/>
      <c r="HS13" s="100"/>
      <c r="HT13" s="100"/>
      <c r="HU13" s="100"/>
      <c r="HV13" s="100"/>
      <c r="HW13" s="100"/>
      <c r="HX13" s="100"/>
      <c r="HY13" s="100"/>
      <c r="HZ13" s="100"/>
      <c r="IA13" s="100"/>
      <c r="IB13" s="100"/>
      <c r="IC13" s="100"/>
      <c r="ID13" s="100"/>
      <c r="IE13" s="100"/>
      <c r="IF13" s="100"/>
      <c r="IG13" s="100"/>
      <c r="IH13" s="100"/>
      <c r="II13" s="100"/>
      <c r="IJ13" s="100"/>
      <c r="IK13" s="100"/>
      <c r="IL13" s="100"/>
      <c r="IM13" s="100"/>
      <c r="IN13" s="100"/>
      <c r="IO13" s="100"/>
      <c r="IP13" s="100"/>
      <c r="IQ13" s="100"/>
      <c r="IR13" s="100"/>
      <c r="IS13" s="100"/>
      <c r="IT13" s="100"/>
      <c r="IU13" s="100"/>
      <c r="IV13" s="100"/>
    </row>
    <row r="14" spans="1:256" ht="21" x14ac:dyDescent="0.4">
      <c r="A14" s="99"/>
      <c r="B14" s="99"/>
      <c r="C14" s="99"/>
      <c r="D14" s="132"/>
      <c r="E14" s="132"/>
      <c r="F14" s="132"/>
      <c r="G14" s="132"/>
      <c r="H14" s="132"/>
      <c r="I14" s="132"/>
      <c r="J14" s="70"/>
      <c r="K14" s="70"/>
      <c r="L14" s="70"/>
      <c r="M14" s="100"/>
      <c r="N14" s="100"/>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100"/>
      <c r="AU14" s="100"/>
      <c r="AV14" s="100"/>
      <c r="AW14" s="100"/>
      <c r="AX14" s="100"/>
      <c r="AY14" s="100"/>
      <c r="AZ14" s="100"/>
      <c r="BA14" s="100"/>
      <c r="BB14" s="100"/>
      <c r="BC14" s="100"/>
      <c r="BD14" s="100"/>
      <c r="BE14" s="100"/>
      <c r="BF14" s="100"/>
      <c r="BG14" s="100"/>
      <c r="BH14" s="100"/>
      <c r="BI14" s="100"/>
      <c r="BJ14" s="100"/>
      <c r="BK14" s="100"/>
      <c r="BL14" s="100"/>
      <c r="BM14" s="100"/>
      <c r="BN14" s="100"/>
      <c r="BO14" s="100"/>
      <c r="BP14" s="100"/>
      <c r="BQ14" s="100"/>
      <c r="BR14" s="100"/>
      <c r="BS14" s="100"/>
      <c r="BT14" s="100"/>
      <c r="BU14" s="100"/>
      <c r="BV14" s="100"/>
      <c r="BW14" s="100"/>
      <c r="BX14" s="100"/>
      <c r="BY14" s="100"/>
      <c r="BZ14" s="100"/>
      <c r="CA14" s="100"/>
      <c r="CB14" s="100"/>
      <c r="CC14" s="100"/>
      <c r="CD14" s="100"/>
      <c r="CE14" s="100"/>
      <c r="CF14" s="100"/>
      <c r="CG14" s="100"/>
      <c r="CH14" s="100"/>
      <c r="CI14" s="100"/>
      <c r="CJ14" s="100"/>
      <c r="CK14" s="100"/>
      <c r="CL14" s="100"/>
      <c r="CM14" s="100"/>
      <c r="CN14" s="100"/>
      <c r="CO14" s="100"/>
      <c r="CP14" s="100"/>
      <c r="CQ14" s="100"/>
      <c r="CR14" s="100"/>
      <c r="CS14" s="100"/>
      <c r="CT14" s="100"/>
      <c r="CU14" s="100"/>
      <c r="CV14" s="100"/>
      <c r="CW14" s="100"/>
      <c r="CX14" s="100"/>
      <c r="CY14" s="100"/>
      <c r="CZ14" s="100"/>
      <c r="DA14" s="100"/>
      <c r="DB14" s="100"/>
      <c r="DC14" s="100"/>
      <c r="DD14" s="100"/>
      <c r="DE14" s="100"/>
      <c r="DF14" s="100"/>
      <c r="DG14" s="100"/>
      <c r="DH14" s="100"/>
      <c r="DI14" s="100"/>
      <c r="DJ14" s="100"/>
      <c r="DK14" s="100"/>
      <c r="DL14" s="100"/>
      <c r="DM14" s="100"/>
      <c r="DN14" s="100"/>
      <c r="DO14" s="100"/>
      <c r="DP14" s="100"/>
      <c r="DQ14" s="100"/>
      <c r="DR14" s="100"/>
      <c r="DS14" s="100"/>
      <c r="DT14" s="100"/>
      <c r="DU14" s="100"/>
      <c r="DV14" s="100"/>
      <c r="DW14" s="100"/>
      <c r="DX14" s="100"/>
      <c r="DY14" s="100"/>
      <c r="DZ14" s="100"/>
      <c r="EA14" s="100"/>
      <c r="EB14" s="100"/>
      <c r="EC14" s="100"/>
      <c r="ED14" s="100"/>
      <c r="EE14" s="100"/>
      <c r="EF14" s="100"/>
      <c r="EG14" s="100"/>
      <c r="EH14" s="100"/>
      <c r="EI14" s="100"/>
      <c r="EJ14" s="100"/>
      <c r="EK14" s="100"/>
      <c r="EL14" s="100"/>
      <c r="EM14" s="100"/>
      <c r="EN14" s="100"/>
      <c r="EO14" s="100"/>
      <c r="EP14" s="100"/>
      <c r="EQ14" s="100"/>
      <c r="ER14" s="100"/>
      <c r="ES14" s="100"/>
      <c r="ET14" s="100"/>
      <c r="EU14" s="100"/>
      <c r="EV14" s="100"/>
      <c r="EW14" s="100"/>
      <c r="EX14" s="100"/>
      <c r="EY14" s="100"/>
      <c r="EZ14" s="100"/>
      <c r="FA14" s="100"/>
      <c r="FB14" s="100"/>
      <c r="FC14" s="100"/>
      <c r="FD14" s="100"/>
      <c r="FE14" s="100"/>
      <c r="FF14" s="100"/>
      <c r="FG14" s="100"/>
      <c r="FH14" s="100"/>
      <c r="FI14" s="100"/>
      <c r="FJ14" s="100"/>
      <c r="FK14" s="100"/>
      <c r="FL14" s="100"/>
      <c r="FM14" s="100"/>
      <c r="FN14" s="100"/>
      <c r="FO14" s="100"/>
      <c r="FP14" s="100"/>
      <c r="FQ14" s="100"/>
      <c r="FR14" s="100"/>
      <c r="FS14" s="100"/>
      <c r="FT14" s="100"/>
      <c r="FU14" s="100"/>
      <c r="FV14" s="100"/>
      <c r="FW14" s="100"/>
      <c r="FX14" s="100"/>
      <c r="FY14" s="100"/>
      <c r="FZ14" s="100"/>
      <c r="GA14" s="100"/>
      <c r="GB14" s="100"/>
      <c r="GC14" s="100"/>
      <c r="GD14" s="100"/>
      <c r="GE14" s="100"/>
      <c r="GF14" s="100"/>
      <c r="GG14" s="100"/>
      <c r="GH14" s="100"/>
      <c r="GI14" s="100"/>
      <c r="GJ14" s="100"/>
      <c r="GK14" s="100"/>
      <c r="GL14" s="100"/>
      <c r="GM14" s="100"/>
      <c r="GN14" s="100"/>
      <c r="GO14" s="100"/>
      <c r="GP14" s="100"/>
      <c r="GQ14" s="100"/>
      <c r="GR14" s="100"/>
      <c r="GS14" s="100"/>
      <c r="GT14" s="100"/>
      <c r="GU14" s="100"/>
      <c r="GV14" s="100"/>
      <c r="GW14" s="100"/>
      <c r="GX14" s="100"/>
      <c r="GY14" s="100"/>
      <c r="GZ14" s="100"/>
      <c r="HA14" s="100"/>
      <c r="HB14" s="100"/>
      <c r="HC14" s="100"/>
      <c r="HD14" s="100"/>
      <c r="HE14" s="100"/>
      <c r="HF14" s="100"/>
      <c r="HG14" s="100"/>
      <c r="HH14" s="100"/>
      <c r="HI14" s="100"/>
      <c r="HJ14" s="100"/>
      <c r="HK14" s="100"/>
      <c r="HL14" s="100"/>
      <c r="HM14" s="100"/>
      <c r="HN14" s="100"/>
      <c r="HO14" s="100"/>
      <c r="HP14" s="100"/>
      <c r="HQ14" s="100"/>
      <c r="HR14" s="100"/>
      <c r="HS14" s="100"/>
      <c r="HT14" s="100"/>
      <c r="HU14" s="100"/>
      <c r="HV14" s="100"/>
      <c r="HW14" s="100"/>
      <c r="HX14" s="100"/>
      <c r="HY14" s="100"/>
      <c r="HZ14" s="100"/>
      <c r="IA14" s="100"/>
      <c r="IB14" s="100"/>
      <c r="IC14" s="100"/>
      <c r="ID14" s="100"/>
      <c r="IE14" s="100"/>
      <c r="IF14" s="100"/>
      <c r="IG14" s="100"/>
      <c r="IH14" s="100"/>
      <c r="II14" s="100"/>
      <c r="IJ14" s="100"/>
      <c r="IK14" s="100"/>
      <c r="IL14" s="100"/>
      <c r="IM14" s="100"/>
      <c r="IN14" s="100"/>
      <c r="IO14" s="100"/>
      <c r="IP14" s="100"/>
      <c r="IQ14" s="100"/>
      <c r="IR14" s="100"/>
      <c r="IS14" s="100"/>
      <c r="IT14" s="100"/>
      <c r="IU14" s="100"/>
      <c r="IV14" s="100"/>
    </row>
    <row r="15" spans="1:256" ht="15.6" x14ac:dyDescent="0.3">
      <c r="A15" s="62"/>
      <c r="B15" s="62"/>
      <c r="C15" s="62"/>
      <c r="D15" s="62"/>
      <c r="E15" s="62"/>
      <c r="F15" s="63"/>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c r="EI15" s="62"/>
      <c r="EJ15" s="62"/>
      <c r="EK15" s="62"/>
      <c r="EL15" s="62"/>
      <c r="EM15" s="62"/>
      <c r="EN15" s="62"/>
      <c r="EO15" s="62"/>
      <c r="EP15" s="62"/>
      <c r="EQ15" s="62"/>
      <c r="ER15" s="62"/>
      <c r="ES15" s="62"/>
      <c r="ET15" s="62"/>
      <c r="EU15" s="62"/>
      <c r="EV15" s="62"/>
      <c r="EW15" s="62"/>
      <c r="EX15" s="62"/>
      <c r="EY15" s="62"/>
      <c r="EZ15" s="62"/>
      <c r="FA15" s="62"/>
      <c r="FB15" s="62"/>
      <c r="FC15" s="62"/>
      <c r="FD15" s="62"/>
      <c r="FE15" s="62"/>
      <c r="FF15" s="62"/>
      <c r="FG15" s="62"/>
      <c r="FH15" s="62"/>
      <c r="FI15" s="62"/>
      <c r="FJ15" s="62"/>
      <c r="FK15" s="62"/>
      <c r="FL15" s="62"/>
      <c r="FM15" s="62"/>
      <c r="FN15" s="62"/>
      <c r="FO15" s="62"/>
      <c r="FP15" s="62"/>
      <c r="FQ15" s="62"/>
      <c r="FR15" s="62"/>
      <c r="FS15" s="62"/>
      <c r="FT15" s="62"/>
      <c r="FU15" s="62"/>
      <c r="FV15" s="62"/>
      <c r="FW15" s="62"/>
      <c r="FX15" s="62"/>
      <c r="FY15" s="62"/>
      <c r="FZ15" s="62"/>
      <c r="GA15" s="62"/>
      <c r="GB15" s="62"/>
      <c r="GC15" s="62"/>
      <c r="GD15" s="62"/>
      <c r="GE15" s="62"/>
      <c r="GF15" s="62"/>
      <c r="GG15" s="62"/>
      <c r="GH15" s="62"/>
      <c r="GI15" s="62"/>
      <c r="GJ15" s="62"/>
      <c r="GK15" s="62"/>
      <c r="GL15" s="62"/>
      <c r="GM15" s="62"/>
      <c r="GN15" s="62"/>
      <c r="GO15" s="62"/>
      <c r="GP15" s="62"/>
      <c r="GQ15" s="62"/>
      <c r="GR15" s="62"/>
      <c r="GS15" s="62"/>
      <c r="GT15" s="62"/>
      <c r="GU15" s="62"/>
      <c r="GV15" s="62"/>
      <c r="GW15" s="62"/>
      <c r="GX15" s="62"/>
      <c r="GY15" s="62"/>
      <c r="GZ15" s="62"/>
      <c r="HA15" s="62"/>
      <c r="HB15" s="62"/>
      <c r="HC15" s="62"/>
      <c r="HD15" s="62"/>
      <c r="HE15" s="62"/>
      <c r="HF15" s="62"/>
      <c r="HG15" s="62"/>
      <c r="HH15" s="62"/>
      <c r="HI15" s="62"/>
      <c r="HJ15" s="62"/>
      <c r="HK15" s="62"/>
      <c r="HL15" s="62"/>
      <c r="HM15" s="62"/>
      <c r="HN15" s="62"/>
      <c r="HO15" s="62"/>
      <c r="HP15" s="62"/>
      <c r="HQ15" s="62"/>
      <c r="HR15" s="62"/>
      <c r="HS15" s="62"/>
      <c r="HT15" s="62"/>
      <c r="HU15" s="62"/>
      <c r="HV15" s="62"/>
      <c r="HW15" s="62"/>
      <c r="HX15" s="62"/>
      <c r="HY15" s="62"/>
      <c r="HZ15" s="62"/>
      <c r="IA15" s="62"/>
      <c r="IB15" s="62"/>
      <c r="IC15" s="62"/>
      <c r="ID15" s="62"/>
      <c r="IE15" s="62"/>
      <c r="IF15" s="62"/>
      <c r="IG15" s="62"/>
      <c r="IH15" s="62"/>
      <c r="II15" s="62"/>
      <c r="IJ15" s="62"/>
      <c r="IK15" s="62"/>
      <c r="IL15" s="62"/>
      <c r="IM15" s="62"/>
      <c r="IN15" s="62"/>
      <c r="IO15" s="62"/>
      <c r="IP15" s="62"/>
      <c r="IQ15" s="62"/>
      <c r="IR15" s="62"/>
      <c r="IS15" s="62"/>
      <c r="IT15" s="62"/>
      <c r="IU15" s="62"/>
      <c r="IV15" s="62"/>
    </row>
    <row r="16" spans="1:256" ht="15.6" x14ac:dyDescent="0.3">
      <c r="A16" s="64"/>
      <c r="B16" s="64"/>
      <c r="C16" s="65" t="s">
        <v>0</v>
      </c>
      <c r="D16" s="65"/>
      <c r="E16" s="65"/>
      <c r="F16" s="65"/>
      <c r="G16" s="65"/>
      <c r="H16" s="65"/>
      <c r="I16" s="66"/>
      <c r="J16" s="64"/>
      <c r="K16" s="64"/>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c r="DT16" s="64"/>
      <c r="DU16" s="64"/>
      <c r="DV16" s="64"/>
      <c r="DW16" s="64"/>
      <c r="DX16" s="64"/>
      <c r="DY16" s="64"/>
      <c r="DZ16" s="64"/>
      <c r="EA16" s="64"/>
      <c r="EB16" s="64"/>
      <c r="EC16" s="64"/>
      <c r="ED16" s="64"/>
      <c r="EE16" s="64"/>
      <c r="EF16" s="64"/>
      <c r="EG16" s="64"/>
      <c r="EH16" s="64"/>
      <c r="EI16" s="64"/>
      <c r="EJ16" s="64"/>
      <c r="EK16" s="64"/>
      <c r="EL16" s="64"/>
      <c r="EM16" s="64"/>
      <c r="EN16" s="64"/>
      <c r="EO16" s="64"/>
      <c r="EP16" s="64"/>
      <c r="EQ16" s="64"/>
      <c r="ER16" s="64"/>
      <c r="ES16" s="64"/>
      <c r="ET16" s="64"/>
      <c r="EU16" s="64"/>
      <c r="EV16" s="64"/>
      <c r="EW16" s="64"/>
      <c r="EX16" s="64"/>
      <c r="EY16" s="64"/>
      <c r="EZ16" s="64"/>
      <c r="FA16" s="64"/>
      <c r="FB16" s="64"/>
      <c r="FC16" s="64"/>
      <c r="FD16" s="64"/>
      <c r="FE16" s="64"/>
      <c r="FF16" s="64"/>
      <c r="FG16" s="64"/>
      <c r="FH16" s="64"/>
      <c r="FI16" s="64"/>
      <c r="FJ16" s="64"/>
      <c r="FK16" s="64"/>
      <c r="FL16" s="64"/>
      <c r="FM16" s="64"/>
      <c r="FN16" s="64"/>
      <c r="FO16" s="64"/>
      <c r="FP16" s="64"/>
      <c r="FQ16" s="64"/>
      <c r="FR16" s="64"/>
      <c r="FS16" s="64"/>
      <c r="FT16" s="64"/>
      <c r="FU16" s="64"/>
      <c r="FV16" s="64"/>
      <c r="FW16" s="64"/>
      <c r="FX16" s="64"/>
      <c r="FY16" s="64"/>
      <c r="FZ16" s="64"/>
      <c r="GA16" s="64"/>
      <c r="GB16" s="64"/>
      <c r="GC16" s="64"/>
      <c r="GD16" s="64"/>
      <c r="GE16" s="64"/>
      <c r="GF16" s="64"/>
      <c r="GG16" s="64"/>
      <c r="GH16" s="64"/>
      <c r="GI16" s="64"/>
      <c r="GJ16" s="64"/>
      <c r="GK16" s="64"/>
      <c r="GL16" s="64"/>
      <c r="GM16" s="64"/>
      <c r="GN16" s="64"/>
      <c r="GO16" s="64"/>
      <c r="GP16" s="64"/>
      <c r="GQ16" s="64"/>
      <c r="GR16" s="64"/>
      <c r="GS16" s="64"/>
      <c r="GT16" s="64"/>
      <c r="GU16" s="64"/>
      <c r="GV16" s="64"/>
      <c r="GW16" s="64"/>
      <c r="GX16" s="64"/>
      <c r="GY16" s="64"/>
      <c r="GZ16" s="64"/>
      <c r="HA16" s="64"/>
      <c r="HB16" s="64"/>
      <c r="HC16" s="64"/>
      <c r="HD16" s="64"/>
      <c r="HE16" s="64"/>
      <c r="HF16" s="64"/>
      <c r="HG16" s="64"/>
      <c r="HH16" s="64"/>
      <c r="HI16" s="64"/>
      <c r="HJ16" s="64"/>
      <c r="HK16" s="64"/>
      <c r="HL16" s="64"/>
      <c r="HM16" s="64"/>
      <c r="HN16" s="64"/>
      <c r="HO16" s="64"/>
      <c r="HP16" s="64"/>
      <c r="HQ16" s="64"/>
      <c r="HR16" s="64"/>
      <c r="HS16" s="64"/>
      <c r="HT16" s="64"/>
      <c r="HU16" s="64"/>
      <c r="HV16" s="64"/>
      <c r="HW16" s="64"/>
      <c r="HX16" s="64"/>
      <c r="HY16" s="64"/>
      <c r="HZ16" s="64"/>
      <c r="IA16" s="64"/>
      <c r="IB16" s="64"/>
      <c r="IC16" s="64"/>
      <c r="ID16" s="64"/>
      <c r="IE16" s="64"/>
      <c r="IF16" s="64"/>
      <c r="IG16" s="64"/>
      <c r="IH16" s="64"/>
      <c r="II16" s="64"/>
      <c r="IJ16" s="64"/>
      <c r="IK16" s="64"/>
      <c r="IL16" s="64"/>
      <c r="IM16" s="64"/>
      <c r="IN16" s="64"/>
      <c r="IO16" s="64"/>
      <c r="IP16" s="64"/>
      <c r="IQ16" s="64"/>
      <c r="IR16" s="64"/>
      <c r="IS16" s="64"/>
      <c r="IT16" s="64"/>
      <c r="IU16" s="64"/>
      <c r="IV16" s="64"/>
    </row>
    <row r="17" spans="1:256" ht="15.6" x14ac:dyDescent="0.3">
      <c r="A17" s="692" t="s">
        <v>46</v>
      </c>
      <c r="B17" s="692"/>
      <c r="C17" s="692"/>
      <c r="D17" s="692"/>
      <c r="E17" s="692"/>
      <c r="F17" s="692"/>
      <c r="G17" s="692"/>
      <c r="H17" s="67"/>
      <c r="I17" s="66"/>
      <c r="J17" s="64"/>
      <c r="K17" s="64"/>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c r="BX17" s="64"/>
      <c r="BY17" s="64"/>
      <c r="BZ17" s="64"/>
      <c r="CA17" s="64"/>
      <c r="CB17" s="64"/>
      <c r="CC17" s="64"/>
      <c r="CD17" s="64"/>
      <c r="CE17" s="64"/>
      <c r="CF17" s="64"/>
      <c r="CG17" s="64"/>
      <c r="CH17" s="64"/>
      <c r="CI17" s="64"/>
      <c r="CJ17" s="64"/>
      <c r="CK17" s="64"/>
      <c r="CL17" s="64"/>
      <c r="CM17" s="64"/>
      <c r="CN17" s="64"/>
      <c r="CO17" s="64"/>
      <c r="CP17" s="64"/>
      <c r="CQ17" s="64"/>
      <c r="CR17" s="64"/>
      <c r="CS17" s="64"/>
      <c r="CT17" s="64"/>
      <c r="CU17" s="64"/>
      <c r="CV17" s="64"/>
      <c r="CW17" s="64"/>
      <c r="CX17" s="64"/>
      <c r="CY17" s="64"/>
      <c r="CZ17" s="64"/>
      <c r="DA17" s="64"/>
      <c r="DB17" s="64"/>
      <c r="DC17" s="64"/>
      <c r="DD17" s="64"/>
      <c r="DE17" s="64"/>
      <c r="DF17" s="64"/>
      <c r="DG17" s="64"/>
      <c r="DH17" s="64"/>
      <c r="DI17" s="64"/>
      <c r="DJ17" s="64"/>
      <c r="DK17" s="64"/>
      <c r="DL17" s="64"/>
      <c r="DM17" s="64"/>
      <c r="DN17" s="64"/>
      <c r="DO17" s="64"/>
      <c r="DP17" s="64"/>
      <c r="DQ17" s="64"/>
      <c r="DR17" s="64"/>
      <c r="DS17" s="64"/>
      <c r="DT17" s="64"/>
      <c r="DU17" s="64"/>
      <c r="DV17" s="64"/>
      <c r="DW17" s="64"/>
      <c r="DX17" s="64"/>
      <c r="DY17" s="64"/>
      <c r="DZ17" s="64"/>
      <c r="EA17" s="64"/>
      <c r="EB17" s="64"/>
      <c r="EC17" s="64"/>
      <c r="ED17" s="64"/>
      <c r="EE17" s="64"/>
      <c r="EF17" s="64"/>
      <c r="EG17" s="64"/>
      <c r="EH17" s="64"/>
      <c r="EI17" s="64"/>
      <c r="EJ17" s="64"/>
      <c r="EK17" s="64"/>
      <c r="EL17" s="64"/>
      <c r="EM17" s="64"/>
      <c r="EN17" s="64"/>
      <c r="EO17" s="64"/>
      <c r="EP17" s="64"/>
      <c r="EQ17" s="64"/>
      <c r="ER17" s="64"/>
      <c r="ES17" s="64"/>
      <c r="ET17" s="64"/>
      <c r="EU17" s="64"/>
      <c r="EV17" s="64"/>
      <c r="EW17" s="64"/>
      <c r="EX17" s="64"/>
      <c r="EY17" s="64"/>
      <c r="EZ17" s="64"/>
      <c r="FA17" s="64"/>
      <c r="FB17" s="64"/>
      <c r="FC17" s="64"/>
      <c r="FD17" s="64"/>
      <c r="FE17" s="64"/>
      <c r="FF17" s="64"/>
      <c r="FG17" s="64"/>
      <c r="FH17" s="64"/>
      <c r="FI17" s="64"/>
      <c r="FJ17" s="64"/>
      <c r="FK17" s="64"/>
      <c r="FL17" s="64"/>
      <c r="FM17" s="64"/>
      <c r="FN17" s="64"/>
      <c r="FO17" s="64"/>
      <c r="FP17" s="64"/>
      <c r="FQ17" s="64"/>
      <c r="FR17" s="64"/>
      <c r="FS17" s="64"/>
      <c r="FT17" s="64"/>
      <c r="FU17" s="64"/>
      <c r="FV17" s="64"/>
      <c r="FW17" s="64"/>
      <c r="FX17" s="64"/>
      <c r="FY17" s="64"/>
      <c r="FZ17" s="64"/>
      <c r="GA17" s="64"/>
      <c r="GB17" s="64"/>
      <c r="GC17" s="64"/>
      <c r="GD17" s="64"/>
      <c r="GE17" s="64"/>
      <c r="GF17" s="64"/>
      <c r="GG17" s="64"/>
      <c r="GH17" s="64"/>
      <c r="GI17" s="64"/>
      <c r="GJ17" s="64"/>
      <c r="GK17" s="64"/>
      <c r="GL17" s="64"/>
      <c r="GM17" s="64"/>
      <c r="GN17" s="64"/>
      <c r="GO17" s="64"/>
      <c r="GP17" s="64"/>
      <c r="GQ17" s="64"/>
      <c r="GR17" s="64"/>
      <c r="GS17" s="64"/>
      <c r="GT17" s="64"/>
      <c r="GU17" s="64"/>
      <c r="GV17" s="64"/>
      <c r="GW17" s="64"/>
      <c r="GX17" s="64"/>
      <c r="GY17" s="64"/>
      <c r="GZ17" s="64"/>
      <c r="HA17" s="64"/>
      <c r="HB17" s="64"/>
      <c r="HC17" s="64"/>
      <c r="HD17" s="64"/>
      <c r="HE17" s="64"/>
      <c r="HF17" s="64"/>
      <c r="HG17" s="64"/>
      <c r="HH17" s="64"/>
      <c r="HI17" s="64"/>
      <c r="HJ17" s="64"/>
      <c r="HK17" s="64"/>
      <c r="HL17" s="64"/>
      <c r="HM17" s="64"/>
      <c r="HN17" s="64"/>
      <c r="HO17" s="64"/>
      <c r="HP17" s="64"/>
      <c r="HQ17" s="64"/>
      <c r="HR17" s="64"/>
      <c r="HS17" s="64"/>
      <c r="HT17" s="64"/>
      <c r="HU17" s="64"/>
      <c r="HV17" s="64"/>
      <c r="HW17" s="64"/>
      <c r="HX17" s="64"/>
      <c r="HY17" s="64"/>
      <c r="HZ17" s="64"/>
      <c r="IA17" s="64"/>
      <c r="IB17" s="64"/>
      <c r="IC17" s="64"/>
      <c r="ID17" s="64"/>
      <c r="IE17" s="64"/>
      <c r="IF17" s="64"/>
      <c r="IG17" s="64"/>
      <c r="IH17" s="64"/>
      <c r="II17" s="64"/>
      <c r="IJ17" s="64"/>
      <c r="IK17" s="64"/>
      <c r="IL17" s="64"/>
      <c r="IM17" s="64"/>
      <c r="IN17" s="64"/>
      <c r="IO17" s="64"/>
      <c r="IP17" s="64"/>
      <c r="IQ17" s="64"/>
      <c r="IR17" s="64"/>
      <c r="IS17" s="64"/>
      <c r="IT17" s="64"/>
      <c r="IU17" s="64"/>
      <c r="IV17" s="64"/>
    </row>
    <row r="18" spans="1:256" ht="15.6" x14ac:dyDescent="0.3">
      <c r="A18" s="64"/>
      <c r="B18" s="688" t="s">
        <v>1</v>
      </c>
      <c r="C18" s="688"/>
      <c r="D18" s="688"/>
      <c r="E18" s="688"/>
      <c r="F18" s="68"/>
      <c r="G18" s="68"/>
      <c r="H18" s="68"/>
      <c r="I18" s="66"/>
      <c r="J18" s="64"/>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4"/>
      <c r="CH18" s="64"/>
      <c r="CI18" s="64"/>
      <c r="CJ18" s="64"/>
      <c r="CK18" s="64"/>
      <c r="CL18" s="64"/>
      <c r="CM18" s="64"/>
      <c r="CN18" s="64"/>
      <c r="CO18" s="64"/>
      <c r="CP18" s="64"/>
      <c r="CQ18" s="64"/>
      <c r="CR18" s="64"/>
      <c r="CS18" s="64"/>
      <c r="CT18" s="64"/>
      <c r="CU18" s="64"/>
      <c r="CV18" s="64"/>
      <c r="CW18" s="64"/>
      <c r="CX18" s="64"/>
      <c r="CY18" s="64"/>
      <c r="CZ18" s="64"/>
      <c r="DA18" s="64"/>
      <c r="DB18" s="64"/>
      <c r="DC18" s="64"/>
      <c r="DD18" s="64"/>
      <c r="DE18" s="64"/>
      <c r="DF18" s="64"/>
      <c r="DG18" s="64"/>
      <c r="DH18" s="64"/>
      <c r="DI18" s="64"/>
      <c r="DJ18" s="64"/>
      <c r="DK18" s="64"/>
      <c r="DL18" s="64"/>
      <c r="DM18" s="64"/>
      <c r="DN18" s="64"/>
      <c r="DO18" s="64"/>
      <c r="DP18" s="64"/>
      <c r="DQ18" s="64"/>
      <c r="DR18" s="64"/>
      <c r="DS18" s="64"/>
      <c r="DT18" s="64"/>
      <c r="DU18" s="64"/>
      <c r="DV18" s="64"/>
      <c r="DW18" s="64"/>
      <c r="DX18" s="64"/>
      <c r="DY18" s="64"/>
      <c r="DZ18" s="64"/>
      <c r="EA18" s="64"/>
      <c r="EB18" s="64"/>
      <c r="EC18" s="64"/>
      <c r="ED18" s="64"/>
      <c r="EE18" s="64"/>
      <c r="EF18" s="64"/>
      <c r="EG18" s="64"/>
      <c r="EH18" s="64"/>
      <c r="EI18" s="64"/>
      <c r="EJ18" s="64"/>
      <c r="EK18" s="64"/>
      <c r="EL18" s="64"/>
      <c r="EM18" s="64"/>
      <c r="EN18" s="64"/>
      <c r="EO18" s="64"/>
      <c r="EP18" s="64"/>
      <c r="EQ18" s="64"/>
      <c r="ER18" s="64"/>
      <c r="ES18" s="64"/>
      <c r="ET18" s="64"/>
      <c r="EU18" s="64"/>
      <c r="EV18" s="64"/>
      <c r="EW18" s="64"/>
      <c r="EX18" s="64"/>
      <c r="EY18" s="64"/>
      <c r="EZ18" s="64"/>
      <c r="FA18" s="64"/>
      <c r="FB18" s="64"/>
      <c r="FC18" s="64"/>
      <c r="FD18" s="64"/>
      <c r="FE18" s="64"/>
      <c r="FF18" s="64"/>
      <c r="FG18" s="64"/>
      <c r="FH18" s="64"/>
      <c r="FI18" s="64"/>
      <c r="FJ18" s="64"/>
      <c r="FK18" s="64"/>
      <c r="FL18" s="64"/>
      <c r="FM18" s="64"/>
      <c r="FN18" s="64"/>
      <c r="FO18" s="64"/>
      <c r="FP18" s="64"/>
      <c r="FQ18" s="64"/>
      <c r="FR18" s="64"/>
      <c r="FS18" s="64"/>
      <c r="FT18" s="64"/>
      <c r="FU18" s="64"/>
      <c r="FV18" s="64"/>
      <c r="FW18" s="64"/>
      <c r="FX18" s="64"/>
      <c r="FY18" s="64"/>
      <c r="FZ18" s="64"/>
      <c r="GA18" s="64"/>
      <c r="GB18" s="64"/>
      <c r="GC18" s="64"/>
      <c r="GD18" s="64"/>
      <c r="GE18" s="64"/>
      <c r="GF18" s="64"/>
      <c r="GG18" s="64"/>
      <c r="GH18" s="64"/>
      <c r="GI18" s="64"/>
      <c r="GJ18" s="64"/>
      <c r="GK18" s="64"/>
      <c r="GL18" s="64"/>
      <c r="GM18" s="64"/>
      <c r="GN18" s="64"/>
      <c r="GO18" s="64"/>
      <c r="GP18" s="64"/>
      <c r="GQ18" s="64"/>
      <c r="GR18" s="64"/>
      <c r="GS18" s="64"/>
      <c r="GT18" s="64"/>
      <c r="GU18" s="64"/>
      <c r="GV18" s="64"/>
      <c r="GW18" s="64"/>
      <c r="GX18" s="64"/>
      <c r="GY18" s="64"/>
      <c r="GZ18" s="64"/>
      <c r="HA18" s="64"/>
      <c r="HB18" s="64"/>
      <c r="HC18" s="64"/>
      <c r="HD18" s="64"/>
      <c r="HE18" s="64"/>
      <c r="HF18" s="64"/>
      <c r="HG18" s="64"/>
      <c r="HH18" s="64"/>
      <c r="HI18" s="64"/>
      <c r="HJ18" s="64"/>
      <c r="HK18" s="64"/>
      <c r="HL18" s="64"/>
      <c r="HM18" s="64"/>
      <c r="HN18" s="64"/>
      <c r="HO18" s="64"/>
      <c r="HP18" s="64"/>
      <c r="HQ18" s="64"/>
      <c r="HR18" s="64"/>
      <c r="HS18" s="64"/>
      <c r="HT18" s="64"/>
      <c r="HU18" s="64"/>
      <c r="HV18" s="64"/>
      <c r="HW18" s="64"/>
      <c r="HX18" s="64"/>
      <c r="HY18" s="64"/>
      <c r="HZ18" s="64"/>
      <c r="IA18" s="64"/>
      <c r="IB18" s="64"/>
      <c r="IC18" s="64"/>
      <c r="ID18" s="64"/>
      <c r="IE18" s="64"/>
      <c r="IF18" s="64"/>
      <c r="IG18" s="64"/>
      <c r="IH18" s="64"/>
      <c r="II18" s="64"/>
      <c r="IJ18" s="64"/>
      <c r="IK18" s="64"/>
      <c r="IL18" s="64"/>
      <c r="IM18" s="64"/>
      <c r="IN18" s="64"/>
      <c r="IO18" s="64"/>
      <c r="IP18" s="64"/>
      <c r="IQ18" s="64"/>
      <c r="IR18" s="64"/>
      <c r="IS18" s="64"/>
      <c r="IT18" s="64"/>
      <c r="IU18" s="64"/>
      <c r="IV18" s="64"/>
    </row>
    <row r="19" spans="1:256" ht="15.6" x14ac:dyDescent="0.3">
      <c r="A19" s="64"/>
      <c r="B19" s="65"/>
      <c r="C19" s="65" t="s">
        <v>232</v>
      </c>
      <c r="D19" s="65"/>
      <c r="E19" s="65"/>
      <c r="F19" s="65"/>
      <c r="G19" s="65"/>
      <c r="H19" s="65"/>
      <c r="I19" s="66"/>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64"/>
      <c r="AW19" s="64"/>
      <c r="AX19" s="64"/>
      <c r="AY19" s="64"/>
      <c r="AZ19" s="64"/>
      <c r="BA19" s="64"/>
      <c r="BB19" s="64"/>
      <c r="BC19" s="64"/>
      <c r="BD19" s="64"/>
      <c r="BE19" s="64"/>
      <c r="BF19" s="64"/>
      <c r="BG19" s="64"/>
      <c r="BH19" s="64"/>
      <c r="BI19" s="64"/>
      <c r="BJ19" s="64"/>
      <c r="BK19" s="64"/>
      <c r="BL19" s="64"/>
      <c r="BM19" s="64"/>
      <c r="BN19" s="64"/>
      <c r="BO19" s="64"/>
      <c r="BP19" s="64"/>
      <c r="BQ19" s="64"/>
      <c r="BR19" s="64"/>
      <c r="BS19" s="64"/>
      <c r="BT19" s="64"/>
      <c r="BU19" s="64"/>
      <c r="BV19" s="64"/>
      <c r="BW19" s="64"/>
      <c r="BX19" s="64"/>
      <c r="BY19" s="64"/>
      <c r="BZ19" s="64"/>
      <c r="CA19" s="64"/>
      <c r="CB19" s="64"/>
      <c r="CC19" s="64"/>
      <c r="CD19" s="64"/>
      <c r="CE19" s="64"/>
      <c r="CF19" s="64"/>
      <c r="CG19" s="64"/>
      <c r="CH19" s="64"/>
      <c r="CI19" s="64"/>
      <c r="CJ19" s="64"/>
      <c r="CK19" s="64"/>
      <c r="CL19" s="64"/>
      <c r="CM19" s="64"/>
      <c r="CN19" s="64"/>
      <c r="CO19" s="64"/>
      <c r="CP19" s="64"/>
      <c r="CQ19" s="64"/>
      <c r="CR19" s="64"/>
      <c r="CS19" s="64"/>
      <c r="CT19" s="64"/>
      <c r="CU19" s="64"/>
      <c r="CV19" s="64"/>
      <c r="CW19" s="64"/>
      <c r="CX19" s="64"/>
      <c r="CY19" s="64"/>
      <c r="CZ19" s="64"/>
      <c r="DA19" s="64"/>
      <c r="DB19" s="64"/>
      <c r="DC19" s="64"/>
      <c r="DD19" s="64"/>
      <c r="DE19" s="64"/>
      <c r="DF19" s="64"/>
      <c r="DG19" s="64"/>
      <c r="DH19" s="64"/>
      <c r="DI19" s="64"/>
      <c r="DJ19" s="64"/>
      <c r="DK19" s="64"/>
      <c r="DL19" s="64"/>
      <c r="DM19" s="64"/>
      <c r="DN19" s="64"/>
      <c r="DO19" s="64"/>
      <c r="DP19" s="64"/>
      <c r="DQ19" s="64"/>
      <c r="DR19" s="64"/>
      <c r="DS19" s="64"/>
      <c r="DT19" s="64"/>
      <c r="DU19" s="64"/>
      <c r="DV19" s="64"/>
      <c r="DW19" s="64"/>
      <c r="DX19" s="64"/>
      <c r="DY19" s="64"/>
      <c r="DZ19" s="64"/>
      <c r="EA19" s="64"/>
      <c r="EB19" s="64"/>
      <c r="EC19" s="64"/>
      <c r="ED19" s="64"/>
      <c r="EE19" s="64"/>
      <c r="EF19" s="64"/>
      <c r="EG19" s="64"/>
      <c r="EH19" s="64"/>
      <c r="EI19" s="64"/>
      <c r="EJ19" s="64"/>
      <c r="EK19" s="64"/>
      <c r="EL19" s="64"/>
      <c r="EM19" s="64"/>
      <c r="EN19" s="64"/>
      <c r="EO19" s="64"/>
      <c r="EP19" s="64"/>
      <c r="EQ19" s="64"/>
      <c r="ER19" s="64"/>
      <c r="ES19" s="64"/>
      <c r="ET19" s="64"/>
      <c r="EU19" s="64"/>
      <c r="EV19" s="64"/>
      <c r="EW19" s="64"/>
      <c r="EX19" s="64"/>
      <c r="EY19" s="64"/>
      <c r="EZ19" s="64"/>
      <c r="FA19" s="64"/>
      <c r="FB19" s="64"/>
      <c r="FC19" s="64"/>
      <c r="FD19" s="64"/>
      <c r="FE19" s="64"/>
      <c r="FF19" s="64"/>
      <c r="FG19" s="64"/>
      <c r="FH19" s="64"/>
      <c r="FI19" s="64"/>
      <c r="FJ19" s="64"/>
      <c r="FK19" s="64"/>
      <c r="FL19" s="64"/>
      <c r="FM19" s="64"/>
      <c r="FN19" s="64"/>
      <c r="FO19" s="64"/>
      <c r="FP19" s="64"/>
      <c r="FQ19" s="64"/>
      <c r="FR19" s="64"/>
      <c r="FS19" s="64"/>
      <c r="FT19" s="64"/>
      <c r="FU19" s="64"/>
      <c r="FV19" s="64"/>
      <c r="FW19" s="64"/>
      <c r="FX19" s="64"/>
      <c r="FY19" s="64"/>
      <c r="FZ19" s="64"/>
      <c r="GA19" s="64"/>
      <c r="GB19" s="64"/>
      <c r="GC19" s="64"/>
      <c r="GD19" s="64"/>
      <c r="GE19" s="64"/>
      <c r="GF19" s="64"/>
      <c r="GG19" s="64"/>
      <c r="GH19" s="64"/>
      <c r="GI19" s="64"/>
      <c r="GJ19" s="64"/>
      <c r="GK19" s="64"/>
      <c r="GL19" s="64"/>
      <c r="GM19" s="64"/>
      <c r="GN19" s="64"/>
      <c r="GO19" s="64"/>
      <c r="GP19" s="64"/>
      <c r="GQ19" s="64"/>
      <c r="GR19" s="64"/>
      <c r="GS19" s="64"/>
      <c r="GT19" s="64"/>
      <c r="GU19" s="64"/>
      <c r="GV19" s="64"/>
      <c r="GW19" s="64"/>
      <c r="GX19" s="64"/>
      <c r="GY19" s="64"/>
      <c r="GZ19" s="64"/>
      <c r="HA19" s="64"/>
      <c r="HB19" s="64"/>
      <c r="HC19" s="64"/>
      <c r="HD19" s="64"/>
      <c r="HE19" s="64"/>
      <c r="HF19" s="64"/>
      <c r="HG19" s="64"/>
      <c r="HH19" s="64"/>
      <c r="HI19" s="64"/>
      <c r="HJ19" s="64"/>
      <c r="HK19" s="64"/>
      <c r="HL19" s="64"/>
      <c r="HM19" s="64"/>
      <c r="HN19" s="64"/>
      <c r="HO19" s="64"/>
      <c r="HP19" s="64"/>
      <c r="HQ19" s="64"/>
      <c r="HR19" s="64"/>
      <c r="HS19" s="64"/>
      <c r="HT19" s="64"/>
      <c r="HU19" s="64"/>
      <c r="HV19" s="64"/>
      <c r="HW19" s="64"/>
      <c r="HX19" s="64"/>
      <c r="HY19" s="64"/>
      <c r="HZ19" s="64"/>
      <c r="IA19" s="64"/>
      <c r="IB19" s="64"/>
      <c r="IC19" s="64"/>
      <c r="ID19" s="64"/>
      <c r="IE19" s="64"/>
      <c r="IF19" s="64"/>
      <c r="IG19" s="64"/>
      <c r="IH19" s="64"/>
      <c r="II19" s="64"/>
      <c r="IJ19" s="64"/>
      <c r="IK19" s="64"/>
      <c r="IL19" s="64"/>
      <c r="IM19" s="64"/>
      <c r="IN19" s="64"/>
      <c r="IO19" s="64"/>
      <c r="IP19" s="64"/>
      <c r="IQ19" s="64"/>
      <c r="IR19" s="64"/>
      <c r="IS19" s="64"/>
      <c r="IT19" s="64"/>
      <c r="IU19" s="64"/>
      <c r="IV19" s="64"/>
    </row>
    <row r="20" spans="1:256" s="74" customFormat="1" ht="34.200000000000003" customHeight="1" x14ac:dyDescent="0.3">
      <c r="A20" s="677" t="s">
        <v>250</v>
      </c>
      <c r="B20" s="677"/>
      <c r="C20" s="677"/>
      <c r="D20" s="677"/>
      <c r="E20" s="677"/>
      <c r="F20" s="677"/>
      <c r="G20" s="677"/>
      <c r="H20" s="677"/>
      <c r="I20" s="677"/>
      <c r="J20" s="677"/>
      <c r="K20" s="677"/>
      <c r="L20" s="114"/>
      <c r="M20" s="114"/>
    </row>
    <row r="21" spans="1:256" s="376" customFormat="1" ht="51.75" customHeight="1" x14ac:dyDescent="0.3">
      <c r="A21" s="376" t="s">
        <v>242</v>
      </c>
      <c r="B21" s="361"/>
      <c r="C21" s="361"/>
      <c r="D21" s="361"/>
      <c r="E21" s="361"/>
      <c r="F21" s="361"/>
      <c r="G21" s="377"/>
      <c r="H21" s="377"/>
      <c r="I21" s="378"/>
      <c r="J21" s="377"/>
      <c r="K21" s="377"/>
      <c r="L21" s="377"/>
      <c r="M21" s="377"/>
    </row>
    <row r="22" spans="1:256" ht="73.95" customHeight="1" x14ac:dyDescent="0.3">
      <c r="A22" s="677" t="s">
        <v>273</v>
      </c>
      <c r="B22" s="677"/>
      <c r="C22" s="677"/>
      <c r="D22" s="677"/>
      <c r="E22" s="677"/>
      <c r="F22" s="677"/>
      <c r="G22" s="677"/>
      <c r="H22" s="677"/>
      <c r="I22" s="677"/>
      <c r="J22" s="677"/>
      <c r="K22" s="158"/>
      <c r="L22" s="74"/>
      <c r="M22" s="64"/>
      <c r="N22" s="64"/>
      <c r="O22" s="64"/>
      <c r="P22" s="64"/>
      <c r="Q22" s="64"/>
      <c r="R22" s="64"/>
      <c r="S22" s="64"/>
      <c r="T22" s="64"/>
      <c r="U22" s="64"/>
      <c r="V22" s="64"/>
      <c r="W22" s="64"/>
      <c r="X22" s="64"/>
      <c r="Y22" s="64"/>
      <c r="Z22" s="64"/>
      <c r="AA22" s="64"/>
      <c r="AB22" s="64"/>
      <c r="AC22" s="64"/>
      <c r="AD22" s="64"/>
      <c r="AE22" s="64"/>
      <c r="AF22" s="64"/>
      <c r="AG22" s="64"/>
      <c r="AH22" s="64"/>
      <c r="AI22" s="64"/>
      <c r="AJ22" s="64"/>
      <c r="AK22" s="64"/>
      <c r="AL22" s="64"/>
      <c r="AM22" s="64"/>
      <c r="AN22" s="64"/>
      <c r="AO22" s="64"/>
      <c r="AP22" s="64"/>
      <c r="AQ22" s="64"/>
      <c r="AR22" s="64"/>
      <c r="AS22" s="64"/>
      <c r="AT22" s="64"/>
      <c r="AU22" s="64"/>
      <c r="AV22" s="64"/>
      <c r="AW22" s="64"/>
      <c r="AX22" s="64"/>
      <c r="AY22" s="64"/>
      <c r="AZ22" s="64"/>
      <c r="BA22" s="64"/>
      <c r="BB22" s="64"/>
      <c r="BC22" s="64"/>
      <c r="BD22" s="64"/>
      <c r="BE22" s="64"/>
      <c r="BF22" s="64"/>
      <c r="BG22" s="64"/>
      <c r="BH22" s="64"/>
      <c r="BI22" s="64"/>
      <c r="BJ22" s="64"/>
      <c r="BK22" s="64"/>
      <c r="BL22" s="64"/>
      <c r="BM22" s="64"/>
      <c r="BN22" s="64"/>
      <c r="BO22" s="64"/>
      <c r="BP22" s="64"/>
      <c r="BQ22" s="64"/>
      <c r="BR22" s="64"/>
      <c r="BS22" s="64"/>
      <c r="BT22" s="64"/>
      <c r="BU22" s="64"/>
      <c r="BV22" s="64"/>
      <c r="BW22" s="64"/>
      <c r="BX22" s="64"/>
      <c r="BY22" s="64"/>
      <c r="BZ22" s="64"/>
      <c r="CA22" s="64"/>
      <c r="CB22" s="64"/>
      <c r="CC22" s="64"/>
      <c r="CD22" s="64"/>
      <c r="CE22" s="64"/>
      <c r="CF22" s="64"/>
      <c r="CG22" s="64"/>
      <c r="CH22" s="64"/>
      <c r="CI22" s="64"/>
      <c r="CJ22" s="64"/>
      <c r="CK22" s="64"/>
      <c r="CL22" s="64"/>
      <c r="CM22" s="64"/>
      <c r="CN22" s="64"/>
      <c r="CO22" s="64"/>
      <c r="CP22" s="64"/>
      <c r="CQ22" s="64"/>
      <c r="CR22" s="64"/>
      <c r="CS22" s="64"/>
      <c r="CT22" s="64"/>
      <c r="CU22" s="64"/>
      <c r="CV22" s="64"/>
      <c r="CW22" s="64"/>
      <c r="CX22" s="64"/>
      <c r="CY22" s="64"/>
      <c r="CZ22" s="64"/>
      <c r="DA22" s="64"/>
      <c r="DB22" s="64"/>
      <c r="DC22" s="64"/>
      <c r="DD22" s="64"/>
      <c r="DE22" s="64"/>
      <c r="DF22" s="64"/>
      <c r="DG22" s="64"/>
      <c r="DH22" s="64"/>
      <c r="DI22" s="64"/>
      <c r="DJ22" s="64"/>
      <c r="DK22" s="64"/>
      <c r="DL22" s="64"/>
      <c r="DM22" s="64"/>
      <c r="DN22" s="64"/>
      <c r="DO22" s="64"/>
      <c r="DP22" s="64"/>
      <c r="DQ22" s="64"/>
      <c r="DR22" s="64"/>
      <c r="DS22" s="64"/>
      <c r="DT22" s="64"/>
      <c r="DU22" s="64"/>
      <c r="DV22" s="64"/>
      <c r="DW22" s="64"/>
      <c r="DX22" s="64"/>
      <c r="DY22" s="64"/>
      <c r="DZ22" s="64"/>
      <c r="EA22" s="64"/>
      <c r="EB22" s="64"/>
      <c r="EC22" s="64"/>
      <c r="ED22" s="64"/>
      <c r="EE22" s="64"/>
      <c r="EF22" s="64"/>
      <c r="EG22" s="64"/>
      <c r="EH22" s="64"/>
      <c r="EI22" s="64"/>
      <c r="EJ22" s="64"/>
      <c r="EK22" s="64"/>
      <c r="EL22" s="64"/>
      <c r="EM22" s="64"/>
      <c r="EN22" s="64"/>
      <c r="EO22" s="64"/>
      <c r="EP22" s="64"/>
      <c r="EQ22" s="64"/>
      <c r="ER22" s="64"/>
      <c r="ES22" s="64"/>
      <c r="ET22" s="64"/>
      <c r="EU22" s="64"/>
      <c r="EV22" s="64"/>
      <c r="EW22" s="64"/>
      <c r="EX22" s="64"/>
      <c r="EY22" s="64"/>
      <c r="EZ22" s="64"/>
      <c r="FA22" s="64"/>
      <c r="FB22" s="64"/>
      <c r="FC22" s="64"/>
      <c r="FD22" s="64"/>
      <c r="FE22" s="64"/>
      <c r="FF22" s="64"/>
      <c r="FG22" s="64"/>
      <c r="FH22" s="64"/>
      <c r="FI22" s="64"/>
      <c r="FJ22" s="64"/>
      <c r="FK22" s="64"/>
      <c r="FL22" s="64"/>
      <c r="FM22" s="64"/>
      <c r="FN22" s="64"/>
      <c r="FO22" s="64"/>
      <c r="FP22" s="64"/>
      <c r="FQ22" s="64"/>
      <c r="FR22" s="64"/>
      <c r="FS22" s="64"/>
      <c r="FT22" s="64"/>
      <c r="FU22" s="64"/>
      <c r="FV22" s="64"/>
      <c r="FW22" s="64"/>
      <c r="FX22" s="64"/>
      <c r="FY22" s="64"/>
      <c r="FZ22" s="64"/>
      <c r="GA22" s="64"/>
      <c r="GB22" s="64"/>
      <c r="GC22" s="64"/>
      <c r="GD22" s="64"/>
      <c r="GE22" s="64"/>
      <c r="GF22" s="64"/>
      <c r="GG22" s="64"/>
      <c r="GH22" s="64"/>
      <c r="GI22" s="64"/>
      <c r="GJ22" s="64"/>
      <c r="GK22" s="64"/>
      <c r="GL22" s="64"/>
      <c r="GM22" s="64"/>
      <c r="GN22" s="64"/>
      <c r="GO22" s="64"/>
      <c r="GP22" s="64"/>
      <c r="GQ22" s="64"/>
      <c r="GR22" s="64"/>
      <c r="GS22" s="64"/>
      <c r="GT22" s="64"/>
      <c r="GU22" s="64"/>
      <c r="GV22" s="64"/>
      <c r="GW22" s="64"/>
      <c r="GX22" s="64"/>
      <c r="GY22" s="64"/>
      <c r="GZ22" s="64"/>
      <c r="HA22" s="64"/>
      <c r="HB22" s="64"/>
      <c r="HC22" s="64"/>
      <c r="HD22" s="64"/>
      <c r="HE22" s="64"/>
      <c r="HF22" s="64"/>
      <c r="HG22" s="64"/>
      <c r="HH22" s="64"/>
      <c r="HI22" s="64"/>
      <c r="HJ22" s="64"/>
      <c r="HK22" s="64"/>
      <c r="HL22" s="64"/>
      <c r="HM22" s="64"/>
      <c r="HN22" s="64"/>
      <c r="HO22" s="64"/>
      <c r="HP22" s="64"/>
      <c r="HQ22" s="64"/>
      <c r="HR22" s="64"/>
      <c r="HS22" s="64"/>
      <c r="HT22" s="64"/>
      <c r="HU22" s="64"/>
      <c r="HV22" s="64"/>
      <c r="HW22" s="64"/>
      <c r="HX22" s="64"/>
      <c r="HY22" s="64"/>
      <c r="HZ22" s="64"/>
      <c r="IA22" s="64"/>
      <c r="IB22" s="64"/>
      <c r="IC22" s="64"/>
      <c r="ID22" s="64"/>
      <c r="IE22" s="64"/>
      <c r="IF22" s="64"/>
      <c r="IG22" s="64"/>
      <c r="IH22" s="64"/>
      <c r="II22" s="64"/>
      <c r="IJ22" s="64"/>
      <c r="IK22" s="64"/>
      <c r="IL22" s="64"/>
      <c r="IM22" s="64"/>
      <c r="IN22" s="64"/>
      <c r="IO22" s="64"/>
      <c r="IP22" s="64"/>
      <c r="IQ22" s="64"/>
      <c r="IR22" s="64"/>
      <c r="IS22" s="64"/>
      <c r="IT22" s="64"/>
      <c r="IU22" s="64"/>
      <c r="IV22" s="64"/>
    </row>
    <row r="23" spans="1:256" ht="15.6" x14ac:dyDescent="0.3">
      <c r="A23" s="62" t="s">
        <v>51</v>
      </c>
      <c r="B23" s="73"/>
      <c r="C23" s="73"/>
      <c r="D23" s="73"/>
      <c r="E23" s="73"/>
      <c r="F23" s="73"/>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73"/>
      <c r="CD23" s="73"/>
      <c r="CE23" s="73"/>
      <c r="CF23" s="73"/>
      <c r="CG23" s="73"/>
      <c r="CH23" s="73"/>
      <c r="CI23" s="73"/>
      <c r="CJ23" s="73"/>
      <c r="CK23" s="73"/>
      <c r="CL23" s="73"/>
      <c r="CM23" s="73"/>
      <c r="CN23" s="73"/>
      <c r="CO23" s="73"/>
      <c r="CP23" s="73"/>
      <c r="CQ23" s="73"/>
      <c r="CR23" s="73"/>
      <c r="CS23" s="73"/>
      <c r="CT23" s="73"/>
      <c r="CU23" s="73"/>
      <c r="CV23" s="73"/>
      <c r="CW23" s="73"/>
      <c r="CX23" s="73"/>
      <c r="CY23" s="73"/>
      <c r="CZ23" s="73"/>
      <c r="DA23" s="73"/>
      <c r="DB23" s="73"/>
      <c r="DC23" s="73"/>
      <c r="DD23" s="73"/>
      <c r="DE23" s="73"/>
      <c r="DF23" s="73"/>
      <c r="DG23" s="73"/>
      <c r="DH23" s="73"/>
      <c r="DI23" s="73"/>
      <c r="DJ23" s="73"/>
      <c r="DK23" s="73"/>
      <c r="DL23" s="73"/>
      <c r="DM23" s="73"/>
      <c r="DN23" s="73"/>
      <c r="DO23" s="73"/>
      <c r="DP23" s="73"/>
      <c r="DQ23" s="73"/>
      <c r="DR23" s="73"/>
      <c r="DS23" s="73"/>
      <c r="DT23" s="73"/>
      <c r="DU23" s="73"/>
      <c r="DV23" s="73"/>
      <c r="DW23" s="73"/>
      <c r="DX23" s="73"/>
      <c r="DY23" s="73"/>
      <c r="DZ23" s="73"/>
      <c r="EA23" s="73"/>
      <c r="EB23" s="73"/>
      <c r="EC23" s="73"/>
      <c r="ED23" s="73"/>
      <c r="EE23" s="73"/>
      <c r="EF23" s="73"/>
      <c r="EG23" s="73"/>
      <c r="EH23" s="73"/>
      <c r="EI23" s="73"/>
      <c r="EJ23" s="73"/>
      <c r="EK23" s="73"/>
      <c r="EL23" s="73"/>
      <c r="EM23" s="73"/>
      <c r="EN23" s="73"/>
      <c r="EO23" s="73"/>
      <c r="EP23" s="73"/>
      <c r="EQ23" s="73"/>
      <c r="ER23" s="73"/>
      <c r="ES23" s="73"/>
      <c r="ET23" s="73"/>
      <c r="EU23" s="73"/>
      <c r="EV23" s="73"/>
      <c r="EW23" s="73"/>
      <c r="EX23" s="73"/>
      <c r="EY23" s="73"/>
      <c r="EZ23" s="73"/>
      <c r="FA23" s="73"/>
      <c r="FB23" s="73"/>
      <c r="FC23" s="73"/>
      <c r="FD23" s="73"/>
      <c r="FE23" s="73"/>
      <c r="FF23" s="73"/>
      <c r="FG23" s="73"/>
      <c r="FH23" s="73"/>
      <c r="FI23" s="73"/>
      <c r="FJ23" s="73"/>
      <c r="FK23" s="73"/>
      <c r="FL23" s="73"/>
      <c r="FM23" s="73"/>
      <c r="FN23" s="73"/>
      <c r="FO23" s="73"/>
      <c r="FP23" s="73"/>
      <c r="FQ23" s="73"/>
      <c r="FR23" s="73"/>
      <c r="FS23" s="73"/>
      <c r="FT23" s="73"/>
      <c r="FU23" s="73"/>
      <c r="FV23" s="73"/>
      <c r="FW23" s="73"/>
      <c r="FX23" s="73"/>
      <c r="FY23" s="73"/>
      <c r="FZ23" s="73"/>
      <c r="GA23" s="73"/>
      <c r="GB23" s="73"/>
      <c r="GC23" s="73"/>
      <c r="GD23" s="73"/>
      <c r="GE23" s="73"/>
      <c r="GF23" s="73"/>
      <c r="GG23" s="73"/>
      <c r="GH23" s="73"/>
      <c r="GI23" s="73"/>
      <c r="GJ23" s="73"/>
      <c r="GK23" s="73"/>
      <c r="GL23" s="73"/>
      <c r="GM23" s="73"/>
      <c r="GN23" s="73"/>
      <c r="GO23" s="73"/>
      <c r="GP23" s="73"/>
      <c r="GQ23" s="73"/>
      <c r="GR23" s="73"/>
      <c r="GS23" s="73"/>
      <c r="GT23" s="73"/>
      <c r="GU23" s="73"/>
      <c r="GV23" s="73"/>
      <c r="GW23" s="73"/>
      <c r="GX23" s="73"/>
      <c r="GY23" s="73"/>
      <c r="GZ23" s="73"/>
      <c r="HA23" s="73"/>
      <c r="HB23" s="73"/>
      <c r="HC23" s="73"/>
      <c r="HD23" s="73"/>
      <c r="HE23" s="73"/>
      <c r="HF23" s="73"/>
      <c r="HG23" s="73"/>
      <c r="HH23" s="73"/>
      <c r="HI23" s="73"/>
      <c r="HJ23" s="73"/>
      <c r="HK23" s="73"/>
      <c r="HL23" s="73"/>
      <c r="HM23" s="73"/>
      <c r="HN23" s="73"/>
      <c r="HO23" s="73"/>
      <c r="HP23" s="73"/>
      <c r="HQ23" s="73"/>
      <c r="HR23" s="73"/>
      <c r="HS23" s="73"/>
      <c r="HT23" s="73"/>
      <c r="HU23" s="73"/>
      <c r="HV23" s="73"/>
      <c r="HW23" s="73"/>
      <c r="HX23" s="73"/>
      <c r="HY23" s="73"/>
      <c r="HZ23" s="73"/>
      <c r="IA23" s="73"/>
      <c r="IB23" s="73"/>
      <c r="IC23" s="73"/>
      <c r="ID23" s="73"/>
      <c r="IE23" s="73"/>
      <c r="IF23" s="73"/>
      <c r="IG23" s="73"/>
      <c r="IH23" s="73"/>
      <c r="II23" s="73"/>
      <c r="IJ23" s="73"/>
      <c r="IK23" s="73"/>
      <c r="IL23" s="73"/>
      <c r="IM23" s="73"/>
      <c r="IN23" s="73"/>
      <c r="IO23" s="73"/>
      <c r="IP23" s="73"/>
      <c r="IQ23" s="73"/>
      <c r="IR23" s="73"/>
      <c r="IS23" s="73"/>
      <c r="IT23" s="73"/>
      <c r="IU23" s="73"/>
      <c r="IV23" s="73"/>
    </row>
    <row r="24" spans="1:256" ht="19.95" customHeight="1" x14ac:dyDescent="0.3">
      <c r="A24" s="691" t="s">
        <v>52</v>
      </c>
      <c r="B24" s="691"/>
      <c r="C24" s="691"/>
      <c r="D24" s="691"/>
      <c r="E24" s="691"/>
      <c r="F24" s="691"/>
      <c r="G24" s="691"/>
      <c r="H24" s="73"/>
      <c r="I24" s="73"/>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c r="CF24" s="73"/>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T24" s="73"/>
      <c r="DU24" s="73"/>
      <c r="DV24" s="73"/>
      <c r="DW24" s="73"/>
      <c r="DX24" s="73"/>
      <c r="DY24" s="73"/>
      <c r="DZ24" s="73"/>
      <c r="EA24" s="73"/>
      <c r="EB24" s="73"/>
      <c r="EC24" s="73"/>
      <c r="ED24" s="73"/>
      <c r="EE24" s="73"/>
      <c r="EF24" s="73"/>
      <c r="EG24" s="73"/>
      <c r="EH24" s="73"/>
      <c r="EI24" s="73"/>
      <c r="EJ24" s="73"/>
      <c r="EK24" s="73"/>
      <c r="EL24" s="73"/>
      <c r="EM24" s="73"/>
      <c r="EN24" s="73"/>
      <c r="EO24" s="73"/>
      <c r="EP24" s="73"/>
      <c r="EQ24" s="73"/>
      <c r="ER24" s="73"/>
      <c r="ES24" s="73"/>
      <c r="ET24" s="73"/>
      <c r="EU24" s="73"/>
      <c r="EV24" s="73"/>
      <c r="EW24" s="73"/>
      <c r="EX24" s="73"/>
      <c r="EY24" s="73"/>
      <c r="EZ24" s="73"/>
      <c r="FA24" s="73"/>
      <c r="FB24" s="73"/>
      <c r="FC24" s="73"/>
      <c r="FD24" s="73"/>
      <c r="FE24" s="73"/>
      <c r="FF24" s="73"/>
      <c r="FG24" s="73"/>
      <c r="FH24" s="73"/>
      <c r="FI24" s="73"/>
      <c r="FJ24" s="73"/>
      <c r="FK24" s="73"/>
      <c r="FL24" s="73"/>
      <c r="FM24" s="73"/>
      <c r="FN24" s="73"/>
      <c r="FO24" s="73"/>
      <c r="FP24" s="73"/>
      <c r="FQ24" s="73"/>
      <c r="FR24" s="73"/>
      <c r="FS24" s="73"/>
      <c r="FT24" s="73"/>
      <c r="FU24" s="73"/>
      <c r="FV24" s="73"/>
      <c r="FW24" s="73"/>
      <c r="FX24" s="73"/>
      <c r="FY24" s="73"/>
      <c r="FZ24" s="73"/>
      <c r="GA24" s="73"/>
      <c r="GB24" s="73"/>
      <c r="GC24" s="73"/>
      <c r="GD24" s="73"/>
      <c r="GE24" s="73"/>
      <c r="GF24" s="73"/>
      <c r="GG24" s="73"/>
      <c r="GH24" s="73"/>
      <c r="GI24" s="73"/>
      <c r="GJ24" s="73"/>
      <c r="GK24" s="73"/>
      <c r="GL24" s="73"/>
      <c r="GM24" s="73"/>
      <c r="GN24" s="73"/>
      <c r="GO24" s="73"/>
      <c r="GP24" s="73"/>
      <c r="GQ24" s="73"/>
      <c r="GR24" s="73"/>
      <c r="GS24" s="73"/>
      <c r="GT24" s="73"/>
      <c r="GU24" s="73"/>
      <c r="GV24" s="73"/>
      <c r="GW24" s="73"/>
      <c r="GX24" s="73"/>
      <c r="GY24" s="73"/>
      <c r="GZ24" s="73"/>
      <c r="HA24" s="73"/>
      <c r="HB24" s="73"/>
      <c r="HC24" s="73"/>
      <c r="HD24" s="73"/>
      <c r="HE24" s="73"/>
      <c r="HF24" s="73"/>
      <c r="HG24" s="73"/>
      <c r="HH24" s="73"/>
      <c r="HI24" s="73"/>
      <c r="HJ24" s="73"/>
      <c r="HK24" s="73"/>
      <c r="HL24" s="73"/>
      <c r="HM24" s="73"/>
      <c r="HN24" s="73"/>
      <c r="HO24" s="73"/>
      <c r="HP24" s="73"/>
      <c r="HQ24" s="73"/>
      <c r="HR24" s="73"/>
      <c r="HS24" s="73"/>
      <c r="HT24" s="73"/>
      <c r="HU24" s="73"/>
      <c r="HV24" s="73"/>
      <c r="HW24" s="73"/>
      <c r="HX24" s="73"/>
      <c r="HY24" s="73"/>
      <c r="HZ24" s="73"/>
      <c r="IA24" s="73"/>
      <c r="IB24" s="73"/>
      <c r="IC24" s="73"/>
      <c r="ID24" s="73"/>
      <c r="IE24" s="73"/>
      <c r="IF24" s="73"/>
      <c r="IG24" s="73"/>
      <c r="IH24" s="73"/>
      <c r="II24" s="73"/>
      <c r="IJ24" s="73"/>
      <c r="IK24" s="73"/>
      <c r="IL24" s="73"/>
      <c r="IM24" s="73"/>
      <c r="IN24" s="73"/>
      <c r="IO24" s="73"/>
      <c r="IP24" s="73"/>
      <c r="IQ24" s="73"/>
      <c r="IR24" s="73"/>
      <c r="IS24" s="73"/>
      <c r="IT24" s="73"/>
      <c r="IU24" s="73"/>
      <c r="IV24" s="73"/>
    </row>
    <row r="25" spans="1:256" ht="36" customHeight="1" x14ac:dyDescent="0.3">
      <c r="A25" s="765" t="s">
        <v>83</v>
      </c>
      <c r="B25" s="765"/>
      <c r="C25" s="765"/>
      <c r="D25" s="765"/>
      <c r="E25" s="765"/>
      <c r="F25" s="765"/>
      <c r="G25" s="765"/>
      <c r="H25" s="115"/>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116"/>
      <c r="BZ25" s="116"/>
      <c r="CA25" s="116"/>
      <c r="CB25" s="116"/>
      <c r="CC25" s="116"/>
      <c r="CD25" s="116"/>
      <c r="CE25" s="116"/>
      <c r="CF25" s="116"/>
      <c r="CG25" s="116"/>
      <c r="CH25" s="116"/>
      <c r="CI25" s="116"/>
      <c r="CJ25" s="116"/>
      <c r="CK25" s="116"/>
      <c r="CL25" s="116"/>
      <c r="CM25" s="116"/>
      <c r="CN25" s="116"/>
      <c r="CO25" s="116"/>
      <c r="CP25" s="116"/>
      <c r="CQ25" s="116"/>
      <c r="CR25" s="116"/>
      <c r="CS25" s="116"/>
      <c r="CT25" s="116"/>
      <c r="CU25" s="116"/>
      <c r="CV25" s="116"/>
      <c r="CW25" s="116"/>
      <c r="CX25" s="116"/>
      <c r="CY25" s="116"/>
      <c r="CZ25" s="116"/>
      <c r="DA25" s="116"/>
      <c r="DB25" s="116"/>
      <c r="DC25" s="116"/>
      <c r="DD25" s="116"/>
      <c r="DE25" s="116"/>
      <c r="DF25" s="116"/>
      <c r="DG25" s="116"/>
      <c r="DH25" s="116"/>
      <c r="DI25" s="116"/>
      <c r="DJ25" s="116"/>
      <c r="DK25" s="116"/>
      <c r="DL25" s="116"/>
      <c r="DM25" s="116"/>
      <c r="DN25" s="116"/>
      <c r="DO25" s="116"/>
      <c r="DP25" s="116"/>
      <c r="DQ25" s="116"/>
      <c r="DR25" s="116"/>
      <c r="DS25" s="116"/>
      <c r="DT25" s="116"/>
      <c r="DU25" s="116"/>
      <c r="DV25" s="116"/>
      <c r="DW25" s="116"/>
      <c r="DX25" s="116"/>
      <c r="DY25" s="116"/>
      <c r="DZ25" s="116"/>
      <c r="EA25" s="116"/>
      <c r="EB25" s="116"/>
      <c r="EC25" s="116"/>
      <c r="ED25" s="116"/>
      <c r="EE25" s="116"/>
      <c r="EF25" s="116"/>
      <c r="EG25" s="116"/>
      <c r="EH25" s="116"/>
      <c r="EI25" s="116"/>
      <c r="EJ25" s="116"/>
      <c r="EK25" s="116"/>
      <c r="EL25" s="116"/>
      <c r="EM25" s="116"/>
      <c r="EN25" s="116"/>
      <c r="EO25" s="116"/>
      <c r="EP25" s="116"/>
      <c r="EQ25" s="116"/>
      <c r="ER25" s="116"/>
      <c r="ES25" s="116"/>
      <c r="ET25" s="116"/>
      <c r="EU25" s="116"/>
      <c r="EV25" s="116"/>
      <c r="EW25" s="116"/>
      <c r="EX25" s="116"/>
      <c r="EY25" s="116"/>
      <c r="EZ25" s="116"/>
      <c r="FA25" s="116"/>
      <c r="FB25" s="116"/>
      <c r="FC25" s="116"/>
      <c r="FD25" s="116"/>
      <c r="FE25" s="116"/>
      <c r="FF25" s="116"/>
      <c r="FG25" s="116"/>
      <c r="FH25" s="116"/>
      <c r="FI25" s="116"/>
      <c r="FJ25" s="116"/>
      <c r="FK25" s="116"/>
      <c r="FL25" s="116"/>
      <c r="FM25" s="116"/>
      <c r="FN25" s="116"/>
      <c r="FO25" s="116"/>
      <c r="FP25" s="116"/>
      <c r="FQ25" s="116"/>
      <c r="FR25" s="116"/>
      <c r="FS25" s="116"/>
      <c r="FT25" s="116"/>
      <c r="FU25" s="116"/>
      <c r="FV25" s="116"/>
      <c r="FW25" s="116"/>
      <c r="FX25" s="116"/>
      <c r="FY25" s="116"/>
      <c r="FZ25" s="116"/>
      <c r="GA25" s="116"/>
      <c r="GB25" s="116"/>
      <c r="GC25" s="116"/>
      <c r="GD25" s="116"/>
      <c r="GE25" s="116"/>
      <c r="GF25" s="116"/>
      <c r="GG25" s="116"/>
      <c r="GH25" s="116"/>
      <c r="GI25" s="116"/>
      <c r="GJ25" s="116"/>
      <c r="GK25" s="116"/>
      <c r="GL25" s="116"/>
      <c r="GM25" s="116"/>
      <c r="GN25" s="116"/>
      <c r="GO25" s="116"/>
      <c r="GP25" s="116"/>
      <c r="GQ25" s="116"/>
      <c r="GR25" s="116"/>
      <c r="GS25" s="116"/>
      <c r="GT25" s="116"/>
      <c r="GU25" s="116"/>
      <c r="GV25" s="116"/>
      <c r="GW25" s="116"/>
      <c r="GX25" s="116"/>
      <c r="GY25" s="116"/>
      <c r="GZ25" s="116"/>
      <c r="HA25" s="116"/>
      <c r="HB25" s="116"/>
      <c r="HC25" s="116"/>
      <c r="HD25" s="116"/>
      <c r="HE25" s="116"/>
      <c r="HF25" s="116"/>
      <c r="HG25" s="116"/>
      <c r="HH25" s="116"/>
      <c r="HI25" s="116"/>
      <c r="HJ25" s="116"/>
      <c r="HK25" s="116"/>
      <c r="HL25" s="116"/>
      <c r="HM25" s="116"/>
      <c r="HN25" s="116"/>
      <c r="HO25" s="116"/>
      <c r="HP25" s="116"/>
      <c r="HQ25" s="116"/>
      <c r="HR25" s="116"/>
      <c r="HS25" s="116"/>
      <c r="HT25" s="116"/>
      <c r="HU25" s="116"/>
      <c r="HV25" s="116"/>
      <c r="HW25" s="116"/>
      <c r="HX25" s="116"/>
      <c r="HY25" s="116"/>
      <c r="HZ25" s="116"/>
      <c r="IA25" s="116"/>
      <c r="IB25" s="116"/>
      <c r="IC25" s="116"/>
      <c r="ID25" s="116"/>
      <c r="IE25" s="116"/>
      <c r="IF25" s="116"/>
      <c r="IG25" s="116"/>
      <c r="IH25" s="116"/>
      <c r="II25" s="116"/>
      <c r="IJ25" s="116"/>
      <c r="IK25" s="116"/>
      <c r="IL25" s="116"/>
      <c r="IM25" s="116"/>
      <c r="IN25" s="116"/>
      <c r="IO25" s="116"/>
      <c r="IP25" s="116"/>
      <c r="IQ25" s="116"/>
      <c r="IR25" s="116"/>
      <c r="IS25" s="116"/>
      <c r="IT25" s="116"/>
      <c r="IU25" s="116"/>
      <c r="IV25" s="116"/>
    </row>
    <row r="26" spans="1:256" ht="15.6" x14ac:dyDescent="0.3">
      <c r="A26" s="62" t="s">
        <v>54</v>
      </c>
      <c r="B26" s="73"/>
      <c r="C26" s="73"/>
      <c r="D26" s="73"/>
      <c r="E26" s="73"/>
      <c r="F26" s="73"/>
      <c r="G26" s="73"/>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c r="AR26" s="73"/>
      <c r="AS26" s="73"/>
      <c r="AT26" s="73"/>
      <c r="AU26" s="73"/>
      <c r="AV26" s="73"/>
      <c r="AW26" s="73"/>
      <c r="AX26" s="73"/>
      <c r="AY26" s="73"/>
      <c r="AZ26" s="73"/>
      <c r="BA26" s="73"/>
      <c r="BB26" s="73"/>
      <c r="BC26" s="73"/>
      <c r="BD26" s="73"/>
      <c r="BE26" s="73"/>
      <c r="BF26" s="73"/>
      <c r="BG26" s="73"/>
      <c r="BH26" s="73"/>
      <c r="BI26" s="73"/>
      <c r="BJ26" s="73"/>
      <c r="BK26" s="73"/>
      <c r="BL26" s="73"/>
      <c r="BM26" s="73"/>
      <c r="BN26" s="73"/>
      <c r="BO26" s="73"/>
      <c r="BP26" s="73"/>
      <c r="BQ26" s="73"/>
      <c r="BR26" s="73"/>
      <c r="BS26" s="73"/>
      <c r="BT26" s="73"/>
      <c r="BU26" s="73"/>
      <c r="BV26" s="73"/>
      <c r="BW26" s="73"/>
      <c r="BX26" s="73"/>
      <c r="BY26" s="73"/>
      <c r="BZ26" s="73"/>
      <c r="CA26" s="73"/>
      <c r="CB26" s="73"/>
      <c r="CC26" s="73"/>
      <c r="CD26" s="73"/>
      <c r="CE26" s="73"/>
      <c r="CF26" s="73"/>
      <c r="CG26" s="73"/>
      <c r="CH26" s="73"/>
      <c r="CI26" s="73"/>
      <c r="CJ26" s="73"/>
      <c r="CK26" s="73"/>
      <c r="CL26" s="73"/>
      <c r="CM26" s="73"/>
      <c r="CN26" s="73"/>
      <c r="CO26" s="73"/>
      <c r="CP26" s="73"/>
      <c r="CQ26" s="73"/>
      <c r="CR26" s="73"/>
      <c r="CS26" s="73"/>
      <c r="CT26" s="73"/>
      <c r="CU26" s="73"/>
      <c r="CV26" s="73"/>
      <c r="CW26" s="73"/>
      <c r="CX26" s="73"/>
      <c r="CY26" s="73"/>
      <c r="CZ26" s="73"/>
      <c r="DA26" s="73"/>
      <c r="DB26" s="73"/>
      <c r="DC26" s="73"/>
      <c r="DD26" s="73"/>
      <c r="DE26" s="73"/>
      <c r="DF26" s="73"/>
      <c r="DG26" s="73"/>
      <c r="DH26" s="73"/>
      <c r="DI26" s="73"/>
      <c r="DJ26" s="73"/>
      <c r="DK26" s="73"/>
      <c r="DL26" s="73"/>
      <c r="DM26" s="73"/>
      <c r="DN26" s="73"/>
      <c r="DO26" s="73"/>
      <c r="DP26" s="73"/>
      <c r="DQ26" s="73"/>
      <c r="DR26" s="73"/>
      <c r="DS26" s="73"/>
      <c r="DT26" s="73"/>
      <c r="DU26" s="73"/>
      <c r="DV26" s="73"/>
      <c r="DW26" s="73"/>
      <c r="DX26" s="73"/>
      <c r="DY26" s="73"/>
      <c r="DZ26" s="73"/>
      <c r="EA26" s="73"/>
      <c r="EB26" s="73"/>
      <c r="EC26" s="73"/>
      <c r="ED26" s="73"/>
      <c r="EE26" s="73"/>
      <c r="EF26" s="73"/>
      <c r="EG26" s="73"/>
      <c r="EH26" s="73"/>
      <c r="EI26" s="73"/>
      <c r="EJ26" s="73"/>
      <c r="EK26" s="73"/>
      <c r="EL26" s="73"/>
      <c r="EM26" s="73"/>
      <c r="EN26" s="73"/>
      <c r="EO26" s="73"/>
      <c r="EP26" s="73"/>
      <c r="EQ26" s="73"/>
      <c r="ER26" s="73"/>
      <c r="ES26" s="73"/>
      <c r="ET26" s="73"/>
      <c r="EU26" s="73"/>
      <c r="EV26" s="73"/>
      <c r="EW26" s="73"/>
      <c r="EX26" s="73"/>
      <c r="EY26" s="73"/>
      <c r="EZ26" s="73"/>
      <c r="FA26" s="73"/>
      <c r="FB26" s="73"/>
      <c r="FC26" s="73"/>
      <c r="FD26" s="73"/>
      <c r="FE26" s="73"/>
      <c r="FF26" s="73"/>
      <c r="FG26" s="73"/>
      <c r="FH26" s="73"/>
      <c r="FI26" s="73"/>
      <c r="FJ26" s="73"/>
      <c r="FK26" s="73"/>
      <c r="FL26" s="73"/>
      <c r="FM26" s="73"/>
      <c r="FN26" s="73"/>
      <c r="FO26" s="73"/>
      <c r="FP26" s="73"/>
      <c r="FQ26" s="73"/>
      <c r="FR26" s="73"/>
      <c r="FS26" s="73"/>
      <c r="FT26" s="73"/>
      <c r="FU26" s="73"/>
      <c r="FV26" s="73"/>
      <c r="FW26" s="73"/>
      <c r="FX26" s="73"/>
      <c r="FY26" s="73"/>
      <c r="FZ26" s="73"/>
      <c r="GA26" s="73"/>
      <c r="GB26" s="73"/>
      <c r="GC26" s="73"/>
      <c r="GD26" s="73"/>
      <c r="GE26" s="73"/>
      <c r="GF26" s="73"/>
      <c r="GG26" s="73"/>
      <c r="GH26" s="73"/>
      <c r="GI26" s="73"/>
      <c r="GJ26" s="73"/>
      <c r="GK26" s="73"/>
      <c r="GL26" s="73"/>
      <c r="GM26" s="73"/>
      <c r="GN26" s="73"/>
      <c r="GO26" s="73"/>
      <c r="GP26" s="73"/>
      <c r="GQ26" s="73"/>
      <c r="GR26" s="73"/>
      <c r="GS26" s="73"/>
      <c r="GT26" s="73"/>
      <c r="GU26" s="73"/>
      <c r="GV26" s="73"/>
      <c r="GW26" s="73"/>
      <c r="GX26" s="73"/>
      <c r="GY26" s="73"/>
      <c r="GZ26" s="73"/>
      <c r="HA26" s="73"/>
      <c r="HB26" s="73"/>
      <c r="HC26" s="73"/>
      <c r="HD26" s="73"/>
      <c r="HE26" s="73"/>
      <c r="HF26" s="73"/>
      <c r="HG26" s="73"/>
      <c r="HH26" s="73"/>
      <c r="HI26" s="73"/>
      <c r="HJ26" s="73"/>
      <c r="HK26" s="73"/>
      <c r="HL26" s="73"/>
      <c r="HM26" s="73"/>
      <c r="HN26" s="73"/>
      <c r="HO26" s="73"/>
      <c r="HP26" s="73"/>
      <c r="HQ26" s="73"/>
      <c r="HR26" s="73"/>
      <c r="HS26" s="73"/>
      <c r="HT26" s="73"/>
      <c r="HU26" s="73"/>
      <c r="HV26" s="73"/>
      <c r="HW26" s="73"/>
      <c r="HX26" s="73"/>
      <c r="HY26" s="73"/>
      <c r="HZ26" s="73"/>
      <c r="IA26" s="73"/>
      <c r="IB26" s="73"/>
      <c r="IC26" s="73"/>
      <c r="ID26" s="73"/>
      <c r="IE26" s="73"/>
      <c r="IF26" s="73"/>
      <c r="IG26" s="73"/>
      <c r="IH26" s="73"/>
      <c r="II26" s="73"/>
      <c r="IJ26" s="73"/>
      <c r="IK26" s="73"/>
      <c r="IL26" s="73"/>
      <c r="IM26" s="73"/>
      <c r="IN26" s="73"/>
      <c r="IO26" s="73"/>
      <c r="IP26" s="73"/>
      <c r="IQ26" s="73"/>
      <c r="IR26" s="73"/>
      <c r="IS26" s="73"/>
      <c r="IT26" s="73"/>
      <c r="IU26" s="73"/>
      <c r="IV26" s="73"/>
    </row>
    <row r="27" spans="1:256" ht="15.6" x14ac:dyDescent="0.3">
      <c r="A27" s="62" t="s">
        <v>84</v>
      </c>
      <c r="B27" s="73"/>
      <c r="C27" s="73"/>
      <c r="D27" s="73"/>
      <c r="E27" s="73"/>
      <c r="F27" s="73"/>
      <c r="G27" s="73"/>
      <c r="H27" s="73"/>
      <c r="I27" s="73"/>
      <c r="J27" s="73"/>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73"/>
      <c r="AU27" s="73"/>
      <c r="AV27" s="73"/>
      <c r="AW27" s="73"/>
      <c r="AX27" s="73"/>
      <c r="AY27" s="73"/>
      <c r="AZ27" s="73"/>
      <c r="BA27" s="73"/>
      <c r="BB27" s="73"/>
      <c r="BC27" s="73"/>
      <c r="BD27" s="73"/>
      <c r="BE27" s="73"/>
      <c r="BF27" s="73"/>
      <c r="BG27" s="73"/>
      <c r="BH27" s="73"/>
      <c r="BI27" s="73"/>
      <c r="BJ27" s="73"/>
      <c r="BK27" s="73"/>
      <c r="BL27" s="73"/>
      <c r="BM27" s="73"/>
      <c r="BN27" s="73"/>
      <c r="BO27" s="73"/>
      <c r="BP27" s="73"/>
      <c r="BQ27" s="73"/>
      <c r="BR27" s="73"/>
      <c r="BS27" s="73"/>
      <c r="BT27" s="73"/>
      <c r="BU27" s="73"/>
      <c r="BV27" s="73"/>
      <c r="BW27" s="73"/>
      <c r="BX27" s="73"/>
      <c r="BY27" s="73"/>
      <c r="BZ27" s="73"/>
      <c r="CA27" s="73"/>
      <c r="CB27" s="73"/>
      <c r="CC27" s="73"/>
      <c r="CD27" s="73"/>
      <c r="CE27" s="73"/>
      <c r="CF27" s="73"/>
      <c r="CG27" s="73"/>
      <c r="CH27" s="73"/>
      <c r="CI27" s="73"/>
      <c r="CJ27" s="73"/>
      <c r="CK27" s="73"/>
      <c r="CL27" s="73"/>
      <c r="CM27" s="73"/>
      <c r="CN27" s="73"/>
      <c r="CO27" s="73"/>
      <c r="CP27" s="73"/>
      <c r="CQ27" s="73"/>
      <c r="CR27" s="73"/>
      <c r="CS27" s="73"/>
      <c r="CT27" s="73"/>
      <c r="CU27" s="73"/>
      <c r="CV27" s="73"/>
      <c r="CW27" s="73"/>
      <c r="CX27" s="73"/>
      <c r="CY27" s="73"/>
      <c r="CZ27" s="73"/>
      <c r="DA27" s="73"/>
      <c r="DB27" s="73"/>
      <c r="DC27" s="73"/>
      <c r="DD27" s="73"/>
      <c r="DE27" s="73"/>
      <c r="DF27" s="73"/>
      <c r="DG27" s="73"/>
      <c r="DH27" s="73"/>
      <c r="DI27" s="73"/>
      <c r="DJ27" s="73"/>
      <c r="DK27" s="73"/>
      <c r="DL27" s="73"/>
      <c r="DM27" s="73"/>
      <c r="DN27" s="73"/>
      <c r="DO27" s="73"/>
      <c r="DP27" s="73"/>
      <c r="DQ27" s="73"/>
      <c r="DR27" s="73"/>
      <c r="DS27" s="73"/>
      <c r="DT27" s="73"/>
      <c r="DU27" s="73"/>
      <c r="DV27" s="73"/>
      <c r="DW27" s="73"/>
      <c r="DX27" s="73"/>
      <c r="DY27" s="73"/>
      <c r="DZ27" s="73"/>
      <c r="EA27" s="73"/>
      <c r="EB27" s="73"/>
      <c r="EC27" s="73"/>
      <c r="ED27" s="73"/>
      <c r="EE27" s="73"/>
      <c r="EF27" s="73"/>
      <c r="EG27" s="73"/>
      <c r="EH27" s="73"/>
      <c r="EI27" s="73"/>
      <c r="EJ27" s="73"/>
      <c r="EK27" s="73"/>
      <c r="EL27" s="73"/>
      <c r="EM27" s="73"/>
      <c r="EN27" s="73"/>
      <c r="EO27" s="73"/>
      <c r="EP27" s="73"/>
      <c r="EQ27" s="73"/>
      <c r="ER27" s="73"/>
      <c r="ES27" s="73"/>
      <c r="ET27" s="73"/>
      <c r="EU27" s="73"/>
      <c r="EV27" s="73"/>
      <c r="EW27" s="73"/>
      <c r="EX27" s="73"/>
      <c r="EY27" s="73"/>
      <c r="EZ27" s="73"/>
      <c r="FA27" s="73"/>
      <c r="FB27" s="73"/>
      <c r="FC27" s="73"/>
      <c r="FD27" s="73"/>
      <c r="FE27" s="73"/>
      <c r="FF27" s="73"/>
      <c r="FG27" s="73"/>
      <c r="FH27" s="73"/>
      <c r="FI27" s="73"/>
      <c r="FJ27" s="73"/>
      <c r="FK27" s="73"/>
      <c r="FL27" s="73"/>
      <c r="FM27" s="73"/>
      <c r="FN27" s="73"/>
      <c r="FO27" s="73"/>
      <c r="FP27" s="73"/>
      <c r="FQ27" s="73"/>
      <c r="FR27" s="73"/>
      <c r="FS27" s="73"/>
      <c r="FT27" s="73"/>
      <c r="FU27" s="73"/>
      <c r="FV27" s="73"/>
      <c r="FW27" s="73"/>
      <c r="FX27" s="73"/>
      <c r="FY27" s="73"/>
      <c r="FZ27" s="73"/>
      <c r="GA27" s="73"/>
      <c r="GB27" s="73"/>
      <c r="GC27" s="73"/>
      <c r="GD27" s="73"/>
      <c r="GE27" s="73"/>
      <c r="GF27" s="73"/>
      <c r="GG27" s="73"/>
      <c r="GH27" s="73"/>
      <c r="GI27" s="73"/>
      <c r="GJ27" s="73"/>
      <c r="GK27" s="73"/>
      <c r="GL27" s="73"/>
      <c r="GM27" s="73"/>
      <c r="GN27" s="73"/>
      <c r="GO27" s="73"/>
      <c r="GP27" s="73"/>
      <c r="GQ27" s="73"/>
      <c r="GR27" s="73"/>
      <c r="GS27" s="73"/>
      <c r="GT27" s="73"/>
      <c r="GU27" s="73"/>
      <c r="GV27" s="73"/>
      <c r="GW27" s="73"/>
      <c r="GX27" s="73"/>
      <c r="GY27" s="73"/>
      <c r="GZ27" s="73"/>
      <c r="HA27" s="73"/>
      <c r="HB27" s="73"/>
      <c r="HC27" s="73"/>
      <c r="HD27" s="73"/>
      <c r="HE27" s="73"/>
      <c r="HF27" s="73"/>
      <c r="HG27" s="73"/>
      <c r="HH27" s="73"/>
      <c r="HI27" s="73"/>
      <c r="HJ27" s="73"/>
      <c r="HK27" s="73"/>
      <c r="HL27" s="73"/>
      <c r="HM27" s="73"/>
      <c r="HN27" s="73"/>
      <c r="HO27" s="73"/>
      <c r="HP27" s="73"/>
      <c r="HQ27" s="73"/>
      <c r="HR27" s="73"/>
      <c r="HS27" s="73"/>
      <c r="HT27" s="73"/>
      <c r="HU27" s="73"/>
      <c r="HV27" s="73"/>
      <c r="HW27" s="73"/>
      <c r="HX27" s="73"/>
      <c r="HY27" s="73"/>
      <c r="HZ27" s="73"/>
      <c r="IA27" s="73"/>
      <c r="IB27" s="73"/>
      <c r="IC27" s="73"/>
      <c r="ID27" s="73"/>
      <c r="IE27" s="73"/>
      <c r="IF27" s="73"/>
      <c r="IG27" s="73"/>
      <c r="IH27" s="73"/>
      <c r="II27" s="73"/>
      <c r="IJ27" s="73"/>
      <c r="IK27" s="73"/>
      <c r="IL27" s="73"/>
      <c r="IM27" s="73"/>
      <c r="IN27" s="73"/>
      <c r="IO27" s="73"/>
      <c r="IP27" s="73"/>
      <c r="IQ27" s="73"/>
      <c r="IR27" s="73"/>
      <c r="IS27" s="73"/>
      <c r="IT27" s="73"/>
      <c r="IU27" s="73"/>
      <c r="IV27" s="73"/>
    </row>
    <row r="28" spans="1:256" ht="38.4" customHeight="1" x14ac:dyDescent="0.3">
      <c r="A28" s="696" t="s">
        <v>99</v>
      </c>
      <c r="B28" s="696"/>
      <c r="C28" s="696"/>
      <c r="D28" s="696"/>
      <c r="E28" s="696"/>
      <c r="F28" s="696"/>
      <c r="G28" s="696"/>
      <c r="H28" s="117"/>
      <c r="I28" s="118"/>
      <c r="J28" s="110"/>
      <c r="K28" s="110"/>
      <c r="L28" s="110"/>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c r="IR28" s="44"/>
      <c r="IS28" s="44"/>
      <c r="IT28" s="44"/>
      <c r="IU28" s="44"/>
      <c r="IV28" s="44"/>
    </row>
    <row r="29" spans="1:256" s="111" customFormat="1" ht="46.2" customHeight="1" x14ac:dyDescent="0.3">
      <c r="A29" s="696" t="s">
        <v>100</v>
      </c>
      <c r="B29" s="696"/>
      <c r="C29" s="696"/>
      <c r="D29" s="696"/>
      <c r="E29" s="696"/>
      <c r="F29" s="696"/>
      <c r="G29" s="696"/>
      <c r="H29" s="696"/>
      <c r="I29" s="696"/>
      <c r="J29" s="696"/>
      <c r="K29" s="75"/>
      <c r="L29" s="110"/>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c r="GM29" s="44"/>
      <c r="GN29" s="44"/>
      <c r="GO29" s="44"/>
      <c r="GP29" s="44"/>
      <c r="GQ29" s="44"/>
      <c r="GR29" s="44"/>
      <c r="GS29" s="44"/>
      <c r="GT29" s="44"/>
      <c r="GU29" s="44"/>
      <c r="GV29" s="44"/>
      <c r="GW29" s="44"/>
      <c r="GX29" s="44"/>
      <c r="GY29" s="44"/>
      <c r="GZ29" s="44"/>
      <c r="HA29" s="44"/>
      <c r="HB29" s="44"/>
      <c r="HC29" s="44"/>
      <c r="HD29" s="44"/>
      <c r="HE29" s="44"/>
      <c r="HF29" s="44"/>
      <c r="HG29" s="44"/>
      <c r="HH29" s="44"/>
      <c r="HI29" s="44"/>
      <c r="HJ29" s="44"/>
      <c r="HK29" s="44"/>
      <c r="HL29" s="44"/>
      <c r="HM29" s="44"/>
      <c r="HN29" s="44"/>
      <c r="HO29" s="44"/>
      <c r="HP29" s="44"/>
      <c r="HQ29" s="44"/>
      <c r="HR29" s="44"/>
      <c r="HS29" s="44"/>
      <c r="HT29" s="44"/>
      <c r="HU29" s="44"/>
      <c r="HV29" s="44"/>
      <c r="HW29" s="44"/>
      <c r="HX29" s="44"/>
      <c r="HY29" s="44"/>
      <c r="HZ29" s="44"/>
      <c r="IA29" s="44"/>
      <c r="IB29" s="44"/>
      <c r="IC29" s="44"/>
      <c r="ID29" s="44"/>
      <c r="IE29" s="44"/>
      <c r="IF29" s="44"/>
      <c r="IG29" s="44"/>
      <c r="IH29" s="44"/>
      <c r="II29" s="44"/>
      <c r="IJ29" s="44"/>
      <c r="IK29" s="44"/>
      <c r="IL29" s="44"/>
      <c r="IM29" s="44"/>
      <c r="IN29" s="44"/>
      <c r="IO29" s="44"/>
      <c r="IP29" s="44"/>
      <c r="IQ29" s="44"/>
      <c r="IR29" s="44"/>
      <c r="IS29" s="44"/>
      <c r="IT29" s="44"/>
      <c r="IU29" s="44"/>
      <c r="IV29" s="44"/>
    </row>
    <row r="30" spans="1:256" ht="15.6" x14ac:dyDescent="0.3">
      <c r="A30" s="145"/>
      <c r="B30" s="44"/>
      <c r="C30" s="44"/>
      <c r="D30" s="44"/>
      <c r="E30" s="44"/>
      <c r="F30" s="44"/>
      <c r="G30" s="44"/>
      <c r="H30" s="44"/>
      <c r="I30" s="118"/>
      <c r="J30" s="110"/>
      <c r="K30" s="110"/>
      <c r="L30" s="110"/>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c r="GP30" s="44"/>
      <c r="GQ30" s="44"/>
      <c r="GR30" s="44"/>
      <c r="GS30" s="44"/>
      <c r="GT30" s="44"/>
      <c r="GU30" s="44"/>
      <c r="GV30" s="44"/>
      <c r="GW30" s="44"/>
      <c r="GX30" s="44"/>
      <c r="GY30" s="44"/>
      <c r="GZ30" s="44"/>
      <c r="HA30" s="44"/>
      <c r="HB30" s="44"/>
      <c r="HC30" s="44"/>
      <c r="HD30" s="44"/>
      <c r="HE30" s="44"/>
      <c r="HF30" s="44"/>
      <c r="HG30" s="44"/>
      <c r="HH30" s="44"/>
      <c r="HI30" s="44"/>
      <c r="HJ30" s="44"/>
      <c r="HK30" s="44"/>
      <c r="HL30" s="44"/>
      <c r="HM30" s="44"/>
      <c r="HN30" s="44"/>
      <c r="HO30" s="44"/>
      <c r="HP30" s="44"/>
      <c r="HQ30" s="44"/>
      <c r="HR30" s="44"/>
      <c r="HS30" s="44"/>
      <c r="HT30" s="44"/>
      <c r="HU30" s="44"/>
      <c r="HV30" s="44"/>
      <c r="HW30" s="44"/>
      <c r="HX30" s="44"/>
      <c r="HY30" s="44"/>
      <c r="HZ30" s="44"/>
      <c r="IA30" s="44"/>
      <c r="IB30" s="44"/>
      <c r="IC30" s="44"/>
      <c r="ID30" s="44"/>
      <c r="IE30" s="44"/>
      <c r="IF30" s="44"/>
      <c r="IG30" s="44"/>
      <c r="IH30" s="44"/>
      <c r="II30" s="44"/>
      <c r="IJ30" s="44"/>
      <c r="IK30" s="44"/>
      <c r="IL30" s="44"/>
      <c r="IM30" s="44"/>
      <c r="IN30" s="44"/>
      <c r="IO30" s="44"/>
      <c r="IP30" s="44"/>
      <c r="IQ30" s="44"/>
      <c r="IR30" s="44"/>
      <c r="IS30" s="44"/>
      <c r="IT30" s="44"/>
      <c r="IU30" s="44"/>
      <c r="IV30" s="44"/>
    </row>
    <row r="31" spans="1:256" ht="41.4" customHeight="1" x14ac:dyDescent="0.3">
      <c r="A31" s="696" t="s">
        <v>101</v>
      </c>
      <c r="B31" s="696"/>
      <c r="C31" s="696"/>
      <c r="D31" s="696"/>
      <c r="E31" s="696"/>
      <c r="F31" s="696"/>
      <c r="G31" s="696"/>
      <c r="H31" s="117"/>
      <c r="I31" s="43"/>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c r="GP31" s="44"/>
      <c r="GQ31" s="44"/>
      <c r="GR31" s="44"/>
      <c r="GS31" s="44"/>
      <c r="GT31" s="44"/>
      <c r="GU31" s="44"/>
      <c r="GV31" s="44"/>
      <c r="GW31" s="44"/>
      <c r="GX31" s="44"/>
      <c r="GY31" s="44"/>
      <c r="GZ31" s="44"/>
      <c r="HA31" s="44"/>
      <c r="HB31" s="44"/>
      <c r="HC31" s="44"/>
      <c r="HD31" s="44"/>
      <c r="HE31" s="44"/>
      <c r="HF31" s="44"/>
      <c r="HG31" s="44"/>
      <c r="HH31" s="44"/>
      <c r="HI31" s="44"/>
      <c r="HJ31" s="44"/>
      <c r="HK31" s="44"/>
      <c r="HL31" s="44"/>
      <c r="HM31" s="44"/>
      <c r="HN31" s="44"/>
      <c r="HO31" s="44"/>
      <c r="HP31" s="44"/>
      <c r="HQ31" s="44"/>
      <c r="HR31" s="44"/>
      <c r="HS31" s="44"/>
      <c r="HT31" s="44"/>
      <c r="HU31" s="44"/>
      <c r="HV31" s="44"/>
      <c r="HW31" s="44"/>
      <c r="HX31" s="44"/>
      <c r="HY31" s="44"/>
      <c r="HZ31" s="44"/>
      <c r="IA31" s="44"/>
      <c r="IB31" s="44"/>
      <c r="IC31" s="44"/>
      <c r="ID31" s="44"/>
      <c r="IE31" s="44"/>
      <c r="IF31" s="44"/>
      <c r="IG31" s="44"/>
      <c r="IH31" s="44"/>
      <c r="II31" s="44"/>
      <c r="IJ31" s="44"/>
      <c r="IK31" s="44"/>
      <c r="IL31" s="44"/>
      <c r="IM31" s="44"/>
      <c r="IN31" s="44"/>
      <c r="IO31" s="44"/>
      <c r="IP31" s="44"/>
      <c r="IQ31" s="44"/>
      <c r="IR31" s="44"/>
      <c r="IS31" s="44"/>
      <c r="IT31" s="44"/>
      <c r="IU31" s="44"/>
      <c r="IV31" s="44"/>
    </row>
    <row r="32" spans="1:256" ht="15.6" x14ac:dyDescent="0.3">
      <c r="A32" s="128"/>
      <c r="B32" s="128"/>
      <c r="C32" s="128"/>
      <c r="D32" s="128"/>
      <c r="E32" s="128"/>
      <c r="F32" s="128"/>
      <c r="G32" s="128"/>
      <c r="H32" s="69"/>
      <c r="I32" s="66"/>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4"/>
      <c r="AK32" s="64"/>
      <c r="AL32" s="64"/>
      <c r="AM32" s="64"/>
      <c r="AN32" s="64"/>
      <c r="AO32" s="64"/>
      <c r="AP32" s="64"/>
      <c r="AQ32" s="64"/>
      <c r="AR32" s="64"/>
      <c r="AS32" s="64"/>
      <c r="AT32" s="64"/>
      <c r="AU32" s="64"/>
      <c r="AV32" s="64"/>
      <c r="AW32" s="64"/>
      <c r="AX32" s="64"/>
      <c r="AY32" s="64"/>
      <c r="AZ32" s="64"/>
      <c r="BA32" s="64"/>
      <c r="BB32" s="64"/>
      <c r="BC32" s="64"/>
      <c r="BD32" s="64"/>
      <c r="BE32" s="64"/>
      <c r="BF32" s="64"/>
      <c r="BG32" s="64"/>
      <c r="BH32" s="64"/>
      <c r="BI32" s="64"/>
      <c r="BJ32" s="64"/>
      <c r="BK32" s="64"/>
      <c r="BL32" s="64"/>
      <c r="BM32" s="64"/>
      <c r="BN32" s="64"/>
      <c r="BO32" s="64"/>
      <c r="BP32" s="64"/>
      <c r="BQ32" s="64"/>
      <c r="BR32" s="64"/>
      <c r="BS32" s="64"/>
      <c r="BT32" s="64"/>
      <c r="BU32" s="64"/>
      <c r="BV32" s="64"/>
      <c r="BW32" s="64"/>
      <c r="BX32" s="64"/>
      <c r="BY32" s="64"/>
      <c r="BZ32" s="64"/>
      <c r="CA32" s="64"/>
      <c r="CB32" s="64"/>
      <c r="CC32" s="64"/>
      <c r="CD32" s="64"/>
      <c r="CE32" s="64"/>
      <c r="CF32" s="64"/>
      <c r="CG32" s="64"/>
      <c r="CH32" s="64"/>
      <c r="CI32" s="64"/>
      <c r="CJ32" s="64"/>
      <c r="CK32" s="64"/>
      <c r="CL32" s="64"/>
      <c r="CM32" s="64"/>
      <c r="CN32" s="64"/>
      <c r="CO32" s="64"/>
      <c r="CP32" s="64"/>
      <c r="CQ32" s="64"/>
      <c r="CR32" s="64"/>
      <c r="CS32" s="64"/>
      <c r="CT32" s="64"/>
      <c r="CU32" s="64"/>
      <c r="CV32" s="64"/>
      <c r="CW32" s="64"/>
      <c r="CX32" s="64"/>
      <c r="CY32" s="64"/>
      <c r="CZ32" s="64"/>
      <c r="DA32" s="64"/>
      <c r="DB32" s="64"/>
      <c r="DC32" s="64"/>
      <c r="DD32" s="64"/>
      <c r="DE32" s="64"/>
      <c r="DF32" s="64"/>
      <c r="DG32" s="64"/>
      <c r="DH32" s="64"/>
      <c r="DI32" s="64"/>
      <c r="DJ32" s="64"/>
      <c r="DK32" s="64"/>
      <c r="DL32" s="64"/>
      <c r="DM32" s="64"/>
      <c r="DN32" s="64"/>
      <c r="DO32" s="64"/>
      <c r="DP32" s="64"/>
      <c r="DQ32" s="64"/>
      <c r="DR32" s="64"/>
      <c r="DS32" s="64"/>
      <c r="DT32" s="64"/>
      <c r="DU32" s="64"/>
      <c r="DV32" s="64"/>
      <c r="DW32" s="64"/>
      <c r="DX32" s="64"/>
      <c r="DY32" s="64"/>
      <c r="DZ32" s="64"/>
      <c r="EA32" s="64"/>
      <c r="EB32" s="64"/>
      <c r="EC32" s="64"/>
      <c r="ED32" s="64"/>
      <c r="EE32" s="64"/>
      <c r="EF32" s="64"/>
      <c r="EG32" s="64"/>
      <c r="EH32" s="64"/>
      <c r="EI32" s="64"/>
      <c r="EJ32" s="64"/>
      <c r="EK32" s="64"/>
      <c r="EL32" s="64"/>
      <c r="EM32" s="64"/>
      <c r="EN32" s="64"/>
      <c r="EO32" s="64"/>
      <c r="EP32" s="64"/>
      <c r="EQ32" s="64"/>
      <c r="ER32" s="64"/>
      <c r="ES32" s="64"/>
      <c r="ET32" s="64"/>
      <c r="EU32" s="64"/>
      <c r="EV32" s="64"/>
      <c r="EW32" s="64"/>
      <c r="EX32" s="64"/>
      <c r="EY32" s="64"/>
      <c r="EZ32" s="64"/>
      <c r="FA32" s="64"/>
      <c r="FB32" s="64"/>
      <c r="FC32" s="64"/>
      <c r="FD32" s="64"/>
      <c r="FE32" s="64"/>
      <c r="FF32" s="64"/>
      <c r="FG32" s="64"/>
      <c r="FH32" s="64"/>
      <c r="FI32" s="64"/>
      <c r="FJ32" s="64"/>
      <c r="FK32" s="64"/>
      <c r="FL32" s="64"/>
      <c r="FM32" s="64"/>
      <c r="FN32" s="64"/>
      <c r="FO32" s="64"/>
      <c r="FP32" s="64"/>
      <c r="FQ32" s="64"/>
      <c r="FR32" s="64"/>
      <c r="FS32" s="64"/>
      <c r="FT32" s="64"/>
      <c r="FU32" s="64"/>
      <c r="FV32" s="64"/>
      <c r="FW32" s="64"/>
      <c r="FX32" s="64"/>
      <c r="FY32" s="64"/>
      <c r="FZ32" s="64"/>
      <c r="GA32" s="64"/>
      <c r="GB32" s="64"/>
      <c r="GC32" s="64"/>
      <c r="GD32" s="64"/>
      <c r="GE32" s="64"/>
      <c r="GF32" s="64"/>
      <c r="GG32" s="64"/>
      <c r="GH32" s="64"/>
      <c r="GI32" s="64"/>
      <c r="GJ32" s="64"/>
      <c r="GK32" s="64"/>
      <c r="GL32" s="64"/>
      <c r="GM32" s="64"/>
      <c r="GN32" s="64"/>
      <c r="GO32" s="64"/>
      <c r="GP32" s="64"/>
      <c r="GQ32" s="64"/>
      <c r="GR32" s="64"/>
      <c r="GS32" s="64"/>
      <c r="GT32" s="64"/>
      <c r="GU32" s="64"/>
      <c r="GV32" s="64"/>
      <c r="GW32" s="64"/>
      <c r="GX32" s="64"/>
      <c r="GY32" s="64"/>
      <c r="GZ32" s="64"/>
      <c r="HA32" s="64"/>
      <c r="HB32" s="64"/>
      <c r="HC32" s="64"/>
      <c r="HD32" s="64"/>
      <c r="HE32" s="64"/>
      <c r="HF32" s="64"/>
      <c r="HG32" s="64"/>
      <c r="HH32" s="64"/>
      <c r="HI32" s="64"/>
      <c r="HJ32" s="64"/>
      <c r="HK32" s="64"/>
      <c r="HL32" s="64"/>
      <c r="HM32" s="64"/>
      <c r="HN32" s="64"/>
      <c r="HO32" s="64"/>
      <c r="HP32" s="64"/>
      <c r="HQ32" s="64"/>
      <c r="HR32" s="64"/>
      <c r="HS32" s="64"/>
      <c r="HT32" s="64"/>
      <c r="HU32" s="64"/>
      <c r="HV32" s="64"/>
      <c r="HW32" s="64"/>
      <c r="HX32" s="64"/>
      <c r="HY32" s="64"/>
      <c r="HZ32" s="64"/>
      <c r="IA32" s="64"/>
      <c r="IB32" s="64"/>
      <c r="IC32" s="64"/>
      <c r="ID32" s="64"/>
      <c r="IE32" s="64"/>
      <c r="IF32" s="64"/>
      <c r="IG32" s="64"/>
      <c r="IH32" s="64"/>
      <c r="II32" s="64"/>
      <c r="IJ32" s="64"/>
      <c r="IK32" s="64"/>
      <c r="IL32" s="64"/>
      <c r="IM32" s="64"/>
      <c r="IN32" s="64"/>
      <c r="IO32" s="64"/>
      <c r="IP32" s="64"/>
      <c r="IQ32" s="64"/>
      <c r="IR32" s="64"/>
      <c r="IS32" s="64"/>
      <c r="IT32" s="64"/>
      <c r="IU32" s="64"/>
      <c r="IV32" s="64"/>
    </row>
    <row r="33" spans="1:256" ht="22.95" customHeight="1" x14ac:dyDescent="0.3">
      <c r="A33" s="679" t="s">
        <v>57</v>
      </c>
      <c r="B33" s="679" t="s">
        <v>5</v>
      </c>
      <c r="C33" s="679" t="s">
        <v>234</v>
      </c>
      <c r="D33" s="679" t="s">
        <v>233</v>
      </c>
      <c r="E33" s="679" t="s">
        <v>37</v>
      </c>
      <c r="F33" s="679"/>
      <c r="G33" s="679"/>
      <c r="H33" s="69"/>
      <c r="I33" s="73"/>
      <c r="J33" s="73"/>
      <c r="K33" s="73"/>
      <c r="L33" s="73"/>
      <c r="M33" s="73"/>
      <c r="N33" s="73"/>
      <c r="O33" s="73"/>
      <c r="P33" s="73"/>
      <c r="Q33" s="73"/>
      <c r="R33" s="73"/>
      <c r="S33" s="73"/>
      <c r="T33" s="73"/>
      <c r="U33" s="73"/>
      <c r="V33" s="73"/>
      <c r="W33" s="73"/>
      <c r="X33" s="73"/>
      <c r="Y33" s="73"/>
      <c r="Z33" s="73"/>
      <c r="AA33" s="73"/>
      <c r="AB33" s="73"/>
      <c r="AC33" s="73"/>
      <c r="AD33" s="73"/>
      <c r="AE33" s="73"/>
      <c r="AF33" s="73"/>
      <c r="AG33" s="73"/>
      <c r="AH33" s="73"/>
      <c r="AI33" s="73"/>
      <c r="AJ33" s="73"/>
      <c r="AK33" s="73"/>
      <c r="AL33" s="73"/>
      <c r="AM33" s="73"/>
      <c r="AN33" s="73"/>
      <c r="AO33" s="73"/>
      <c r="AP33" s="73"/>
      <c r="AQ33" s="73"/>
      <c r="AR33" s="73"/>
      <c r="AS33" s="73"/>
      <c r="AT33" s="73"/>
      <c r="AU33" s="73"/>
      <c r="AV33" s="73"/>
      <c r="AW33" s="73"/>
      <c r="AX33" s="73"/>
      <c r="AY33" s="73"/>
      <c r="AZ33" s="73"/>
      <c r="BA33" s="73"/>
      <c r="BB33" s="73"/>
      <c r="BC33" s="73"/>
      <c r="BD33" s="73"/>
      <c r="BE33" s="73"/>
      <c r="BF33" s="73"/>
      <c r="BG33" s="73"/>
      <c r="BH33" s="73"/>
      <c r="BI33" s="73"/>
      <c r="BJ33" s="73"/>
      <c r="BK33" s="73"/>
      <c r="BL33" s="73"/>
      <c r="BM33" s="73"/>
      <c r="BN33" s="73"/>
      <c r="BO33" s="73"/>
      <c r="BP33" s="73"/>
      <c r="BQ33" s="73"/>
      <c r="BR33" s="73"/>
      <c r="BS33" s="73"/>
      <c r="BT33" s="73"/>
      <c r="BU33" s="73"/>
      <c r="BV33" s="73"/>
      <c r="BW33" s="73"/>
      <c r="BX33" s="73"/>
      <c r="BY33" s="73"/>
      <c r="BZ33" s="73"/>
      <c r="CA33" s="73"/>
      <c r="CB33" s="73"/>
      <c r="CC33" s="73"/>
      <c r="CD33" s="73"/>
      <c r="CE33" s="73"/>
      <c r="CF33" s="73"/>
      <c r="CG33" s="73"/>
      <c r="CH33" s="73"/>
      <c r="CI33" s="73"/>
      <c r="CJ33" s="73"/>
      <c r="CK33" s="73"/>
      <c r="CL33" s="73"/>
      <c r="CM33" s="73"/>
      <c r="CN33" s="73"/>
      <c r="CO33" s="73"/>
      <c r="CP33" s="73"/>
      <c r="CQ33" s="73"/>
      <c r="CR33" s="73"/>
      <c r="CS33" s="73"/>
      <c r="CT33" s="73"/>
      <c r="CU33" s="73"/>
      <c r="CV33" s="73"/>
      <c r="CW33" s="73"/>
      <c r="CX33" s="73"/>
      <c r="CY33" s="73"/>
      <c r="CZ33" s="73"/>
      <c r="DA33" s="73"/>
      <c r="DB33" s="73"/>
      <c r="DC33" s="73"/>
      <c r="DD33" s="73"/>
      <c r="DE33" s="73"/>
      <c r="DF33" s="73"/>
      <c r="DG33" s="73"/>
      <c r="DH33" s="73"/>
      <c r="DI33" s="73"/>
      <c r="DJ33" s="73"/>
      <c r="DK33" s="73"/>
      <c r="DL33" s="73"/>
      <c r="DM33" s="73"/>
      <c r="DN33" s="73"/>
      <c r="DO33" s="73"/>
      <c r="DP33" s="73"/>
      <c r="DQ33" s="73"/>
      <c r="DR33" s="73"/>
      <c r="DS33" s="73"/>
      <c r="DT33" s="73"/>
      <c r="DU33" s="73"/>
      <c r="DV33" s="73"/>
      <c r="DW33" s="73"/>
      <c r="DX33" s="73"/>
      <c r="DY33" s="73"/>
      <c r="DZ33" s="73"/>
      <c r="EA33" s="73"/>
      <c r="EB33" s="73"/>
      <c r="EC33" s="73"/>
      <c r="ED33" s="73"/>
      <c r="EE33" s="73"/>
      <c r="EF33" s="73"/>
      <c r="EG33" s="73"/>
      <c r="EH33" s="73"/>
      <c r="EI33" s="73"/>
      <c r="EJ33" s="73"/>
      <c r="EK33" s="73"/>
      <c r="EL33" s="73"/>
      <c r="EM33" s="73"/>
      <c r="EN33" s="73"/>
      <c r="EO33" s="73"/>
      <c r="EP33" s="73"/>
      <c r="EQ33" s="73"/>
      <c r="ER33" s="73"/>
      <c r="ES33" s="73"/>
      <c r="ET33" s="73"/>
      <c r="EU33" s="73"/>
      <c r="EV33" s="73"/>
      <c r="EW33" s="73"/>
      <c r="EX33" s="73"/>
      <c r="EY33" s="73"/>
      <c r="EZ33" s="73"/>
      <c r="FA33" s="73"/>
      <c r="FB33" s="73"/>
      <c r="FC33" s="73"/>
      <c r="FD33" s="73"/>
      <c r="FE33" s="73"/>
      <c r="FF33" s="73"/>
      <c r="FG33" s="73"/>
      <c r="FH33" s="73"/>
      <c r="FI33" s="73"/>
      <c r="FJ33" s="73"/>
      <c r="FK33" s="73"/>
      <c r="FL33" s="73"/>
      <c r="FM33" s="73"/>
      <c r="FN33" s="73"/>
      <c r="FO33" s="73"/>
      <c r="FP33" s="73"/>
      <c r="FQ33" s="73"/>
      <c r="FR33" s="73"/>
      <c r="FS33" s="73"/>
      <c r="FT33" s="73"/>
      <c r="FU33" s="73"/>
      <c r="FV33" s="73"/>
      <c r="FW33" s="73"/>
      <c r="FX33" s="73"/>
      <c r="FY33" s="73"/>
      <c r="FZ33" s="73"/>
      <c r="GA33" s="73"/>
      <c r="GB33" s="73"/>
      <c r="GC33" s="73"/>
      <c r="GD33" s="73"/>
      <c r="GE33" s="73"/>
      <c r="GF33" s="73"/>
      <c r="GG33" s="73"/>
      <c r="GH33" s="73"/>
      <c r="GI33" s="73"/>
      <c r="GJ33" s="73"/>
      <c r="GK33" s="73"/>
      <c r="GL33" s="73"/>
      <c r="GM33" s="73"/>
      <c r="GN33" s="73"/>
      <c r="GO33" s="73"/>
      <c r="GP33" s="73"/>
      <c r="GQ33" s="73"/>
      <c r="GR33" s="73"/>
      <c r="GS33" s="73"/>
      <c r="GT33" s="73"/>
      <c r="GU33" s="73"/>
      <c r="GV33" s="73"/>
      <c r="GW33" s="73"/>
      <c r="GX33" s="73"/>
      <c r="GY33" s="73"/>
      <c r="GZ33" s="73"/>
      <c r="HA33" s="73"/>
      <c r="HB33" s="73"/>
      <c r="HC33" s="73"/>
      <c r="HD33" s="73"/>
      <c r="HE33" s="73"/>
      <c r="HF33" s="73"/>
      <c r="HG33" s="73"/>
      <c r="HH33" s="73"/>
      <c r="HI33" s="73"/>
      <c r="HJ33" s="73"/>
      <c r="HK33" s="73"/>
      <c r="HL33" s="73"/>
      <c r="HM33" s="73"/>
      <c r="HN33" s="73"/>
      <c r="HO33" s="73"/>
      <c r="HP33" s="73"/>
      <c r="HQ33" s="73"/>
      <c r="HR33" s="73"/>
      <c r="HS33" s="73"/>
      <c r="HT33" s="73"/>
      <c r="HU33" s="73"/>
      <c r="HV33" s="73"/>
      <c r="HW33" s="73"/>
      <c r="HX33" s="73"/>
      <c r="HY33" s="73"/>
      <c r="HZ33" s="73"/>
      <c r="IA33" s="73"/>
      <c r="IB33" s="73"/>
      <c r="IC33" s="73"/>
      <c r="ID33" s="73"/>
      <c r="IE33" s="73"/>
      <c r="IF33" s="73"/>
      <c r="IG33" s="73"/>
      <c r="IH33" s="73"/>
      <c r="II33" s="73"/>
      <c r="IJ33" s="73"/>
      <c r="IK33" s="73"/>
      <c r="IL33" s="73"/>
      <c r="IM33" s="73"/>
      <c r="IN33" s="73"/>
      <c r="IO33" s="73"/>
      <c r="IP33" s="73"/>
      <c r="IQ33" s="73"/>
      <c r="IR33" s="73"/>
      <c r="IS33" s="73"/>
      <c r="IT33" s="73"/>
      <c r="IU33" s="73"/>
      <c r="IV33" s="73"/>
    </row>
    <row r="34" spans="1:256" ht="44.25" customHeight="1" x14ac:dyDescent="0.3">
      <c r="A34" s="679"/>
      <c r="B34" s="679"/>
      <c r="C34" s="679"/>
      <c r="D34" s="679"/>
      <c r="E34" s="429" t="s">
        <v>24</v>
      </c>
      <c r="F34" s="429" t="s">
        <v>120</v>
      </c>
      <c r="G34" s="429" t="s">
        <v>235</v>
      </c>
      <c r="H34" s="69"/>
      <c r="I34" s="73"/>
      <c r="J34" s="73"/>
      <c r="K34" s="73"/>
      <c r="L34" s="73"/>
      <c r="M34" s="73"/>
      <c r="N34" s="73"/>
      <c r="O34" s="73"/>
      <c r="P34" s="73"/>
      <c r="Q34" s="73"/>
      <c r="R34" s="73"/>
      <c r="S34" s="73"/>
      <c r="T34" s="73"/>
      <c r="U34" s="73"/>
      <c r="V34" s="73"/>
      <c r="W34" s="73"/>
      <c r="X34" s="73"/>
      <c r="Y34" s="73"/>
      <c r="Z34" s="73"/>
      <c r="AA34" s="73"/>
      <c r="AB34" s="73"/>
      <c r="AC34" s="73"/>
      <c r="AD34" s="73"/>
      <c r="AE34" s="73"/>
      <c r="AF34" s="73"/>
      <c r="AG34" s="73"/>
      <c r="AH34" s="73"/>
      <c r="AI34" s="73"/>
      <c r="AJ34" s="73"/>
      <c r="AK34" s="73"/>
      <c r="AL34" s="73"/>
      <c r="AM34" s="73"/>
      <c r="AN34" s="73"/>
      <c r="AO34" s="73"/>
      <c r="AP34" s="73"/>
      <c r="AQ34" s="73"/>
      <c r="AR34" s="73"/>
      <c r="AS34" s="73"/>
      <c r="AT34" s="73"/>
      <c r="AU34" s="73"/>
      <c r="AV34" s="73"/>
      <c r="AW34" s="73"/>
      <c r="AX34" s="73"/>
      <c r="AY34" s="73"/>
      <c r="AZ34" s="73"/>
      <c r="BA34" s="73"/>
      <c r="BB34" s="73"/>
      <c r="BC34" s="73"/>
      <c r="BD34" s="73"/>
      <c r="BE34" s="73"/>
      <c r="BF34" s="73"/>
      <c r="BG34" s="73"/>
      <c r="BH34" s="73"/>
      <c r="BI34" s="73"/>
      <c r="BJ34" s="73"/>
      <c r="BK34" s="73"/>
      <c r="BL34" s="73"/>
      <c r="BM34" s="73"/>
      <c r="BN34" s="73"/>
      <c r="BO34" s="73"/>
      <c r="BP34" s="73"/>
      <c r="BQ34" s="73"/>
      <c r="BR34" s="73"/>
      <c r="BS34" s="73"/>
      <c r="BT34" s="73"/>
      <c r="BU34" s="73"/>
      <c r="BV34" s="73"/>
      <c r="BW34" s="73"/>
      <c r="BX34" s="73"/>
      <c r="BY34" s="73"/>
      <c r="BZ34" s="73"/>
      <c r="CA34" s="73"/>
      <c r="CB34" s="73"/>
      <c r="CC34" s="73"/>
      <c r="CD34" s="73"/>
      <c r="CE34" s="73"/>
      <c r="CF34" s="73"/>
      <c r="CG34" s="73"/>
      <c r="CH34" s="73"/>
      <c r="CI34" s="73"/>
      <c r="CJ34" s="73"/>
      <c r="CK34" s="73"/>
      <c r="CL34" s="73"/>
      <c r="CM34" s="73"/>
      <c r="CN34" s="73"/>
      <c r="CO34" s="73"/>
      <c r="CP34" s="73"/>
      <c r="CQ34" s="73"/>
      <c r="CR34" s="73"/>
      <c r="CS34" s="73"/>
      <c r="CT34" s="73"/>
      <c r="CU34" s="73"/>
      <c r="CV34" s="73"/>
      <c r="CW34" s="73"/>
      <c r="CX34" s="73"/>
      <c r="CY34" s="73"/>
      <c r="CZ34" s="73"/>
      <c r="DA34" s="73"/>
      <c r="DB34" s="73"/>
      <c r="DC34" s="73"/>
      <c r="DD34" s="73"/>
      <c r="DE34" s="73"/>
      <c r="DF34" s="73"/>
      <c r="DG34" s="73"/>
      <c r="DH34" s="73"/>
      <c r="DI34" s="73"/>
      <c r="DJ34" s="73"/>
      <c r="DK34" s="73"/>
      <c r="DL34" s="73"/>
      <c r="DM34" s="73"/>
      <c r="DN34" s="73"/>
      <c r="DO34" s="73"/>
      <c r="DP34" s="73"/>
      <c r="DQ34" s="73"/>
      <c r="DR34" s="73"/>
      <c r="DS34" s="73"/>
      <c r="DT34" s="73"/>
      <c r="DU34" s="73"/>
      <c r="DV34" s="73"/>
      <c r="DW34" s="73"/>
      <c r="DX34" s="73"/>
      <c r="DY34" s="73"/>
      <c r="DZ34" s="73"/>
      <c r="EA34" s="73"/>
      <c r="EB34" s="73"/>
      <c r="EC34" s="73"/>
      <c r="ED34" s="73"/>
      <c r="EE34" s="73"/>
      <c r="EF34" s="73"/>
      <c r="EG34" s="73"/>
      <c r="EH34" s="73"/>
      <c r="EI34" s="73"/>
      <c r="EJ34" s="73"/>
      <c r="EK34" s="73"/>
      <c r="EL34" s="73"/>
      <c r="EM34" s="73"/>
      <c r="EN34" s="73"/>
      <c r="EO34" s="73"/>
      <c r="EP34" s="73"/>
      <c r="EQ34" s="73"/>
      <c r="ER34" s="73"/>
      <c r="ES34" s="73"/>
      <c r="ET34" s="73"/>
      <c r="EU34" s="73"/>
      <c r="EV34" s="73"/>
      <c r="EW34" s="73"/>
      <c r="EX34" s="73"/>
      <c r="EY34" s="73"/>
      <c r="EZ34" s="73"/>
      <c r="FA34" s="73"/>
      <c r="FB34" s="73"/>
      <c r="FC34" s="73"/>
      <c r="FD34" s="73"/>
      <c r="FE34" s="73"/>
      <c r="FF34" s="73"/>
      <c r="FG34" s="73"/>
      <c r="FH34" s="73"/>
      <c r="FI34" s="73"/>
      <c r="FJ34" s="73"/>
      <c r="FK34" s="73"/>
      <c r="FL34" s="73"/>
      <c r="FM34" s="73"/>
      <c r="FN34" s="73"/>
      <c r="FO34" s="73"/>
      <c r="FP34" s="73"/>
      <c r="FQ34" s="73"/>
      <c r="FR34" s="73"/>
      <c r="FS34" s="73"/>
      <c r="FT34" s="73"/>
      <c r="FU34" s="73"/>
      <c r="FV34" s="73"/>
      <c r="FW34" s="73"/>
      <c r="FX34" s="73"/>
      <c r="FY34" s="73"/>
      <c r="FZ34" s="73"/>
      <c r="GA34" s="73"/>
      <c r="GB34" s="73"/>
      <c r="GC34" s="73"/>
      <c r="GD34" s="73"/>
      <c r="GE34" s="73"/>
      <c r="GF34" s="73"/>
      <c r="GG34" s="73"/>
      <c r="GH34" s="73"/>
      <c r="GI34" s="73"/>
      <c r="GJ34" s="73"/>
      <c r="GK34" s="73"/>
      <c r="GL34" s="73"/>
      <c r="GM34" s="73"/>
      <c r="GN34" s="73"/>
      <c r="GO34" s="73"/>
      <c r="GP34" s="73"/>
      <c r="GQ34" s="73"/>
      <c r="GR34" s="73"/>
      <c r="GS34" s="73"/>
      <c r="GT34" s="73"/>
      <c r="GU34" s="73"/>
      <c r="GV34" s="73"/>
      <c r="GW34" s="73"/>
      <c r="GX34" s="73"/>
      <c r="GY34" s="73"/>
      <c r="GZ34" s="73"/>
      <c r="HA34" s="73"/>
      <c r="HB34" s="73"/>
      <c r="HC34" s="73"/>
      <c r="HD34" s="73"/>
      <c r="HE34" s="73"/>
      <c r="HF34" s="73"/>
      <c r="HG34" s="73"/>
      <c r="HH34" s="73"/>
      <c r="HI34" s="73"/>
      <c r="HJ34" s="73"/>
      <c r="HK34" s="73"/>
      <c r="HL34" s="73"/>
      <c r="HM34" s="73"/>
      <c r="HN34" s="73"/>
      <c r="HO34" s="73"/>
      <c r="HP34" s="73"/>
      <c r="HQ34" s="73"/>
      <c r="HR34" s="73"/>
      <c r="HS34" s="73"/>
      <c r="HT34" s="73"/>
      <c r="HU34" s="73"/>
      <c r="HV34" s="73"/>
      <c r="HW34" s="73"/>
      <c r="HX34" s="73"/>
      <c r="HY34" s="73"/>
      <c r="HZ34" s="73"/>
      <c r="IA34" s="73"/>
      <c r="IB34" s="73"/>
      <c r="IC34" s="73"/>
      <c r="ID34" s="73"/>
      <c r="IE34" s="73"/>
      <c r="IF34" s="73"/>
      <c r="IG34" s="73"/>
      <c r="IH34" s="73"/>
      <c r="II34" s="73"/>
      <c r="IJ34" s="73"/>
      <c r="IK34" s="73"/>
      <c r="IL34" s="73"/>
      <c r="IM34" s="73"/>
      <c r="IN34" s="73"/>
      <c r="IO34" s="73"/>
      <c r="IP34" s="73"/>
      <c r="IQ34" s="73"/>
      <c r="IR34" s="73"/>
      <c r="IS34" s="73"/>
      <c r="IT34" s="73"/>
      <c r="IU34" s="73"/>
      <c r="IV34" s="73"/>
    </row>
    <row r="35" spans="1:256" ht="44.25" customHeight="1" x14ac:dyDescent="0.3">
      <c r="A35" s="119" t="s">
        <v>86</v>
      </c>
      <c r="B35" s="32"/>
      <c r="C35" s="146"/>
      <c r="D35" s="32"/>
      <c r="E35" s="32"/>
      <c r="F35" s="33"/>
      <c r="G35" s="33"/>
      <c r="H35" s="69"/>
      <c r="I35" s="120"/>
      <c r="J35" s="120"/>
      <c r="K35" s="120"/>
      <c r="L35" s="120"/>
      <c r="M35" s="120"/>
      <c r="N35" s="120"/>
      <c r="O35" s="120"/>
      <c r="P35" s="120"/>
      <c r="Q35" s="120"/>
      <c r="R35" s="120"/>
      <c r="S35" s="120"/>
      <c r="T35" s="120"/>
      <c r="U35" s="120"/>
      <c r="V35" s="120"/>
      <c r="W35" s="120"/>
      <c r="X35" s="120"/>
      <c r="Y35" s="120"/>
      <c r="Z35" s="120"/>
      <c r="AA35" s="120"/>
      <c r="AB35" s="120"/>
      <c r="AC35" s="120"/>
      <c r="AD35" s="120"/>
      <c r="AE35" s="120"/>
      <c r="AF35" s="120"/>
      <c r="AG35" s="120"/>
      <c r="AH35" s="120"/>
      <c r="AI35" s="120"/>
      <c r="AJ35" s="120"/>
      <c r="AK35" s="120"/>
      <c r="AL35" s="120"/>
      <c r="AM35" s="120"/>
      <c r="AN35" s="120"/>
      <c r="AO35" s="120"/>
      <c r="AP35" s="120"/>
      <c r="AQ35" s="120"/>
      <c r="AR35" s="120"/>
      <c r="AS35" s="120"/>
      <c r="AT35" s="120"/>
      <c r="AU35" s="120"/>
      <c r="AV35" s="120"/>
      <c r="AW35" s="120"/>
      <c r="AX35" s="120"/>
      <c r="AY35" s="120"/>
      <c r="AZ35" s="120"/>
      <c r="BA35" s="120"/>
      <c r="BB35" s="120"/>
      <c r="BC35" s="120"/>
      <c r="BD35" s="120"/>
      <c r="BE35" s="120"/>
      <c r="BF35" s="120"/>
      <c r="BG35" s="120"/>
      <c r="BH35" s="120"/>
      <c r="BI35" s="120"/>
      <c r="BJ35" s="120"/>
      <c r="BK35" s="120"/>
      <c r="BL35" s="120"/>
      <c r="BM35" s="120"/>
      <c r="BN35" s="120"/>
      <c r="BO35" s="120"/>
      <c r="BP35" s="120"/>
      <c r="BQ35" s="120"/>
      <c r="BR35" s="120"/>
      <c r="BS35" s="120"/>
      <c r="BT35" s="120"/>
      <c r="BU35" s="120"/>
      <c r="BV35" s="120"/>
      <c r="BW35" s="120"/>
      <c r="BX35" s="120"/>
      <c r="BY35" s="120"/>
      <c r="BZ35" s="120"/>
      <c r="CA35" s="120"/>
      <c r="CB35" s="120"/>
      <c r="CC35" s="120"/>
      <c r="CD35" s="120"/>
      <c r="CE35" s="120"/>
      <c r="CF35" s="120"/>
      <c r="CG35" s="120"/>
      <c r="CH35" s="120"/>
      <c r="CI35" s="120"/>
      <c r="CJ35" s="120"/>
      <c r="CK35" s="120"/>
      <c r="CL35" s="120"/>
      <c r="CM35" s="120"/>
      <c r="CN35" s="120"/>
      <c r="CO35" s="120"/>
      <c r="CP35" s="120"/>
      <c r="CQ35" s="120"/>
      <c r="CR35" s="120"/>
      <c r="CS35" s="120"/>
      <c r="CT35" s="120"/>
      <c r="CU35" s="120"/>
      <c r="CV35" s="120"/>
      <c r="CW35" s="120"/>
      <c r="CX35" s="120"/>
      <c r="CY35" s="120"/>
      <c r="CZ35" s="120"/>
      <c r="DA35" s="120"/>
      <c r="DB35" s="120"/>
      <c r="DC35" s="120"/>
      <c r="DD35" s="120"/>
      <c r="DE35" s="120"/>
      <c r="DF35" s="120"/>
      <c r="DG35" s="120"/>
      <c r="DH35" s="120"/>
      <c r="DI35" s="120"/>
      <c r="DJ35" s="120"/>
      <c r="DK35" s="120"/>
      <c r="DL35" s="120"/>
      <c r="DM35" s="120"/>
      <c r="DN35" s="120"/>
      <c r="DO35" s="120"/>
      <c r="DP35" s="120"/>
      <c r="DQ35" s="120"/>
      <c r="DR35" s="120"/>
      <c r="DS35" s="120"/>
      <c r="DT35" s="120"/>
      <c r="DU35" s="120"/>
      <c r="DV35" s="120"/>
      <c r="DW35" s="120"/>
      <c r="DX35" s="120"/>
      <c r="DY35" s="120"/>
      <c r="DZ35" s="120"/>
      <c r="EA35" s="120"/>
      <c r="EB35" s="120"/>
      <c r="EC35" s="120"/>
      <c r="ED35" s="120"/>
      <c r="EE35" s="120"/>
      <c r="EF35" s="120"/>
      <c r="EG35" s="120"/>
      <c r="EH35" s="120"/>
      <c r="EI35" s="120"/>
      <c r="EJ35" s="120"/>
      <c r="EK35" s="120"/>
      <c r="EL35" s="120"/>
      <c r="EM35" s="120"/>
      <c r="EN35" s="120"/>
      <c r="EO35" s="120"/>
      <c r="EP35" s="120"/>
      <c r="EQ35" s="120"/>
      <c r="ER35" s="120"/>
      <c r="ES35" s="120"/>
      <c r="ET35" s="120"/>
      <c r="EU35" s="120"/>
      <c r="EV35" s="120"/>
      <c r="EW35" s="120"/>
      <c r="EX35" s="120"/>
      <c r="EY35" s="120"/>
      <c r="EZ35" s="120"/>
      <c r="FA35" s="120"/>
      <c r="FB35" s="120"/>
      <c r="FC35" s="120"/>
      <c r="FD35" s="120"/>
      <c r="FE35" s="120"/>
      <c r="FF35" s="120"/>
      <c r="FG35" s="120"/>
      <c r="FH35" s="120"/>
      <c r="FI35" s="120"/>
      <c r="FJ35" s="120"/>
      <c r="FK35" s="120"/>
      <c r="FL35" s="120"/>
      <c r="FM35" s="120"/>
      <c r="FN35" s="120"/>
      <c r="FO35" s="120"/>
      <c r="FP35" s="120"/>
      <c r="FQ35" s="120"/>
      <c r="FR35" s="120"/>
      <c r="FS35" s="120"/>
      <c r="FT35" s="120"/>
      <c r="FU35" s="120"/>
      <c r="FV35" s="120"/>
      <c r="FW35" s="120"/>
      <c r="FX35" s="120"/>
      <c r="FY35" s="120"/>
      <c r="FZ35" s="120"/>
      <c r="GA35" s="120"/>
      <c r="GB35" s="120"/>
      <c r="GC35" s="120"/>
      <c r="GD35" s="120"/>
      <c r="GE35" s="120"/>
      <c r="GF35" s="120"/>
      <c r="GG35" s="120"/>
      <c r="GH35" s="120"/>
      <c r="GI35" s="120"/>
      <c r="GJ35" s="120"/>
      <c r="GK35" s="120"/>
      <c r="GL35" s="120"/>
      <c r="GM35" s="120"/>
      <c r="GN35" s="120"/>
      <c r="GO35" s="120"/>
      <c r="GP35" s="120"/>
      <c r="GQ35" s="120"/>
      <c r="GR35" s="120"/>
      <c r="GS35" s="120"/>
      <c r="GT35" s="120"/>
      <c r="GU35" s="120"/>
      <c r="GV35" s="120"/>
      <c r="GW35" s="120"/>
      <c r="GX35" s="120"/>
      <c r="GY35" s="120"/>
      <c r="GZ35" s="120"/>
      <c r="HA35" s="120"/>
      <c r="HB35" s="120"/>
      <c r="HC35" s="120"/>
      <c r="HD35" s="120"/>
      <c r="HE35" s="120"/>
      <c r="HF35" s="120"/>
      <c r="HG35" s="120"/>
      <c r="HH35" s="120"/>
      <c r="HI35" s="120"/>
      <c r="HJ35" s="120"/>
      <c r="HK35" s="120"/>
      <c r="HL35" s="120"/>
      <c r="HM35" s="120"/>
      <c r="HN35" s="120"/>
      <c r="HO35" s="120"/>
      <c r="HP35" s="120"/>
      <c r="HQ35" s="120"/>
      <c r="HR35" s="120"/>
      <c r="HS35" s="120"/>
      <c r="HT35" s="120"/>
      <c r="HU35" s="120"/>
      <c r="HV35" s="120"/>
      <c r="HW35" s="120"/>
      <c r="HX35" s="120"/>
      <c r="HY35" s="120"/>
      <c r="HZ35" s="120"/>
      <c r="IA35" s="120"/>
      <c r="IB35" s="120"/>
      <c r="IC35" s="120"/>
      <c r="ID35" s="120"/>
      <c r="IE35" s="120"/>
      <c r="IF35" s="120"/>
      <c r="IG35" s="120"/>
      <c r="IH35" s="120"/>
      <c r="II35" s="120"/>
      <c r="IJ35" s="120"/>
      <c r="IK35" s="120"/>
      <c r="IL35" s="120"/>
      <c r="IM35" s="120"/>
      <c r="IN35" s="120"/>
      <c r="IO35" s="120"/>
      <c r="IP35" s="120"/>
      <c r="IQ35" s="120"/>
      <c r="IR35" s="120"/>
      <c r="IS35" s="120"/>
      <c r="IT35" s="120"/>
      <c r="IU35" s="120"/>
      <c r="IV35" s="120"/>
    </row>
    <row r="36" spans="1:256" ht="33" customHeight="1" x14ac:dyDescent="0.3">
      <c r="A36" s="119" t="s">
        <v>87</v>
      </c>
      <c r="B36" s="81"/>
      <c r="C36" s="41">
        <v>7003.8</v>
      </c>
      <c r="D36" s="41">
        <v>7426</v>
      </c>
      <c r="E36" s="466">
        <v>7872</v>
      </c>
      <c r="F36" s="466">
        <v>8187</v>
      </c>
      <c r="G36" s="466">
        <v>8514</v>
      </c>
      <c r="H36" s="69"/>
      <c r="I36" s="120"/>
      <c r="J36" s="120"/>
      <c r="K36" s="120"/>
      <c r="L36" s="120"/>
      <c r="M36" s="120"/>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0"/>
      <c r="AL36" s="120"/>
      <c r="AM36" s="120"/>
      <c r="AN36" s="120"/>
      <c r="AO36" s="120"/>
      <c r="AP36" s="120"/>
      <c r="AQ36" s="120"/>
      <c r="AR36" s="120"/>
      <c r="AS36" s="120"/>
      <c r="AT36" s="120"/>
      <c r="AU36" s="120"/>
      <c r="AV36" s="120"/>
      <c r="AW36" s="120"/>
      <c r="AX36" s="120"/>
      <c r="AY36" s="120"/>
      <c r="AZ36" s="120"/>
      <c r="BA36" s="120"/>
      <c r="BB36" s="120"/>
      <c r="BC36" s="120"/>
      <c r="BD36" s="120"/>
      <c r="BE36" s="120"/>
      <c r="BF36" s="120"/>
      <c r="BG36" s="120"/>
      <c r="BH36" s="120"/>
      <c r="BI36" s="120"/>
      <c r="BJ36" s="120"/>
      <c r="BK36" s="120"/>
      <c r="BL36" s="120"/>
      <c r="BM36" s="120"/>
      <c r="BN36" s="120"/>
      <c r="BO36" s="120"/>
      <c r="BP36" s="120"/>
      <c r="BQ36" s="120"/>
      <c r="BR36" s="120"/>
      <c r="BS36" s="120"/>
      <c r="BT36" s="120"/>
      <c r="BU36" s="120"/>
      <c r="BV36" s="120"/>
      <c r="BW36" s="120"/>
      <c r="BX36" s="120"/>
      <c r="BY36" s="120"/>
      <c r="BZ36" s="120"/>
      <c r="CA36" s="120"/>
      <c r="CB36" s="120"/>
      <c r="CC36" s="120"/>
      <c r="CD36" s="120"/>
      <c r="CE36" s="120"/>
      <c r="CF36" s="120"/>
      <c r="CG36" s="120"/>
      <c r="CH36" s="120"/>
      <c r="CI36" s="120"/>
      <c r="CJ36" s="120"/>
      <c r="CK36" s="120"/>
      <c r="CL36" s="120"/>
      <c r="CM36" s="120"/>
      <c r="CN36" s="120"/>
      <c r="CO36" s="120"/>
      <c r="CP36" s="120"/>
      <c r="CQ36" s="120"/>
      <c r="CR36" s="120"/>
      <c r="CS36" s="120"/>
      <c r="CT36" s="120"/>
      <c r="CU36" s="120"/>
      <c r="CV36" s="120"/>
      <c r="CW36" s="120"/>
      <c r="CX36" s="120"/>
      <c r="CY36" s="120"/>
      <c r="CZ36" s="120"/>
      <c r="DA36" s="120"/>
      <c r="DB36" s="120"/>
      <c r="DC36" s="120"/>
      <c r="DD36" s="120"/>
      <c r="DE36" s="120"/>
      <c r="DF36" s="120"/>
      <c r="DG36" s="120"/>
      <c r="DH36" s="120"/>
      <c r="DI36" s="120"/>
      <c r="DJ36" s="120"/>
      <c r="DK36" s="120"/>
      <c r="DL36" s="120"/>
      <c r="DM36" s="120"/>
      <c r="DN36" s="120"/>
      <c r="DO36" s="120"/>
      <c r="DP36" s="120"/>
      <c r="DQ36" s="120"/>
      <c r="DR36" s="120"/>
      <c r="DS36" s="120"/>
      <c r="DT36" s="120"/>
      <c r="DU36" s="120"/>
      <c r="DV36" s="120"/>
      <c r="DW36" s="120"/>
      <c r="DX36" s="120"/>
      <c r="DY36" s="120"/>
      <c r="DZ36" s="120"/>
      <c r="EA36" s="120"/>
      <c r="EB36" s="120"/>
      <c r="EC36" s="120"/>
      <c r="ED36" s="120"/>
      <c r="EE36" s="120"/>
      <c r="EF36" s="120"/>
      <c r="EG36" s="120"/>
      <c r="EH36" s="120"/>
      <c r="EI36" s="120"/>
      <c r="EJ36" s="120"/>
      <c r="EK36" s="120"/>
      <c r="EL36" s="120"/>
      <c r="EM36" s="120"/>
      <c r="EN36" s="120"/>
      <c r="EO36" s="120"/>
      <c r="EP36" s="120"/>
      <c r="EQ36" s="120"/>
      <c r="ER36" s="120"/>
      <c r="ES36" s="120"/>
      <c r="ET36" s="120"/>
      <c r="EU36" s="120"/>
      <c r="EV36" s="120"/>
      <c r="EW36" s="120"/>
      <c r="EX36" s="120"/>
      <c r="EY36" s="120"/>
      <c r="EZ36" s="120"/>
      <c r="FA36" s="120"/>
      <c r="FB36" s="120"/>
      <c r="FC36" s="120"/>
      <c r="FD36" s="120"/>
      <c r="FE36" s="120"/>
      <c r="FF36" s="120"/>
      <c r="FG36" s="120"/>
      <c r="FH36" s="120"/>
      <c r="FI36" s="120"/>
      <c r="FJ36" s="120"/>
      <c r="FK36" s="120"/>
      <c r="FL36" s="120"/>
      <c r="FM36" s="120"/>
      <c r="FN36" s="120"/>
      <c r="FO36" s="120"/>
      <c r="FP36" s="120"/>
      <c r="FQ36" s="120"/>
      <c r="FR36" s="120"/>
      <c r="FS36" s="120"/>
      <c r="FT36" s="120"/>
      <c r="FU36" s="120"/>
      <c r="FV36" s="120"/>
      <c r="FW36" s="120"/>
      <c r="FX36" s="120"/>
      <c r="FY36" s="120"/>
      <c r="FZ36" s="120"/>
      <c r="GA36" s="120"/>
      <c r="GB36" s="120"/>
      <c r="GC36" s="120"/>
      <c r="GD36" s="120"/>
      <c r="GE36" s="120"/>
      <c r="GF36" s="120"/>
      <c r="GG36" s="120"/>
      <c r="GH36" s="120"/>
      <c r="GI36" s="120"/>
      <c r="GJ36" s="120"/>
      <c r="GK36" s="120"/>
      <c r="GL36" s="120"/>
      <c r="GM36" s="120"/>
      <c r="GN36" s="120"/>
      <c r="GO36" s="120"/>
      <c r="GP36" s="120"/>
      <c r="GQ36" s="120"/>
      <c r="GR36" s="120"/>
      <c r="GS36" s="120"/>
      <c r="GT36" s="120"/>
      <c r="GU36" s="120"/>
      <c r="GV36" s="120"/>
      <c r="GW36" s="120"/>
      <c r="GX36" s="120"/>
      <c r="GY36" s="120"/>
      <c r="GZ36" s="120"/>
      <c r="HA36" s="120"/>
      <c r="HB36" s="120"/>
      <c r="HC36" s="120"/>
      <c r="HD36" s="120"/>
      <c r="HE36" s="120"/>
      <c r="HF36" s="120"/>
      <c r="HG36" s="120"/>
      <c r="HH36" s="120"/>
      <c r="HI36" s="120"/>
      <c r="HJ36" s="120"/>
      <c r="HK36" s="120"/>
      <c r="HL36" s="120"/>
      <c r="HM36" s="120"/>
      <c r="HN36" s="120"/>
      <c r="HO36" s="120"/>
      <c r="HP36" s="120"/>
      <c r="HQ36" s="120"/>
      <c r="HR36" s="120"/>
      <c r="HS36" s="120"/>
      <c r="HT36" s="120"/>
      <c r="HU36" s="120"/>
      <c r="HV36" s="120"/>
      <c r="HW36" s="120"/>
      <c r="HX36" s="120"/>
      <c r="HY36" s="120"/>
      <c r="HZ36" s="120"/>
      <c r="IA36" s="120"/>
      <c r="IB36" s="120"/>
      <c r="IC36" s="120"/>
      <c r="ID36" s="120"/>
      <c r="IE36" s="120"/>
      <c r="IF36" s="120"/>
      <c r="IG36" s="120"/>
      <c r="IH36" s="120"/>
      <c r="II36" s="120"/>
      <c r="IJ36" s="120"/>
      <c r="IK36" s="120"/>
      <c r="IL36" s="120"/>
      <c r="IM36" s="120"/>
      <c r="IN36" s="120"/>
      <c r="IO36" s="120"/>
      <c r="IP36" s="120"/>
      <c r="IQ36" s="120"/>
      <c r="IR36" s="120"/>
      <c r="IS36" s="120"/>
      <c r="IT36" s="120"/>
      <c r="IU36" s="120"/>
      <c r="IV36" s="120"/>
    </row>
    <row r="37" spans="1:256" ht="38.25" customHeight="1" x14ac:dyDescent="0.3">
      <c r="A37" s="121" t="s">
        <v>16</v>
      </c>
      <c r="B37" s="131" t="s">
        <v>14</v>
      </c>
      <c r="C37" s="147">
        <f>D35+C36</f>
        <v>7003.8</v>
      </c>
      <c r="D37" s="147">
        <f>E35+D36</f>
        <v>7426</v>
      </c>
      <c r="E37" s="147">
        <f>F35+E36</f>
        <v>7872</v>
      </c>
      <c r="F37" s="147">
        <f>G35+F36</f>
        <v>8187</v>
      </c>
      <c r="G37" s="147">
        <f>H35+G36</f>
        <v>8514</v>
      </c>
      <c r="H37" s="122"/>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c r="AH37" s="123"/>
      <c r="AI37" s="123"/>
      <c r="AJ37" s="123"/>
      <c r="AK37" s="123"/>
      <c r="AL37" s="123"/>
      <c r="AM37" s="123"/>
      <c r="AN37" s="123"/>
      <c r="AO37" s="123"/>
      <c r="AP37" s="123"/>
      <c r="AQ37" s="123"/>
      <c r="AR37" s="123"/>
      <c r="AS37" s="123"/>
      <c r="AT37" s="123"/>
      <c r="AU37" s="123"/>
      <c r="AV37" s="123"/>
      <c r="AW37" s="123"/>
      <c r="AX37" s="123"/>
      <c r="AY37" s="123"/>
      <c r="AZ37" s="123"/>
      <c r="BA37" s="123"/>
      <c r="BB37" s="123"/>
      <c r="BC37" s="123"/>
      <c r="BD37" s="123"/>
      <c r="BE37" s="123"/>
      <c r="BF37" s="123"/>
      <c r="BG37" s="123"/>
      <c r="BH37" s="123"/>
      <c r="BI37" s="123"/>
      <c r="BJ37" s="123"/>
      <c r="BK37" s="123"/>
      <c r="BL37" s="123"/>
      <c r="BM37" s="123"/>
      <c r="BN37" s="123"/>
      <c r="BO37" s="123"/>
      <c r="BP37" s="123"/>
      <c r="BQ37" s="123"/>
      <c r="BR37" s="123"/>
      <c r="BS37" s="123"/>
      <c r="BT37" s="123"/>
      <c r="BU37" s="123"/>
      <c r="BV37" s="123"/>
      <c r="BW37" s="123"/>
      <c r="BX37" s="123"/>
      <c r="BY37" s="123"/>
      <c r="BZ37" s="123"/>
      <c r="CA37" s="123"/>
      <c r="CB37" s="123"/>
      <c r="CC37" s="123"/>
      <c r="CD37" s="123"/>
      <c r="CE37" s="123"/>
      <c r="CF37" s="123"/>
      <c r="CG37" s="123"/>
      <c r="CH37" s="123"/>
      <c r="CI37" s="123"/>
      <c r="CJ37" s="123"/>
      <c r="CK37" s="123"/>
      <c r="CL37" s="123"/>
      <c r="CM37" s="123"/>
      <c r="CN37" s="123"/>
      <c r="CO37" s="123"/>
      <c r="CP37" s="123"/>
      <c r="CQ37" s="123"/>
      <c r="CR37" s="123"/>
      <c r="CS37" s="123"/>
      <c r="CT37" s="123"/>
      <c r="CU37" s="123"/>
      <c r="CV37" s="123"/>
      <c r="CW37" s="123"/>
      <c r="CX37" s="123"/>
      <c r="CY37" s="123"/>
      <c r="CZ37" s="123"/>
      <c r="DA37" s="123"/>
      <c r="DB37" s="123"/>
      <c r="DC37" s="123"/>
      <c r="DD37" s="123"/>
      <c r="DE37" s="123"/>
      <c r="DF37" s="123"/>
      <c r="DG37" s="123"/>
      <c r="DH37" s="123"/>
      <c r="DI37" s="123"/>
      <c r="DJ37" s="123"/>
      <c r="DK37" s="123"/>
      <c r="DL37" s="123"/>
      <c r="DM37" s="123"/>
      <c r="DN37" s="123"/>
      <c r="DO37" s="123"/>
      <c r="DP37" s="123"/>
      <c r="DQ37" s="123"/>
      <c r="DR37" s="123"/>
      <c r="DS37" s="123"/>
      <c r="DT37" s="123"/>
      <c r="DU37" s="123"/>
      <c r="DV37" s="123"/>
      <c r="DW37" s="123"/>
      <c r="DX37" s="123"/>
      <c r="DY37" s="123"/>
      <c r="DZ37" s="123"/>
      <c r="EA37" s="123"/>
      <c r="EB37" s="123"/>
      <c r="EC37" s="123"/>
      <c r="ED37" s="123"/>
      <c r="EE37" s="123"/>
      <c r="EF37" s="123"/>
      <c r="EG37" s="123"/>
      <c r="EH37" s="123"/>
      <c r="EI37" s="123"/>
      <c r="EJ37" s="123"/>
      <c r="EK37" s="123"/>
      <c r="EL37" s="123"/>
      <c r="EM37" s="123"/>
      <c r="EN37" s="123"/>
      <c r="EO37" s="123"/>
      <c r="EP37" s="123"/>
      <c r="EQ37" s="123"/>
      <c r="ER37" s="123"/>
      <c r="ES37" s="123"/>
      <c r="ET37" s="123"/>
      <c r="EU37" s="123"/>
      <c r="EV37" s="123"/>
      <c r="EW37" s="123"/>
      <c r="EX37" s="123"/>
      <c r="EY37" s="123"/>
      <c r="EZ37" s="123"/>
      <c r="FA37" s="123"/>
      <c r="FB37" s="123"/>
      <c r="FC37" s="123"/>
      <c r="FD37" s="123"/>
      <c r="FE37" s="123"/>
      <c r="FF37" s="123"/>
      <c r="FG37" s="123"/>
      <c r="FH37" s="123"/>
      <c r="FI37" s="123"/>
      <c r="FJ37" s="123"/>
      <c r="FK37" s="123"/>
      <c r="FL37" s="123"/>
      <c r="FM37" s="123"/>
      <c r="FN37" s="123"/>
      <c r="FO37" s="123"/>
      <c r="FP37" s="123"/>
      <c r="FQ37" s="123"/>
      <c r="FR37" s="123"/>
      <c r="FS37" s="123"/>
      <c r="FT37" s="123"/>
      <c r="FU37" s="123"/>
      <c r="FV37" s="123"/>
      <c r="FW37" s="123"/>
      <c r="FX37" s="123"/>
      <c r="FY37" s="123"/>
      <c r="FZ37" s="123"/>
      <c r="GA37" s="123"/>
      <c r="GB37" s="123"/>
      <c r="GC37" s="123"/>
      <c r="GD37" s="123"/>
      <c r="GE37" s="123"/>
      <c r="GF37" s="123"/>
      <c r="GG37" s="123"/>
      <c r="GH37" s="123"/>
      <c r="GI37" s="123"/>
      <c r="GJ37" s="123"/>
      <c r="GK37" s="123"/>
      <c r="GL37" s="123"/>
      <c r="GM37" s="123"/>
      <c r="GN37" s="123"/>
      <c r="GO37" s="123"/>
      <c r="GP37" s="123"/>
      <c r="GQ37" s="123"/>
      <c r="GR37" s="123"/>
      <c r="GS37" s="123"/>
      <c r="GT37" s="123"/>
      <c r="GU37" s="123"/>
      <c r="GV37" s="123"/>
      <c r="GW37" s="123"/>
      <c r="GX37" s="123"/>
      <c r="GY37" s="123"/>
      <c r="GZ37" s="123"/>
      <c r="HA37" s="123"/>
      <c r="HB37" s="123"/>
      <c r="HC37" s="123"/>
      <c r="HD37" s="123"/>
      <c r="HE37" s="123"/>
      <c r="HF37" s="123"/>
      <c r="HG37" s="123"/>
      <c r="HH37" s="123"/>
      <c r="HI37" s="123"/>
      <c r="HJ37" s="123"/>
      <c r="HK37" s="123"/>
      <c r="HL37" s="123"/>
      <c r="HM37" s="123"/>
      <c r="HN37" s="123"/>
      <c r="HO37" s="123"/>
      <c r="HP37" s="123"/>
      <c r="HQ37" s="123"/>
      <c r="HR37" s="123"/>
      <c r="HS37" s="123"/>
      <c r="HT37" s="123"/>
      <c r="HU37" s="123"/>
      <c r="HV37" s="123"/>
      <c r="HW37" s="123"/>
      <c r="HX37" s="123"/>
      <c r="HY37" s="123"/>
      <c r="HZ37" s="123"/>
      <c r="IA37" s="123"/>
      <c r="IB37" s="123"/>
      <c r="IC37" s="123"/>
      <c r="ID37" s="123"/>
      <c r="IE37" s="123"/>
      <c r="IF37" s="123"/>
      <c r="IG37" s="123"/>
      <c r="IH37" s="123"/>
      <c r="II37" s="123"/>
      <c r="IJ37" s="123"/>
      <c r="IK37" s="123"/>
      <c r="IL37" s="123"/>
      <c r="IM37" s="123"/>
      <c r="IN37" s="123"/>
      <c r="IO37" s="123"/>
      <c r="IP37" s="123"/>
      <c r="IQ37" s="123"/>
      <c r="IR37" s="123"/>
      <c r="IS37" s="123"/>
      <c r="IT37" s="123"/>
      <c r="IU37" s="123"/>
      <c r="IV37" s="123"/>
    </row>
    <row r="38" spans="1:256" ht="52.95" customHeight="1" x14ac:dyDescent="0.3">
      <c r="A38" s="689" t="s">
        <v>59</v>
      </c>
      <c r="B38" s="689"/>
      <c r="C38" s="689"/>
      <c r="D38" s="689"/>
      <c r="E38" s="689"/>
      <c r="F38" s="689"/>
      <c r="G38" s="689"/>
      <c r="H38" s="689"/>
      <c r="I38" s="66"/>
      <c r="J38" s="88"/>
      <c r="K38" s="88"/>
      <c r="L38" s="88"/>
      <c r="M38" s="88"/>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4"/>
      <c r="AM38" s="64"/>
      <c r="AN38" s="64"/>
      <c r="AO38" s="64"/>
      <c r="AP38" s="64"/>
      <c r="AQ38" s="64"/>
      <c r="AR38" s="64"/>
      <c r="AS38" s="64"/>
      <c r="AT38" s="64"/>
      <c r="AU38" s="64"/>
      <c r="AV38" s="64"/>
      <c r="AW38" s="64"/>
      <c r="AX38" s="64"/>
      <c r="AY38" s="64"/>
      <c r="AZ38" s="64"/>
      <c r="BA38" s="64"/>
      <c r="BB38" s="64"/>
      <c r="BC38" s="64"/>
      <c r="BD38" s="64"/>
      <c r="BE38" s="64"/>
      <c r="BF38" s="64"/>
      <c r="BG38" s="64"/>
      <c r="BH38" s="64"/>
      <c r="BI38" s="64"/>
      <c r="BJ38" s="64"/>
      <c r="BK38" s="64"/>
      <c r="BL38" s="64"/>
      <c r="BM38" s="64"/>
      <c r="BN38" s="64"/>
      <c r="BO38" s="64"/>
      <c r="BP38" s="64"/>
      <c r="BQ38" s="64"/>
      <c r="BR38" s="64"/>
      <c r="BS38" s="64"/>
      <c r="BT38" s="64"/>
      <c r="BU38" s="64"/>
      <c r="BV38" s="64"/>
      <c r="BW38" s="64"/>
      <c r="BX38" s="64"/>
      <c r="BY38" s="64"/>
      <c r="BZ38" s="64"/>
      <c r="CA38" s="64"/>
      <c r="CB38" s="64"/>
      <c r="CC38" s="64"/>
      <c r="CD38" s="64"/>
      <c r="CE38" s="64"/>
      <c r="CF38" s="64"/>
      <c r="CG38" s="64"/>
      <c r="CH38" s="64"/>
      <c r="CI38" s="64"/>
      <c r="CJ38" s="64"/>
      <c r="CK38" s="64"/>
      <c r="CL38" s="64"/>
      <c r="CM38" s="64"/>
      <c r="CN38" s="64"/>
      <c r="CO38" s="64"/>
      <c r="CP38" s="64"/>
      <c r="CQ38" s="64"/>
      <c r="CR38" s="64"/>
      <c r="CS38" s="64"/>
      <c r="CT38" s="64"/>
      <c r="CU38" s="64"/>
      <c r="CV38" s="64"/>
      <c r="CW38" s="64"/>
      <c r="CX38" s="64"/>
      <c r="CY38" s="64"/>
      <c r="CZ38" s="64"/>
      <c r="DA38" s="64"/>
      <c r="DB38" s="64"/>
      <c r="DC38" s="64"/>
      <c r="DD38" s="64"/>
      <c r="DE38" s="64"/>
      <c r="DF38" s="64"/>
      <c r="DG38" s="64"/>
      <c r="DH38" s="64"/>
      <c r="DI38" s="64"/>
      <c r="DJ38" s="64"/>
      <c r="DK38" s="64"/>
      <c r="DL38" s="64"/>
      <c r="DM38" s="64"/>
      <c r="DN38" s="64"/>
      <c r="DO38" s="64"/>
      <c r="DP38" s="64"/>
      <c r="DQ38" s="64"/>
      <c r="DR38" s="64"/>
      <c r="DS38" s="64"/>
      <c r="DT38" s="64"/>
      <c r="DU38" s="64"/>
      <c r="DV38" s="64"/>
      <c r="DW38" s="64"/>
      <c r="DX38" s="64"/>
      <c r="DY38" s="64"/>
      <c r="DZ38" s="64"/>
      <c r="EA38" s="64"/>
      <c r="EB38" s="64"/>
      <c r="EC38" s="64"/>
      <c r="ED38" s="64"/>
      <c r="EE38" s="64"/>
      <c r="EF38" s="64"/>
      <c r="EG38" s="64"/>
      <c r="EH38" s="64"/>
      <c r="EI38" s="64"/>
      <c r="EJ38" s="64"/>
      <c r="EK38" s="64"/>
      <c r="EL38" s="64"/>
      <c r="EM38" s="64"/>
      <c r="EN38" s="64"/>
      <c r="EO38" s="64"/>
      <c r="EP38" s="64"/>
      <c r="EQ38" s="64"/>
      <c r="ER38" s="64"/>
      <c r="ES38" s="64"/>
      <c r="ET38" s="64"/>
      <c r="EU38" s="64"/>
      <c r="EV38" s="64"/>
      <c r="EW38" s="64"/>
      <c r="EX38" s="64"/>
      <c r="EY38" s="64"/>
      <c r="EZ38" s="64"/>
      <c r="FA38" s="64"/>
      <c r="FB38" s="64"/>
      <c r="FC38" s="64"/>
      <c r="FD38" s="64"/>
      <c r="FE38" s="64"/>
      <c r="FF38" s="64"/>
      <c r="FG38" s="64"/>
      <c r="FH38" s="64"/>
      <c r="FI38" s="64"/>
      <c r="FJ38" s="64"/>
      <c r="FK38" s="64"/>
      <c r="FL38" s="64"/>
      <c r="FM38" s="64"/>
      <c r="FN38" s="64"/>
      <c r="FO38" s="64"/>
      <c r="FP38" s="64"/>
      <c r="FQ38" s="64"/>
      <c r="FR38" s="64"/>
      <c r="FS38" s="64"/>
      <c r="FT38" s="64"/>
      <c r="FU38" s="64"/>
      <c r="FV38" s="64"/>
      <c r="FW38" s="64"/>
      <c r="FX38" s="64"/>
      <c r="FY38" s="64"/>
      <c r="FZ38" s="64"/>
      <c r="GA38" s="64"/>
      <c r="GB38" s="64"/>
      <c r="GC38" s="64"/>
      <c r="GD38" s="64"/>
      <c r="GE38" s="64"/>
      <c r="GF38" s="64"/>
      <c r="GG38" s="64"/>
      <c r="GH38" s="64"/>
      <c r="GI38" s="64"/>
      <c r="GJ38" s="64"/>
      <c r="GK38" s="64"/>
      <c r="GL38" s="64"/>
      <c r="GM38" s="64"/>
      <c r="GN38" s="64"/>
      <c r="GO38" s="64"/>
      <c r="GP38" s="64"/>
      <c r="GQ38" s="64"/>
      <c r="GR38" s="64"/>
      <c r="GS38" s="64"/>
      <c r="GT38" s="64"/>
      <c r="GU38" s="64"/>
      <c r="GV38" s="64"/>
      <c r="GW38" s="64"/>
      <c r="GX38" s="64"/>
      <c r="GY38" s="64"/>
      <c r="GZ38" s="64"/>
      <c r="HA38" s="64"/>
      <c r="HB38" s="64"/>
      <c r="HC38" s="64"/>
      <c r="HD38" s="64"/>
      <c r="HE38" s="64"/>
      <c r="HF38" s="64"/>
      <c r="HG38" s="64"/>
      <c r="HH38" s="64"/>
      <c r="HI38" s="64"/>
      <c r="HJ38" s="64"/>
      <c r="HK38" s="64"/>
      <c r="HL38" s="64"/>
      <c r="HM38" s="64"/>
      <c r="HN38" s="64"/>
      <c r="HO38" s="64"/>
      <c r="HP38" s="64"/>
      <c r="HQ38" s="64"/>
      <c r="HR38" s="64"/>
      <c r="HS38" s="64"/>
      <c r="HT38" s="64"/>
      <c r="HU38" s="64"/>
      <c r="HV38" s="64"/>
      <c r="HW38" s="64"/>
      <c r="HX38" s="64"/>
      <c r="HY38" s="64"/>
      <c r="HZ38" s="64"/>
      <c r="IA38" s="64"/>
      <c r="IB38" s="64"/>
      <c r="IC38" s="64"/>
      <c r="ID38" s="64"/>
      <c r="IE38" s="64"/>
      <c r="IF38" s="64"/>
      <c r="IG38" s="64"/>
      <c r="IH38" s="64"/>
      <c r="II38" s="64"/>
      <c r="IJ38" s="64"/>
      <c r="IK38" s="64"/>
      <c r="IL38" s="64"/>
      <c r="IM38" s="64"/>
      <c r="IN38" s="64"/>
      <c r="IO38" s="64"/>
      <c r="IP38" s="64"/>
      <c r="IQ38" s="64"/>
      <c r="IR38" s="64"/>
      <c r="IS38" s="64"/>
      <c r="IT38" s="64"/>
      <c r="IU38" s="64"/>
      <c r="IV38" s="64"/>
    </row>
    <row r="39" spans="1:256" ht="19.95" customHeight="1" x14ac:dyDescent="0.3">
      <c r="A39" s="62" t="s">
        <v>60</v>
      </c>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73"/>
      <c r="BK39" s="73"/>
      <c r="BL39" s="73"/>
      <c r="BM39" s="73"/>
      <c r="BN39" s="73"/>
      <c r="BO39" s="73"/>
      <c r="BP39" s="73"/>
      <c r="BQ39" s="73"/>
      <c r="BR39" s="73"/>
      <c r="BS39" s="73"/>
      <c r="BT39" s="73"/>
      <c r="BU39" s="73"/>
      <c r="BV39" s="73"/>
      <c r="BW39" s="73"/>
      <c r="BX39" s="73"/>
      <c r="BY39" s="73"/>
      <c r="BZ39" s="73"/>
      <c r="CA39" s="73"/>
      <c r="CB39" s="73"/>
      <c r="CC39" s="73"/>
      <c r="CD39" s="73"/>
      <c r="CE39" s="73"/>
      <c r="CF39" s="73"/>
      <c r="CG39" s="73"/>
      <c r="CH39" s="73"/>
      <c r="CI39" s="73"/>
      <c r="CJ39" s="73"/>
      <c r="CK39" s="73"/>
      <c r="CL39" s="73"/>
      <c r="CM39" s="73"/>
      <c r="CN39" s="73"/>
      <c r="CO39" s="73"/>
      <c r="CP39" s="73"/>
      <c r="CQ39" s="73"/>
      <c r="CR39" s="73"/>
      <c r="CS39" s="73"/>
      <c r="CT39" s="73"/>
      <c r="CU39" s="73"/>
      <c r="CV39" s="73"/>
      <c r="CW39" s="73"/>
      <c r="CX39" s="73"/>
      <c r="CY39" s="73"/>
      <c r="CZ39" s="73"/>
      <c r="DA39" s="73"/>
      <c r="DB39" s="73"/>
      <c r="DC39" s="73"/>
      <c r="DD39" s="73"/>
      <c r="DE39" s="73"/>
      <c r="DF39" s="73"/>
      <c r="DG39" s="73"/>
      <c r="DH39" s="73"/>
      <c r="DI39" s="73"/>
      <c r="DJ39" s="73"/>
      <c r="DK39" s="73"/>
      <c r="DL39" s="73"/>
      <c r="DM39" s="73"/>
      <c r="DN39" s="73"/>
      <c r="DO39" s="73"/>
      <c r="DP39" s="73"/>
      <c r="DQ39" s="73"/>
      <c r="DR39" s="73"/>
      <c r="DS39" s="73"/>
      <c r="DT39" s="73"/>
      <c r="DU39" s="73"/>
      <c r="DV39" s="73"/>
      <c r="DW39" s="73"/>
      <c r="DX39" s="73"/>
      <c r="DY39" s="73"/>
      <c r="DZ39" s="73"/>
      <c r="EA39" s="73"/>
      <c r="EB39" s="73"/>
      <c r="EC39" s="73"/>
      <c r="ED39" s="73"/>
      <c r="EE39" s="73"/>
      <c r="EF39" s="73"/>
      <c r="EG39" s="73"/>
      <c r="EH39" s="73"/>
      <c r="EI39" s="73"/>
      <c r="EJ39" s="73"/>
      <c r="EK39" s="73"/>
      <c r="EL39" s="73"/>
      <c r="EM39" s="73"/>
      <c r="EN39" s="73"/>
      <c r="EO39" s="73"/>
      <c r="EP39" s="73"/>
      <c r="EQ39" s="73"/>
      <c r="ER39" s="73"/>
      <c r="ES39" s="73"/>
      <c r="ET39" s="73"/>
      <c r="EU39" s="73"/>
      <c r="EV39" s="73"/>
      <c r="EW39" s="73"/>
      <c r="EX39" s="73"/>
      <c r="EY39" s="73"/>
      <c r="EZ39" s="73"/>
      <c r="FA39" s="73"/>
      <c r="FB39" s="73"/>
      <c r="FC39" s="73"/>
      <c r="FD39" s="73"/>
      <c r="FE39" s="73"/>
      <c r="FF39" s="73"/>
      <c r="FG39" s="73"/>
      <c r="FH39" s="73"/>
      <c r="FI39" s="73"/>
      <c r="FJ39" s="73"/>
      <c r="FK39" s="73"/>
      <c r="FL39" s="73"/>
      <c r="FM39" s="73"/>
      <c r="FN39" s="73"/>
      <c r="FO39" s="73"/>
      <c r="FP39" s="73"/>
      <c r="FQ39" s="73"/>
      <c r="FR39" s="73"/>
      <c r="FS39" s="73"/>
      <c r="FT39" s="73"/>
      <c r="FU39" s="73"/>
      <c r="FV39" s="73"/>
      <c r="FW39" s="73"/>
      <c r="FX39" s="73"/>
      <c r="FY39" s="73"/>
      <c r="FZ39" s="73"/>
      <c r="GA39" s="73"/>
      <c r="GB39" s="73"/>
      <c r="GC39" s="73"/>
      <c r="GD39" s="73"/>
      <c r="GE39" s="73"/>
      <c r="GF39" s="73"/>
      <c r="GG39" s="73"/>
      <c r="GH39" s="73"/>
      <c r="GI39" s="73"/>
      <c r="GJ39" s="73"/>
      <c r="GK39" s="73"/>
      <c r="GL39" s="73"/>
      <c r="GM39" s="73"/>
      <c r="GN39" s="73"/>
      <c r="GO39" s="73"/>
      <c r="GP39" s="73"/>
      <c r="GQ39" s="73"/>
      <c r="GR39" s="73"/>
      <c r="GS39" s="73"/>
      <c r="GT39" s="73"/>
      <c r="GU39" s="73"/>
      <c r="GV39" s="73"/>
      <c r="GW39" s="73"/>
      <c r="GX39" s="73"/>
      <c r="GY39" s="73"/>
      <c r="GZ39" s="73"/>
      <c r="HA39" s="73"/>
      <c r="HB39" s="73"/>
      <c r="HC39" s="73"/>
      <c r="HD39" s="73"/>
      <c r="HE39" s="73"/>
      <c r="HF39" s="73"/>
      <c r="HG39" s="73"/>
      <c r="HH39" s="73"/>
      <c r="HI39" s="73"/>
      <c r="HJ39" s="73"/>
      <c r="HK39" s="73"/>
      <c r="HL39" s="73"/>
      <c r="HM39" s="73"/>
      <c r="HN39" s="73"/>
      <c r="HO39" s="73"/>
      <c r="HP39" s="73"/>
      <c r="HQ39" s="73"/>
      <c r="HR39" s="73"/>
      <c r="HS39" s="73"/>
      <c r="HT39" s="73"/>
      <c r="HU39" s="73"/>
      <c r="HV39" s="73"/>
      <c r="HW39" s="73"/>
      <c r="HX39" s="73"/>
      <c r="HY39" s="73"/>
      <c r="HZ39" s="73"/>
      <c r="IA39" s="73"/>
      <c r="IB39" s="73"/>
      <c r="IC39" s="73"/>
      <c r="ID39" s="73"/>
      <c r="IE39" s="73"/>
      <c r="IF39" s="73"/>
      <c r="IG39" s="73"/>
      <c r="IH39" s="73"/>
      <c r="II39" s="73"/>
      <c r="IJ39" s="73"/>
      <c r="IK39" s="73"/>
      <c r="IL39" s="73"/>
      <c r="IM39" s="73"/>
      <c r="IN39" s="73"/>
      <c r="IO39" s="73"/>
      <c r="IP39" s="73"/>
      <c r="IQ39" s="73"/>
      <c r="IR39" s="73"/>
      <c r="IS39" s="73"/>
      <c r="IT39" s="73"/>
      <c r="IU39" s="73"/>
      <c r="IV39" s="73"/>
    </row>
    <row r="40" spans="1:256" ht="40.5" customHeight="1" x14ac:dyDescent="0.3">
      <c r="A40" s="765" t="s">
        <v>83</v>
      </c>
      <c r="B40" s="765"/>
      <c r="C40" s="765"/>
      <c r="D40" s="765"/>
      <c r="E40" s="765"/>
      <c r="F40" s="765"/>
      <c r="G40" s="765"/>
      <c r="H40" s="115"/>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6"/>
      <c r="AL40" s="116"/>
      <c r="AM40" s="116"/>
      <c r="AN40" s="116"/>
      <c r="AO40" s="116"/>
      <c r="AP40" s="116"/>
      <c r="AQ40" s="116"/>
      <c r="AR40" s="116"/>
      <c r="AS40" s="116"/>
      <c r="AT40" s="116"/>
      <c r="AU40" s="116"/>
      <c r="AV40" s="116"/>
      <c r="AW40" s="116"/>
      <c r="AX40" s="116"/>
      <c r="AY40" s="116"/>
      <c r="AZ40" s="116"/>
      <c r="BA40" s="116"/>
      <c r="BB40" s="116"/>
      <c r="BC40" s="116"/>
      <c r="BD40" s="116"/>
      <c r="BE40" s="116"/>
      <c r="BF40" s="116"/>
      <c r="BG40" s="116"/>
      <c r="BH40" s="116"/>
      <c r="BI40" s="116"/>
      <c r="BJ40" s="116"/>
      <c r="BK40" s="116"/>
      <c r="BL40" s="116"/>
      <c r="BM40" s="116"/>
      <c r="BN40" s="116"/>
      <c r="BO40" s="116"/>
      <c r="BP40" s="116"/>
      <c r="BQ40" s="116"/>
      <c r="BR40" s="116"/>
      <c r="BS40" s="116"/>
      <c r="BT40" s="116"/>
      <c r="BU40" s="116"/>
      <c r="BV40" s="116"/>
      <c r="BW40" s="116"/>
      <c r="BX40" s="116"/>
      <c r="BY40" s="116"/>
      <c r="BZ40" s="116"/>
      <c r="CA40" s="116"/>
      <c r="CB40" s="116"/>
      <c r="CC40" s="116"/>
      <c r="CD40" s="116"/>
      <c r="CE40" s="116"/>
      <c r="CF40" s="116"/>
      <c r="CG40" s="116"/>
      <c r="CH40" s="116"/>
      <c r="CI40" s="116"/>
      <c r="CJ40" s="116"/>
      <c r="CK40" s="116"/>
      <c r="CL40" s="116"/>
      <c r="CM40" s="116"/>
      <c r="CN40" s="116"/>
      <c r="CO40" s="116"/>
      <c r="CP40" s="116"/>
      <c r="CQ40" s="116"/>
      <c r="CR40" s="116"/>
      <c r="CS40" s="116"/>
      <c r="CT40" s="116"/>
      <c r="CU40" s="116"/>
      <c r="CV40" s="116"/>
      <c r="CW40" s="116"/>
      <c r="CX40" s="116"/>
      <c r="CY40" s="116"/>
      <c r="CZ40" s="116"/>
      <c r="DA40" s="116"/>
      <c r="DB40" s="116"/>
      <c r="DC40" s="116"/>
      <c r="DD40" s="116"/>
      <c r="DE40" s="116"/>
      <c r="DF40" s="116"/>
      <c r="DG40" s="116"/>
      <c r="DH40" s="116"/>
      <c r="DI40" s="116"/>
      <c r="DJ40" s="116"/>
      <c r="DK40" s="116"/>
      <c r="DL40" s="116"/>
      <c r="DM40" s="116"/>
      <c r="DN40" s="116"/>
      <c r="DO40" s="116"/>
      <c r="DP40" s="116"/>
      <c r="DQ40" s="116"/>
      <c r="DR40" s="116"/>
      <c r="DS40" s="116"/>
      <c r="DT40" s="116"/>
      <c r="DU40" s="116"/>
      <c r="DV40" s="116"/>
      <c r="DW40" s="116"/>
      <c r="DX40" s="116"/>
      <c r="DY40" s="116"/>
      <c r="DZ40" s="116"/>
      <c r="EA40" s="116"/>
      <c r="EB40" s="116"/>
      <c r="EC40" s="116"/>
      <c r="ED40" s="116"/>
      <c r="EE40" s="116"/>
      <c r="EF40" s="116"/>
      <c r="EG40" s="116"/>
      <c r="EH40" s="116"/>
      <c r="EI40" s="116"/>
      <c r="EJ40" s="116"/>
      <c r="EK40" s="116"/>
      <c r="EL40" s="116"/>
      <c r="EM40" s="116"/>
      <c r="EN40" s="116"/>
      <c r="EO40" s="116"/>
      <c r="EP40" s="116"/>
      <c r="EQ40" s="116"/>
      <c r="ER40" s="116"/>
      <c r="ES40" s="116"/>
      <c r="ET40" s="116"/>
      <c r="EU40" s="116"/>
      <c r="EV40" s="116"/>
      <c r="EW40" s="116"/>
      <c r="EX40" s="116"/>
      <c r="EY40" s="116"/>
      <c r="EZ40" s="116"/>
      <c r="FA40" s="116"/>
      <c r="FB40" s="116"/>
      <c r="FC40" s="116"/>
      <c r="FD40" s="116"/>
      <c r="FE40" s="116"/>
      <c r="FF40" s="116"/>
      <c r="FG40" s="116"/>
      <c r="FH40" s="116"/>
      <c r="FI40" s="116"/>
      <c r="FJ40" s="116"/>
      <c r="FK40" s="116"/>
      <c r="FL40" s="116"/>
      <c r="FM40" s="116"/>
      <c r="FN40" s="116"/>
      <c r="FO40" s="116"/>
      <c r="FP40" s="116"/>
      <c r="FQ40" s="116"/>
      <c r="FR40" s="116"/>
      <c r="FS40" s="116"/>
      <c r="FT40" s="116"/>
      <c r="FU40" s="116"/>
      <c r="FV40" s="116"/>
      <c r="FW40" s="116"/>
      <c r="FX40" s="116"/>
      <c r="FY40" s="116"/>
      <c r="FZ40" s="116"/>
      <c r="GA40" s="116"/>
      <c r="GB40" s="116"/>
      <c r="GC40" s="116"/>
      <c r="GD40" s="116"/>
      <c r="GE40" s="116"/>
      <c r="GF40" s="116"/>
      <c r="GG40" s="116"/>
      <c r="GH40" s="116"/>
      <c r="GI40" s="116"/>
      <c r="GJ40" s="116"/>
      <c r="GK40" s="116"/>
      <c r="GL40" s="116"/>
      <c r="GM40" s="116"/>
      <c r="GN40" s="116"/>
      <c r="GO40" s="116"/>
      <c r="GP40" s="116"/>
      <c r="GQ40" s="116"/>
      <c r="GR40" s="116"/>
      <c r="GS40" s="116"/>
      <c r="GT40" s="116"/>
      <c r="GU40" s="116"/>
      <c r="GV40" s="116"/>
      <c r="GW40" s="116"/>
      <c r="GX40" s="116"/>
      <c r="GY40" s="116"/>
      <c r="GZ40" s="116"/>
      <c r="HA40" s="116"/>
      <c r="HB40" s="116"/>
      <c r="HC40" s="116"/>
      <c r="HD40" s="116"/>
      <c r="HE40" s="116"/>
      <c r="HF40" s="116"/>
      <c r="HG40" s="116"/>
      <c r="HH40" s="116"/>
      <c r="HI40" s="116"/>
      <c r="HJ40" s="116"/>
      <c r="HK40" s="116"/>
      <c r="HL40" s="116"/>
      <c r="HM40" s="116"/>
      <c r="HN40" s="116"/>
      <c r="HO40" s="116"/>
      <c r="HP40" s="116"/>
      <c r="HQ40" s="116"/>
      <c r="HR40" s="116"/>
      <c r="HS40" s="116"/>
      <c r="HT40" s="116"/>
      <c r="HU40" s="116"/>
      <c r="HV40" s="116"/>
      <c r="HW40" s="116"/>
      <c r="HX40" s="116"/>
      <c r="HY40" s="116"/>
      <c r="HZ40" s="116"/>
      <c r="IA40" s="116"/>
      <c r="IB40" s="116"/>
      <c r="IC40" s="116"/>
      <c r="ID40" s="116"/>
      <c r="IE40" s="116"/>
      <c r="IF40" s="116"/>
      <c r="IG40" s="116"/>
      <c r="IH40" s="116"/>
      <c r="II40" s="116"/>
      <c r="IJ40" s="116"/>
      <c r="IK40" s="116"/>
      <c r="IL40" s="116"/>
      <c r="IM40" s="116"/>
      <c r="IN40" s="116"/>
      <c r="IO40" s="116"/>
      <c r="IP40" s="116"/>
      <c r="IQ40" s="116"/>
      <c r="IR40" s="116"/>
      <c r="IS40" s="116"/>
      <c r="IT40" s="116"/>
      <c r="IU40" s="116"/>
      <c r="IV40" s="116"/>
    </row>
    <row r="41" spans="1:256" ht="21.6" customHeight="1" x14ac:dyDescent="0.3">
      <c r="A41" s="62" t="s">
        <v>88</v>
      </c>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c r="AN41" s="73"/>
      <c r="AO41" s="73"/>
      <c r="AP41" s="73"/>
      <c r="AQ41" s="73"/>
      <c r="AR41" s="73"/>
      <c r="AS41" s="73"/>
      <c r="AT41" s="73"/>
      <c r="AU41" s="73"/>
      <c r="AV41" s="73"/>
      <c r="AW41" s="73"/>
      <c r="AX41" s="73"/>
      <c r="AY41" s="73"/>
      <c r="AZ41" s="73"/>
      <c r="BA41" s="73"/>
      <c r="BB41" s="73"/>
      <c r="BC41" s="73"/>
      <c r="BD41" s="73"/>
      <c r="BE41" s="73"/>
      <c r="BF41" s="73"/>
      <c r="BG41" s="73"/>
      <c r="BH41" s="73"/>
      <c r="BI41" s="73"/>
      <c r="BJ41" s="73"/>
      <c r="BK41" s="73"/>
      <c r="BL41" s="73"/>
      <c r="BM41" s="73"/>
      <c r="BN41" s="73"/>
      <c r="BO41" s="73"/>
      <c r="BP41" s="73"/>
      <c r="BQ41" s="73"/>
      <c r="BR41" s="73"/>
      <c r="BS41" s="73"/>
      <c r="BT41" s="73"/>
      <c r="BU41" s="73"/>
      <c r="BV41" s="73"/>
      <c r="BW41" s="73"/>
      <c r="BX41" s="73"/>
      <c r="BY41" s="73"/>
      <c r="BZ41" s="73"/>
      <c r="CA41" s="73"/>
      <c r="CB41" s="73"/>
      <c r="CC41" s="73"/>
      <c r="CD41" s="73"/>
      <c r="CE41" s="73"/>
      <c r="CF41" s="73"/>
      <c r="CG41" s="73"/>
      <c r="CH41" s="73"/>
      <c r="CI41" s="73"/>
      <c r="CJ41" s="73"/>
      <c r="CK41" s="73"/>
      <c r="CL41" s="73"/>
      <c r="CM41" s="73"/>
      <c r="CN41" s="73"/>
      <c r="CO41" s="73"/>
      <c r="CP41" s="73"/>
      <c r="CQ41" s="73"/>
      <c r="CR41" s="73"/>
      <c r="CS41" s="73"/>
      <c r="CT41" s="73"/>
      <c r="CU41" s="73"/>
      <c r="CV41" s="73"/>
      <c r="CW41" s="73"/>
      <c r="CX41" s="73"/>
      <c r="CY41" s="73"/>
      <c r="CZ41" s="73"/>
      <c r="DA41" s="73"/>
      <c r="DB41" s="73"/>
      <c r="DC41" s="73"/>
      <c r="DD41" s="73"/>
      <c r="DE41" s="73"/>
      <c r="DF41" s="73"/>
      <c r="DG41" s="73"/>
      <c r="DH41" s="73"/>
      <c r="DI41" s="73"/>
      <c r="DJ41" s="73"/>
      <c r="DK41" s="73"/>
      <c r="DL41" s="73"/>
      <c r="DM41" s="73"/>
      <c r="DN41" s="73"/>
      <c r="DO41" s="73"/>
      <c r="DP41" s="73"/>
      <c r="DQ41" s="73"/>
      <c r="DR41" s="73"/>
      <c r="DS41" s="73"/>
      <c r="DT41" s="73"/>
      <c r="DU41" s="73"/>
      <c r="DV41" s="73"/>
      <c r="DW41" s="73"/>
      <c r="DX41" s="73"/>
      <c r="DY41" s="73"/>
      <c r="DZ41" s="73"/>
      <c r="EA41" s="73"/>
      <c r="EB41" s="73"/>
      <c r="EC41" s="73"/>
      <c r="ED41" s="73"/>
      <c r="EE41" s="73"/>
      <c r="EF41" s="73"/>
      <c r="EG41" s="73"/>
      <c r="EH41" s="73"/>
      <c r="EI41" s="73"/>
      <c r="EJ41" s="73"/>
      <c r="EK41" s="73"/>
      <c r="EL41" s="73"/>
      <c r="EM41" s="73"/>
      <c r="EN41" s="73"/>
      <c r="EO41" s="73"/>
      <c r="EP41" s="73"/>
      <c r="EQ41" s="73"/>
      <c r="ER41" s="73"/>
      <c r="ES41" s="73"/>
      <c r="ET41" s="73"/>
      <c r="EU41" s="73"/>
      <c r="EV41" s="73"/>
      <c r="EW41" s="73"/>
      <c r="EX41" s="73"/>
      <c r="EY41" s="73"/>
      <c r="EZ41" s="73"/>
      <c r="FA41" s="73"/>
      <c r="FB41" s="73"/>
      <c r="FC41" s="73"/>
      <c r="FD41" s="73"/>
      <c r="FE41" s="73"/>
      <c r="FF41" s="73"/>
      <c r="FG41" s="73"/>
      <c r="FH41" s="73"/>
      <c r="FI41" s="73"/>
      <c r="FJ41" s="73"/>
      <c r="FK41" s="73"/>
      <c r="FL41" s="73"/>
      <c r="FM41" s="73"/>
      <c r="FN41" s="73"/>
      <c r="FO41" s="73"/>
      <c r="FP41" s="73"/>
      <c r="FQ41" s="73"/>
      <c r="FR41" s="73"/>
      <c r="FS41" s="73"/>
      <c r="FT41" s="73"/>
      <c r="FU41" s="73"/>
      <c r="FV41" s="73"/>
      <c r="FW41" s="73"/>
      <c r="FX41" s="73"/>
      <c r="FY41" s="73"/>
      <c r="FZ41" s="73"/>
      <c r="GA41" s="73"/>
      <c r="GB41" s="73"/>
      <c r="GC41" s="73"/>
      <c r="GD41" s="73"/>
      <c r="GE41" s="73"/>
      <c r="GF41" s="73"/>
      <c r="GG41" s="73"/>
      <c r="GH41" s="73"/>
      <c r="GI41" s="73"/>
      <c r="GJ41" s="73"/>
      <c r="GK41" s="73"/>
      <c r="GL41" s="73"/>
      <c r="GM41" s="73"/>
      <c r="GN41" s="73"/>
      <c r="GO41" s="73"/>
      <c r="GP41" s="73"/>
      <c r="GQ41" s="73"/>
      <c r="GR41" s="73"/>
      <c r="GS41" s="73"/>
      <c r="GT41" s="73"/>
      <c r="GU41" s="73"/>
      <c r="GV41" s="73"/>
      <c r="GW41" s="73"/>
      <c r="GX41" s="73"/>
      <c r="GY41" s="73"/>
      <c r="GZ41" s="73"/>
      <c r="HA41" s="73"/>
      <c r="HB41" s="73"/>
      <c r="HC41" s="73"/>
      <c r="HD41" s="73"/>
      <c r="HE41" s="73"/>
      <c r="HF41" s="73"/>
      <c r="HG41" s="73"/>
      <c r="HH41" s="73"/>
      <c r="HI41" s="73"/>
      <c r="HJ41" s="73"/>
      <c r="HK41" s="73"/>
      <c r="HL41" s="73"/>
      <c r="HM41" s="73"/>
      <c r="HN41" s="73"/>
      <c r="HO41" s="73"/>
      <c r="HP41" s="73"/>
      <c r="HQ41" s="73"/>
      <c r="HR41" s="73"/>
      <c r="HS41" s="73"/>
      <c r="HT41" s="73"/>
      <c r="HU41" s="73"/>
      <c r="HV41" s="73"/>
      <c r="HW41" s="73"/>
      <c r="HX41" s="73"/>
      <c r="HY41" s="73"/>
      <c r="HZ41" s="73"/>
      <c r="IA41" s="73"/>
      <c r="IB41" s="73"/>
      <c r="IC41" s="73"/>
      <c r="ID41" s="73"/>
      <c r="IE41" s="73"/>
      <c r="IF41" s="73"/>
      <c r="IG41" s="73"/>
      <c r="IH41" s="73"/>
      <c r="II41" s="73"/>
      <c r="IJ41" s="73"/>
      <c r="IK41" s="73"/>
      <c r="IL41" s="73"/>
      <c r="IM41" s="73"/>
      <c r="IN41" s="73"/>
      <c r="IO41" s="73"/>
      <c r="IP41" s="73"/>
      <c r="IQ41" s="73"/>
      <c r="IR41" s="73"/>
      <c r="IS41" s="73"/>
      <c r="IT41" s="73"/>
      <c r="IU41" s="73"/>
      <c r="IV41" s="73"/>
    </row>
    <row r="42" spans="1:256" ht="60" customHeight="1" x14ac:dyDescent="0.3">
      <c r="A42" s="696" t="s">
        <v>102</v>
      </c>
      <c r="B42" s="696"/>
      <c r="C42" s="696"/>
      <c r="D42" s="696"/>
      <c r="E42" s="696"/>
      <c r="F42" s="696"/>
      <c r="G42" s="696"/>
      <c r="H42" s="117"/>
      <c r="I42" s="43"/>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c r="GM42" s="44"/>
      <c r="GN42" s="44"/>
      <c r="GO42" s="44"/>
      <c r="GP42" s="44"/>
      <c r="GQ42" s="44"/>
      <c r="GR42" s="44"/>
      <c r="GS42" s="44"/>
      <c r="GT42" s="44"/>
      <c r="GU42" s="44"/>
      <c r="GV42" s="44"/>
      <c r="GW42" s="44"/>
      <c r="GX42" s="44"/>
      <c r="GY42" s="44"/>
      <c r="GZ42" s="44"/>
      <c r="HA42" s="44"/>
      <c r="HB42" s="44"/>
      <c r="HC42" s="44"/>
      <c r="HD42" s="44"/>
      <c r="HE42" s="44"/>
      <c r="HF42" s="44"/>
      <c r="HG42" s="44"/>
      <c r="HH42" s="44"/>
      <c r="HI42" s="44"/>
      <c r="HJ42" s="44"/>
      <c r="HK42" s="44"/>
      <c r="HL42" s="44"/>
      <c r="HM42" s="44"/>
      <c r="HN42" s="44"/>
      <c r="HO42" s="44"/>
      <c r="HP42" s="44"/>
      <c r="HQ42" s="44"/>
      <c r="HR42" s="44"/>
      <c r="HS42" s="44"/>
      <c r="HT42" s="44"/>
      <c r="HU42" s="44"/>
      <c r="HV42" s="44"/>
      <c r="HW42" s="44"/>
      <c r="HX42" s="44"/>
      <c r="HY42" s="44"/>
      <c r="HZ42" s="44"/>
      <c r="IA42" s="44"/>
      <c r="IB42" s="44"/>
      <c r="IC42" s="44"/>
      <c r="ID42" s="44"/>
      <c r="IE42" s="44"/>
      <c r="IF42" s="44"/>
      <c r="IG42" s="44"/>
      <c r="IH42" s="44"/>
      <c r="II42" s="44"/>
      <c r="IJ42" s="44"/>
      <c r="IK42" s="44"/>
      <c r="IL42" s="44"/>
      <c r="IM42" s="44"/>
      <c r="IN42" s="44"/>
      <c r="IO42" s="44"/>
      <c r="IP42" s="44"/>
      <c r="IQ42" s="44"/>
      <c r="IR42" s="44"/>
      <c r="IS42" s="44"/>
      <c r="IT42" s="44"/>
      <c r="IU42" s="44"/>
      <c r="IV42" s="44"/>
    </row>
    <row r="43" spans="1:256" ht="27" customHeight="1" x14ac:dyDescent="0.3">
      <c r="A43" s="766" t="s">
        <v>19</v>
      </c>
      <c r="B43" s="679" t="s">
        <v>5</v>
      </c>
      <c r="C43" s="679" t="s">
        <v>234</v>
      </c>
      <c r="D43" s="679" t="s">
        <v>233</v>
      </c>
      <c r="E43" s="679" t="s">
        <v>37</v>
      </c>
      <c r="F43" s="679"/>
      <c r="G43" s="679"/>
      <c r="H43" s="43"/>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c r="GE43" s="44"/>
      <c r="GF43" s="44"/>
      <c r="GG43" s="44"/>
      <c r="GH43" s="44"/>
      <c r="GI43" s="44"/>
      <c r="GJ43" s="44"/>
      <c r="GK43" s="44"/>
      <c r="GL43" s="44"/>
      <c r="GM43" s="44"/>
      <c r="GN43" s="44"/>
      <c r="GO43" s="44"/>
      <c r="GP43" s="44"/>
      <c r="GQ43" s="44"/>
      <c r="GR43" s="44"/>
      <c r="GS43" s="44"/>
      <c r="GT43" s="44"/>
      <c r="GU43" s="44"/>
      <c r="GV43" s="44"/>
      <c r="GW43" s="44"/>
      <c r="GX43" s="44"/>
      <c r="GY43" s="44"/>
      <c r="GZ43" s="44"/>
      <c r="HA43" s="44"/>
      <c r="HB43" s="44"/>
      <c r="HC43" s="44"/>
      <c r="HD43" s="44"/>
      <c r="HE43" s="44"/>
      <c r="HF43" s="44"/>
      <c r="HG43" s="44"/>
      <c r="HH43" s="44"/>
      <c r="HI43" s="44"/>
      <c r="HJ43" s="44"/>
      <c r="HK43" s="44"/>
      <c r="HL43" s="44"/>
      <c r="HM43" s="44"/>
      <c r="HN43" s="44"/>
      <c r="HO43" s="44"/>
      <c r="HP43" s="44"/>
      <c r="HQ43" s="44"/>
      <c r="HR43" s="44"/>
      <c r="HS43" s="44"/>
      <c r="HT43" s="44"/>
      <c r="HU43" s="44"/>
      <c r="HV43" s="44"/>
      <c r="HW43" s="44"/>
      <c r="HX43" s="44"/>
      <c r="HY43" s="44"/>
      <c r="HZ43" s="44"/>
      <c r="IA43" s="44"/>
      <c r="IB43" s="44"/>
      <c r="IC43" s="44"/>
      <c r="ID43" s="44"/>
      <c r="IE43" s="44"/>
      <c r="IF43" s="44"/>
      <c r="IG43" s="44"/>
      <c r="IH43" s="44"/>
      <c r="II43" s="44"/>
      <c r="IJ43" s="44"/>
      <c r="IK43" s="44"/>
      <c r="IL43" s="44"/>
      <c r="IM43" s="44"/>
      <c r="IN43" s="44"/>
      <c r="IO43" s="44"/>
      <c r="IP43" s="44"/>
      <c r="IQ43" s="44"/>
      <c r="IR43" s="44"/>
      <c r="IS43" s="44"/>
      <c r="IT43" s="44"/>
      <c r="IU43" s="44"/>
      <c r="IV43" s="44"/>
    </row>
    <row r="44" spans="1:256" ht="36.75" customHeight="1" x14ac:dyDescent="0.3">
      <c r="A44" s="767"/>
      <c r="B44" s="679"/>
      <c r="C44" s="679"/>
      <c r="D44" s="679"/>
      <c r="E44" s="429" t="s">
        <v>24</v>
      </c>
      <c r="F44" s="429" t="s">
        <v>120</v>
      </c>
      <c r="G44" s="429" t="s">
        <v>235</v>
      </c>
      <c r="H44" s="43"/>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c r="GM44" s="44"/>
      <c r="GN44" s="44"/>
      <c r="GO44" s="44"/>
      <c r="GP44" s="44"/>
      <c r="GQ44" s="44"/>
      <c r="GR44" s="44"/>
      <c r="GS44" s="44"/>
      <c r="GT44" s="44"/>
      <c r="GU44" s="44"/>
      <c r="GV44" s="44"/>
      <c r="GW44" s="44"/>
      <c r="GX44" s="44"/>
      <c r="GY44" s="44"/>
      <c r="GZ44" s="44"/>
      <c r="HA44" s="44"/>
      <c r="HB44" s="44"/>
      <c r="HC44" s="44"/>
      <c r="HD44" s="44"/>
      <c r="HE44" s="44"/>
      <c r="HF44" s="44"/>
      <c r="HG44" s="44"/>
      <c r="HH44" s="44"/>
      <c r="HI44" s="44"/>
      <c r="HJ44" s="44"/>
      <c r="HK44" s="44"/>
      <c r="HL44" s="44"/>
      <c r="HM44" s="44"/>
      <c r="HN44" s="44"/>
      <c r="HO44" s="44"/>
      <c r="HP44" s="44"/>
      <c r="HQ44" s="44"/>
      <c r="HR44" s="44"/>
      <c r="HS44" s="44"/>
      <c r="HT44" s="44"/>
      <c r="HU44" s="44"/>
      <c r="HV44" s="44"/>
      <c r="HW44" s="44"/>
      <c r="HX44" s="44"/>
      <c r="HY44" s="44"/>
      <c r="HZ44" s="44"/>
      <c r="IA44" s="44"/>
      <c r="IB44" s="44"/>
      <c r="IC44" s="44"/>
      <c r="ID44" s="44"/>
      <c r="IE44" s="44"/>
      <c r="IF44" s="44"/>
      <c r="IG44" s="44"/>
      <c r="IH44" s="44"/>
      <c r="II44" s="44"/>
      <c r="IJ44" s="44"/>
      <c r="IK44" s="44"/>
      <c r="IL44" s="44"/>
      <c r="IM44" s="44"/>
      <c r="IN44" s="44"/>
      <c r="IO44" s="44"/>
      <c r="IP44" s="44"/>
      <c r="IQ44" s="44"/>
      <c r="IR44" s="44"/>
      <c r="IS44" s="44"/>
      <c r="IT44" s="44"/>
      <c r="IU44" s="44"/>
      <c r="IV44" s="44"/>
    </row>
    <row r="45" spans="1:256" ht="42" customHeight="1" x14ac:dyDescent="0.3">
      <c r="A45" s="81" t="s">
        <v>103</v>
      </c>
      <c r="B45" s="149"/>
      <c r="C45" s="36">
        <v>1039</v>
      </c>
      <c r="D45" s="36">
        <v>1044</v>
      </c>
      <c r="E45" s="36">
        <v>1044</v>
      </c>
      <c r="F45" s="36">
        <v>1044</v>
      </c>
      <c r="G45" s="36">
        <v>1044</v>
      </c>
      <c r="H45" s="43"/>
      <c r="I45" s="44" t="s">
        <v>48</v>
      </c>
      <c r="J45" s="44" t="s">
        <v>215</v>
      </c>
      <c r="K45" s="44"/>
      <c r="L45" s="44"/>
      <c r="M45" s="44" t="s">
        <v>48</v>
      </c>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c r="GE45" s="44"/>
      <c r="GF45" s="44"/>
      <c r="GG45" s="44"/>
      <c r="GH45" s="44"/>
      <c r="GI45" s="44"/>
      <c r="GJ45" s="44"/>
      <c r="GK45" s="44"/>
      <c r="GL45" s="44"/>
      <c r="GM45" s="44"/>
      <c r="GN45" s="44"/>
      <c r="GO45" s="44"/>
      <c r="GP45" s="44"/>
      <c r="GQ45" s="44"/>
      <c r="GR45" s="44"/>
      <c r="GS45" s="44"/>
      <c r="GT45" s="44"/>
      <c r="GU45" s="44"/>
      <c r="GV45" s="44"/>
      <c r="GW45" s="44"/>
      <c r="GX45" s="44"/>
      <c r="GY45" s="44"/>
      <c r="GZ45" s="44"/>
      <c r="HA45" s="44"/>
      <c r="HB45" s="44"/>
      <c r="HC45" s="44"/>
      <c r="HD45" s="44"/>
      <c r="HE45" s="44"/>
      <c r="HF45" s="44"/>
      <c r="HG45" s="44"/>
      <c r="HH45" s="44"/>
      <c r="HI45" s="44"/>
      <c r="HJ45" s="44"/>
      <c r="HK45" s="44"/>
      <c r="HL45" s="44"/>
      <c r="HM45" s="44"/>
      <c r="HN45" s="44"/>
      <c r="HO45" s="44"/>
      <c r="HP45" s="44"/>
      <c r="HQ45" s="44"/>
      <c r="HR45" s="44"/>
      <c r="HS45" s="44"/>
      <c r="HT45" s="44"/>
      <c r="HU45" s="44"/>
      <c r="HV45" s="44"/>
      <c r="HW45" s="44"/>
      <c r="HX45" s="44"/>
      <c r="HY45" s="44"/>
      <c r="HZ45" s="44"/>
      <c r="IA45" s="44"/>
      <c r="IB45" s="44"/>
      <c r="IC45" s="44"/>
      <c r="ID45" s="44"/>
      <c r="IE45" s="44"/>
      <c r="IF45" s="44"/>
      <c r="IG45" s="44"/>
      <c r="IH45" s="44"/>
      <c r="II45" s="44"/>
      <c r="IJ45" s="44"/>
      <c r="IK45" s="44"/>
      <c r="IL45" s="44"/>
      <c r="IM45" s="44"/>
      <c r="IN45" s="44"/>
      <c r="IO45" s="44"/>
      <c r="IP45" s="44"/>
      <c r="IQ45" s="44"/>
      <c r="IR45" s="44"/>
      <c r="IS45" s="44"/>
      <c r="IT45" s="44"/>
      <c r="IU45" s="44"/>
      <c r="IV45" s="44"/>
    </row>
    <row r="46" spans="1:256" ht="15.6" x14ac:dyDescent="0.3">
      <c r="A46" s="129"/>
      <c r="B46" s="129"/>
      <c r="C46" s="150"/>
      <c r="D46" s="151"/>
      <c r="E46" s="151"/>
      <c r="F46" s="151"/>
      <c r="G46" s="151"/>
      <c r="H46" s="151"/>
      <c r="I46" s="43"/>
      <c r="J46" s="46" t="s">
        <v>48</v>
      </c>
      <c r="K46" s="47"/>
      <c r="L46" s="47"/>
      <c r="M46" s="47"/>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c r="GM46" s="44"/>
      <c r="GN46" s="44"/>
      <c r="GO46" s="44"/>
      <c r="GP46" s="44"/>
      <c r="GQ46" s="44"/>
      <c r="GR46" s="44"/>
      <c r="GS46" s="44"/>
      <c r="GT46" s="44"/>
      <c r="GU46" s="44"/>
      <c r="GV46" s="44"/>
      <c r="GW46" s="44"/>
      <c r="GX46" s="44"/>
      <c r="GY46" s="44"/>
      <c r="GZ46" s="44"/>
      <c r="HA46" s="44"/>
      <c r="HB46" s="44"/>
      <c r="HC46" s="44"/>
      <c r="HD46" s="44"/>
      <c r="HE46" s="44"/>
      <c r="HF46" s="44"/>
      <c r="HG46" s="44"/>
      <c r="HH46" s="44"/>
      <c r="HI46" s="44"/>
      <c r="HJ46" s="44"/>
      <c r="HK46" s="44"/>
      <c r="HL46" s="44"/>
      <c r="HM46" s="44"/>
      <c r="HN46" s="44"/>
      <c r="HO46" s="44"/>
      <c r="HP46" s="44"/>
      <c r="HQ46" s="44"/>
      <c r="HR46" s="44"/>
      <c r="HS46" s="44"/>
      <c r="HT46" s="44"/>
      <c r="HU46" s="44"/>
      <c r="HV46" s="44"/>
      <c r="HW46" s="44"/>
      <c r="HX46" s="44"/>
      <c r="HY46" s="44"/>
      <c r="HZ46" s="44"/>
      <c r="IA46" s="44"/>
      <c r="IB46" s="44"/>
      <c r="IC46" s="44"/>
      <c r="ID46" s="44"/>
      <c r="IE46" s="44"/>
      <c r="IF46" s="44"/>
      <c r="IG46" s="44"/>
      <c r="IH46" s="44"/>
      <c r="II46" s="44"/>
      <c r="IJ46" s="44"/>
      <c r="IK46" s="44"/>
      <c r="IL46" s="44"/>
      <c r="IM46" s="44"/>
      <c r="IN46" s="44"/>
      <c r="IO46" s="44"/>
      <c r="IP46" s="44"/>
      <c r="IQ46" s="44"/>
      <c r="IR46" s="44"/>
      <c r="IS46" s="44"/>
      <c r="IT46" s="44"/>
      <c r="IU46" s="44"/>
      <c r="IV46" s="44"/>
    </row>
    <row r="47" spans="1:256" ht="27" customHeight="1" x14ac:dyDescent="0.3">
      <c r="A47" s="679" t="s">
        <v>57</v>
      </c>
      <c r="B47" s="679" t="s">
        <v>5</v>
      </c>
      <c r="C47" s="679" t="s">
        <v>234</v>
      </c>
      <c r="D47" s="679" t="s">
        <v>233</v>
      </c>
      <c r="E47" s="679" t="s">
        <v>37</v>
      </c>
      <c r="F47" s="679"/>
      <c r="G47" s="679"/>
    </row>
    <row r="48" spans="1:256" ht="27" customHeight="1" x14ac:dyDescent="0.3">
      <c r="A48" s="679"/>
      <c r="B48" s="679"/>
      <c r="C48" s="679"/>
      <c r="D48" s="679"/>
      <c r="E48" s="429" t="s">
        <v>24</v>
      </c>
      <c r="F48" s="429" t="s">
        <v>120</v>
      </c>
      <c r="G48" s="429" t="s">
        <v>235</v>
      </c>
      <c r="H48" s="45" t="s">
        <v>48</v>
      </c>
      <c r="I48" s="51" t="s">
        <v>48</v>
      </c>
    </row>
    <row r="49" spans="1:9" ht="31.95" customHeight="1" x14ac:dyDescent="0.3">
      <c r="A49" s="119" t="s">
        <v>87</v>
      </c>
      <c r="B49" s="81"/>
      <c r="C49" s="42">
        <v>7003.8</v>
      </c>
      <c r="D49" s="42">
        <v>7426</v>
      </c>
      <c r="E49" s="42">
        <f>E36</f>
        <v>7872</v>
      </c>
      <c r="F49" s="42">
        <v>8187</v>
      </c>
      <c r="G49" s="42">
        <f>G36</f>
        <v>8514</v>
      </c>
    </row>
    <row r="50" spans="1:9" ht="37.950000000000003" customHeight="1" x14ac:dyDescent="0.3">
      <c r="A50" s="121" t="s">
        <v>16</v>
      </c>
      <c r="B50" s="154" t="s">
        <v>14</v>
      </c>
      <c r="C50" s="147">
        <f>C49</f>
        <v>7003.8</v>
      </c>
      <c r="D50" s="147">
        <f>D49</f>
        <v>7426</v>
      </c>
      <c r="E50" s="147">
        <f>E49</f>
        <v>7872</v>
      </c>
      <c r="F50" s="147">
        <f>F49</f>
        <v>8187</v>
      </c>
      <c r="G50" s="147">
        <f>G49</f>
        <v>8514</v>
      </c>
    </row>
    <row r="51" spans="1:9" x14ac:dyDescent="0.3">
      <c r="I51" s="51" t="s">
        <v>48</v>
      </c>
    </row>
  </sheetData>
  <mergeCells count="31">
    <mergeCell ref="A47:A48"/>
    <mergeCell ref="B47:B48"/>
    <mergeCell ref="C47:C48"/>
    <mergeCell ref="D47:D48"/>
    <mergeCell ref="E47:G47"/>
    <mergeCell ref="A22:J22"/>
    <mergeCell ref="A20:K20"/>
    <mergeCell ref="B18:E18"/>
    <mergeCell ref="A17:G17"/>
    <mergeCell ref="D8:G8"/>
    <mergeCell ref="D9:G9"/>
    <mergeCell ref="D10:G10"/>
    <mergeCell ref="D11:G11"/>
    <mergeCell ref="A38:H38"/>
    <mergeCell ref="A24:G24"/>
    <mergeCell ref="A25:G25"/>
    <mergeCell ref="A28:G28"/>
    <mergeCell ref="A31:G31"/>
    <mergeCell ref="A33:A34"/>
    <mergeCell ref="B33:B34"/>
    <mergeCell ref="C33:C34"/>
    <mergeCell ref="D33:D34"/>
    <mergeCell ref="E33:G33"/>
    <mergeCell ref="A29:J29"/>
    <mergeCell ref="A40:G40"/>
    <mergeCell ref="A42:G42"/>
    <mergeCell ref="A43:A44"/>
    <mergeCell ref="B43:B44"/>
    <mergeCell ref="C43:C44"/>
    <mergeCell ref="D43:D44"/>
    <mergeCell ref="E43:G43"/>
  </mergeCells>
  <hyperlinks>
    <hyperlink ref="G2" r:id="rId1" display="jl:31665116.100 "/>
  </hyperlinks>
  <pageMargins left="0.39370078740157483" right="0.19685039370078741" top="0.39370078740157483" bottom="0.39370078740157483" header="0.59055118110236227" footer="0.98425196850393704"/>
  <pageSetup paperSize="9" scale="71" orientation="landscape" useFirstPageNumber="1" r:id="rId2"/>
  <headerFooter alignWithMargins="0">
    <oddHeader>&amp;C&amp;P</oddHeader>
  </headerFooter>
  <rowBreaks count="2" manualBreakCount="2">
    <brk id="28" max="16383" man="1"/>
    <brk id="5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1"/>
  <sheetViews>
    <sheetView topLeftCell="A10" zoomScale="60" zoomScaleNormal="60" zoomScaleSheetLayoutView="75" workbookViewId="0">
      <selection activeCell="A21" sqref="A21"/>
    </sheetView>
  </sheetViews>
  <sheetFormatPr defaultRowHeight="13.8" x14ac:dyDescent="0.3"/>
  <cols>
    <col min="1" max="1" width="46.109375" style="50" customWidth="1"/>
    <col min="2" max="2" width="11.6640625" style="50" customWidth="1"/>
    <col min="3" max="3" width="15.6640625" style="45" customWidth="1"/>
    <col min="4" max="4" width="17.44140625" style="45" customWidth="1"/>
    <col min="5" max="5" width="18.88671875" style="45" customWidth="1"/>
    <col min="6" max="6" width="14.6640625" style="45" customWidth="1"/>
    <col min="7" max="7" width="14" style="45" customWidth="1"/>
    <col min="8" max="8" width="11" style="45" customWidth="1"/>
    <col min="9" max="9" width="11" style="51" customWidth="1"/>
    <col min="10" max="10" width="11.109375" style="45" customWidth="1"/>
    <col min="11" max="12" width="13.33203125" style="45" customWidth="1"/>
    <col min="13" max="13" width="13.88671875" style="45" customWidth="1"/>
    <col min="14" max="17" width="9.109375" style="45" customWidth="1"/>
    <col min="18" max="256" width="8.88671875" style="45"/>
    <col min="257" max="257" width="46.109375" style="45" customWidth="1"/>
    <col min="258" max="258" width="11.6640625" style="45" customWidth="1"/>
    <col min="259" max="259" width="15.6640625" style="45" customWidth="1"/>
    <col min="260" max="260" width="17.44140625" style="45" customWidth="1"/>
    <col min="261" max="261" width="18.88671875" style="45" customWidth="1"/>
    <col min="262" max="262" width="14.6640625" style="45" customWidth="1"/>
    <col min="263" max="263" width="14" style="45" customWidth="1"/>
    <col min="264" max="265" width="11" style="45" customWidth="1"/>
    <col min="266" max="266" width="11.109375" style="45" customWidth="1"/>
    <col min="267" max="268" width="13.33203125" style="45" customWidth="1"/>
    <col min="269" max="269" width="13.88671875" style="45" customWidth="1"/>
    <col min="270" max="273" width="9.109375" style="45" customWidth="1"/>
    <col min="274" max="512" width="8.88671875" style="45"/>
    <col min="513" max="513" width="46.109375" style="45" customWidth="1"/>
    <col min="514" max="514" width="11.6640625" style="45" customWidth="1"/>
    <col min="515" max="515" width="15.6640625" style="45" customWidth="1"/>
    <col min="516" max="516" width="17.44140625" style="45" customWidth="1"/>
    <col min="517" max="517" width="18.88671875" style="45" customWidth="1"/>
    <col min="518" max="518" width="14.6640625" style="45" customWidth="1"/>
    <col min="519" max="519" width="14" style="45" customWidth="1"/>
    <col min="520" max="521" width="11" style="45" customWidth="1"/>
    <col min="522" max="522" width="11.109375" style="45" customWidth="1"/>
    <col min="523" max="524" width="13.33203125" style="45" customWidth="1"/>
    <col min="525" max="525" width="13.88671875" style="45" customWidth="1"/>
    <col min="526" max="529" width="9.109375" style="45" customWidth="1"/>
    <col min="530" max="768" width="8.88671875" style="45"/>
    <col min="769" max="769" width="46.109375" style="45" customWidth="1"/>
    <col min="770" max="770" width="11.6640625" style="45" customWidth="1"/>
    <col min="771" max="771" width="15.6640625" style="45" customWidth="1"/>
    <col min="772" max="772" width="17.44140625" style="45" customWidth="1"/>
    <col min="773" max="773" width="18.88671875" style="45" customWidth="1"/>
    <col min="774" max="774" width="14.6640625" style="45" customWidth="1"/>
    <col min="775" max="775" width="14" style="45" customWidth="1"/>
    <col min="776" max="777" width="11" style="45" customWidth="1"/>
    <col min="778" max="778" width="11.109375" style="45" customWidth="1"/>
    <col min="779" max="780" width="13.33203125" style="45" customWidth="1"/>
    <col min="781" max="781" width="13.88671875" style="45" customWidth="1"/>
    <col min="782" max="785" width="9.109375" style="45" customWidth="1"/>
    <col min="786" max="1024" width="8.88671875" style="45"/>
    <col min="1025" max="1025" width="46.109375" style="45" customWidth="1"/>
    <col min="1026" max="1026" width="11.6640625" style="45" customWidth="1"/>
    <col min="1027" max="1027" width="15.6640625" style="45" customWidth="1"/>
    <col min="1028" max="1028" width="17.44140625" style="45" customWidth="1"/>
    <col min="1029" max="1029" width="18.88671875" style="45" customWidth="1"/>
    <col min="1030" max="1030" width="14.6640625" style="45" customWidth="1"/>
    <col min="1031" max="1031" width="14" style="45" customWidth="1"/>
    <col min="1032" max="1033" width="11" style="45" customWidth="1"/>
    <col min="1034" max="1034" width="11.109375" style="45" customWidth="1"/>
    <col min="1035" max="1036" width="13.33203125" style="45" customWidth="1"/>
    <col min="1037" max="1037" width="13.88671875" style="45" customWidth="1"/>
    <col min="1038" max="1041" width="9.109375" style="45" customWidth="1"/>
    <col min="1042" max="1280" width="8.88671875" style="45"/>
    <col min="1281" max="1281" width="46.109375" style="45" customWidth="1"/>
    <col min="1282" max="1282" width="11.6640625" style="45" customWidth="1"/>
    <col min="1283" max="1283" width="15.6640625" style="45" customWidth="1"/>
    <col min="1284" max="1284" width="17.44140625" style="45" customWidth="1"/>
    <col min="1285" max="1285" width="18.88671875" style="45" customWidth="1"/>
    <col min="1286" max="1286" width="14.6640625" style="45" customWidth="1"/>
    <col min="1287" max="1287" width="14" style="45" customWidth="1"/>
    <col min="1288" max="1289" width="11" style="45" customWidth="1"/>
    <col min="1290" max="1290" width="11.109375" style="45" customWidth="1"/>
    <col min="1291" max="1292" width="13.33203125" style="45" customWidth="1"/>
    <col min="1293" max="1293" width="13.88671875" style="45" customWidth="1"/>
    <col min="1294" max="1297" width="9.109375" style="45" customWidth="1"/>
    <col min="1298" max="1536" width="8.88671875" style="45"/>
    <col min="1537" max="1537" width="46.109375" style="45" customWidth="1"/>
    <col min="1538" max="1538" width="11.6640625" style="45" customWidth="1"/>
    <col min="1539" max="1539" width="15.6640625" style="45" customWidth="1"/>
    <col min="1540" max="1540" width="17.44140625" style="45" customWidth="1"/>
    <col min="1541" max="1541" width="18.88671875" style="45" customWidth="1"/>
    <col min="1542" max="1542" width="14.6640625" style="45" customWidth="1"/>
    <col min="1543" max="1543" width="14" style="45" customWidth="1"/>
    <col min="1544" max="1545" width="11" style="45" customWidth="1"/>
    <col min="1546" max="1546" width="11.109375" style="45" customWidth="1"/>
    <col min="1547" max="1548" width="13.33203125" style="45" customWidth="1"/>
    <col min="1549" max="1549" width="13.88671875" style="45" customWidth="1"/>
    <col min="1550" max="1553" width="9.109375" style="45" customWidth="1"/>
    <col min="1554" max="1792" width="8.88671875" style="45"/>
    <col min="1793" max="1793" width="46.109375" style="45" customWidth="1"/>
    <col min="1794" max="1794" width="11.6640625" style="45" customWidth="1"/>
    <col min="1795" max="1795" width="15.6640625" style="45" customWidth="1"/>
    <col min="1796" max="1796" width="17.44140625" style="45" customWidth="1"/>
    <col min="1797" max="1797" width="18.88671875" style="45" customWidth="1"/>
    <col min="1798" max="1798" width="14.6640625" style="45" customWidth="1"/>
    <col min="1799" max="1799" width="14" style="45" customWidth="1"/>
    <col min="1800" max="1801" width="11" style="45" customWidth="1"/>
    <col min="1802" max="1802" width="11.109375" style="45" customWidth="1"/>
    <col min="1803" max="1804" width="13.33203125" style="45" customWidth="1"/>
    <col min="1805" max="1805" width="13.88671875" style="45" customWidth="1"/>
    <col min="1806" max="1809" width="9.109375" style="45" customWidth="1"/>
    <col min="1810" max="2048" width="8.88671875" style="45"/>
    <col min="2049" max="2049" width="46.109375" style="45" customWidth="1"/>
    <col min="2050" max="2050" width="11.6640625" style="45" customWidth="1"/>
    <col min="2051" max="2051" width="15.6640625" style="45" customWidth="1"/>
    <col min="2052" max="2052" width="17.44140625" style="45" customWidth="1"/>
    <col min="2053" max="2053" width="18.88671875" style="45" customWidth="1"/>
    <col min="2054" max="2054" width="14.6640625" style="45" customWidth="1"/>
    <col min="2055" max="2055" width="14" style="45" customWidth="1"/>
    <col min="2056" max="2057" width="11" style="45" customWidth="1"/>
    <col min="2058" max="2058" width="11.109375" style="45" customWidth="1"/>
    <col min="2059" max="2060" width="13.33203125" style="45" customWidth="1"/>
    <col min="2061" max="2061" width="13.88671875" style="45" customWidth="1"/>
    <col min="2062" max="2065" width="9.109375" style="45" customWidth="1"/>
    <col min="2066" max="2304" width="8.88671875" style="45"/>
    <col min="2305" max="2305" width="46.109375" style="45" customWidth="1"/>
    <col min="2306" max="2306" width="11.6640625" style="45" customWidth="1"/>
    <col min="2307" max="2307" width="15.6640625" style="45" customWidth="1"/>
    <col min="2308" max="2308" width="17.44140625" style="45" customWidth="1"/>
    <col min="2309" max="2309" width="18.88671875" style="45" customWidth="1"/>
    <col min="2310" max="2310" width="14.6640625" style="45" customWidth="1"/>
    <col min="2311" max="2311" width="14" style="45" customWidth="1"/>
    <col min="2312" max="2313" width="11" style="45" customWidth="1"/>
    <col min="2314" max="2314" width="11.109375" style="45" customWidth="1"/>
    <col min="2315" max="2316" width="13.33203125" style="45" customWidth="1"/>
    <col min="2317" max="2317" width="13.88671875" style="45" customWidth="1"/>
    <col min="2318" max="2321" width="9.109375" style="45" customWidth="1"/>
    <col min="2322" max="2560" width="8.88671875" style="45"/>
    <col min="2561" max="2561" width="46.109375" style="45" customWidth="1"/>
    <col min="2562" max="2562" width="11.6640625" style="45" customWidth="1"/>
    <col min="2563" max="2563" width="15.6640625" style="45" customWidth="1"/>
    <col min="2564" max="2564" width="17.44140625" style="45" customWidth="1"/>
    <col min="2565" max="2565" width="18.88671875" style="45" customWidth="1"/>
    <col min="2566" max="2566" width="14.6640625" style="45" customWidth="1"/>
    <col min="2567" max="2567" width="14" style="45" customWidth="1"/>
    <col min="2568" max="2569" width="11" style="45" customWidth="1"/>
    <col min="2570" max="2570" width="11.109375" style="45" customWidth="1"/>
    <col min="2571" max="2572" width="13.33203125" style="45" customWidth="1"/>
    <col min="2573" max="2573" width="13.88671875" style="45" customWidth="1"/>
    <col min="2574" max="2577" width="9.109375" style="45" customWidth="1"/>
    <col min="2578" max="2816" width="8.88671875" style="45"/>
    <col min="2817" max="2817" width="46.109375" style="45" customWidth="1"/>
    <col min="2818" max="2818" width="11.6640625" style="45" customWidth="1"/>
    <col min="2819" max="2819" width="15.6640625" style="45" customWidth="1"/>
    <col min="2820" max="2820" width="17.44140625" style="45" customWidth="1"/>
    <col min="2821" max="2821" width="18.88671875" style="45" customWidth="1"/>
    <col min="2822" max="2822" width="14.6640625" style="45" customWidth="1"/>
    <col min="2823" max="2823" width="14" style="45" customWidth="1"/>
    <col min="2824" max="2825" width="11" style="45" customWidth="1"/>
    <col min="2826" max="2826" width="11.109375" style="45" customWidth="1"/>
    <col min="2827" max="2828" width="13.33203125" style="45" customWidth="1"/>
    <col min="2829" max="2829" width="13.88671875" style="45" customWidth="1"/>
    <col min="2830" max="2833" width="9.109375" style="45" customWidth="1"/>
    <col min="2834" max="3072" width="8.88671875" style="45"/>
    <col min="3073" max="3073" width="46.109375" style="45" customWidth="1"/>
    <col min="3074" max="3074" width="11.6640625" style="45" customWidth="1"/>
    <col min="3075" max="3075" width="15.6640625" style="45" customWidth="1"/>
    <col min="3076" max="3076" width="17.44140625" style="45" customWidth="1"/>
    <col min="3077" max="3077" width="18.88671875" style="45" customWidth="1"/>
    <col min="3078" max="3078" width="14.6640625" style="45" customWidth="1"/>
    <col min="3079" max="3079" width="14" style="45" customWidth="1"/>
    <col min="3080" max="3081" width="11" style="45" customWidth="1"/>
    <col min="3082" max="3082" width="11.109375" style="45" customWidth="1"/>
    <col min="3083" max="3084" width="13.33203125" style="45" customWidth="1"/>
    <col min="3085" max="3085" width="13.88671875" style="45" customWidth="1"/>
    <col min="3086" max="3089" width="9.109375" style="45" customWidth="1"/>
    <col min="3090" max="3328" width="8.88671875" style="45"/>
    <col min="3329" max="3329" width="46.109375" style="45" customWidth="1"/>
    <col min="3330" max="3330" width="11.6640625" style="45" customWidth="1"/>
    <col min="3331" max="3331" width="15.6640625" style="45" customWidth="1"/>
    <col min="3332" max="3332" width="17.44140625" style="45" customWidth="1"/>
    <col min="3333" max="3333" width="18.88671875" style="45" customWidth="1"/>
    <col min="3334" max="3334" width="14.6640625" style="45" customWidth="1"/>
    <col min="3335" max="3335" width="14" style="45" customWidth="1"/>
    <col min="3336" max="3337" width="11" style="45" customWidth="1"/>
    <col min="3338" max="3338" width="11.109375" style="45" customWidth="1"/>
    <col min="3339" max="3340" width="13.33203125" style="45" customWidth="1"/>
    <col min="3341" max="3341" width="13.88671875" style="45" customWidth="1"/>
    <col min="3342" max="3345" width="9.109375" style="45" customWidth="1"/>
    <col min="3346" max="3584" width="8.88671875" style="45"/>
    <col min="3585" max="3585" width="46.109375" style="45" customWidth="1"/>
    <col min="3586" max="3586" width="11.6640625" style="45" customWidth="1"/>
    <col min="3587" max="3587" width="15.6640625" style="45" customWidth="1"/>
    <col min="3588" max="3588" width="17.44140625" style="45" customWidth="1"/>
    <col min="3589" max="3589" width="18.88671875" style="45" customWidth="1"/>
    <col min="3590" max="3590" width="14.6640625" style="45" customWidth="1"/>
    <col min="3591" max="3591" width="14" style="45" customWidth="1"/>
    <col min="3592" max="3593" width="11" style="45" customWidth="1"/>
    <col min="3594" max="3594" width="11.109375" style="45" customWidth="1"/>
    <col min="3595" max="3596" width="13.33203125" style="45" customWidth="1"/>
    <col min="3597" max="3597" width="13.88671875" style="45" customWidth="1"/>
    <col min="3598" max="3601" width="9.109375" style="45" customWidth="1"/>
    <col min="3602" max="3840" width="8.88671875" style="45"/>
    <col min="3841" max="3841" width="46.109375" style="45" customWidth="1"/>
    <col min="3842" max="3842" width="11.6640625" style="45" customWidth="1"/>
    <col min="3843" max="3843" width="15.6640625" style="45" customWidth="1"/>
    <col min="3844" max="3844" width="17.44140625" style="45" customWidth="1"/>
    <col min="3845" max="3845" width="18.88671875" style="45" customWidth="1"/>
    <col min="3846" max="3846" width="14.6640625" style="45" customWidth="1"/>
    <col min="3847" max="3847" width="14" style="45" customWidth="1"/>
    <col min="3848" max="3849" width="11" style="45" customWidth="1"/>
    <col min="3850" max="3850" width="11.109375" style="45" customWidth="1"/>
    <col min="3851" max="3852" width="13.33203125" style="45" customWidth="1"/>
    <col min="3853" max="3853" width="13.88671875" style="45" customWidth="1"/>
    <col min="3854" max="3857" width="9.109375" style="45" customWidth="1"/>
    <col min="3858" max="4096" width="8.88671875" style="45"/>
    <col min="4097" max="4097" width="46.109375" style="45" customWidth="1"/>
    <col min="4098" max="4098" width="11.6640625" style="45" customWidth="1"/>
    <col min="4099" max="4099" width="15.6640625" style="45" customWidth="1"/>
    <col min="4100" max="4100" width="17.44140625" style="45" customWidth="1"/>
    <col min="4101" max="4101" width="18.88671875" style="45" customWidth="1"/>
    <col min="4102" max="4102" width="14.6640625" style="45" customWidth="1"/>
    <col min="4103" max="4103" width="14" style="45" customWidth="1"/>
    <col min="4104" max="4105" width="11" style="45" customWidth="1"/>
    <col min="4106" max="4106" width="11.109375" style="45" customWidth="1"/>
    <col min="4107" max="4108" width="13.33203125" style="45" customWidth="1"/>
    <col min="4109" max="4109" width="13.88671875" style="45" customWidth="1"/>
    <col min="4110" max="4113" width="9.109375" style="45" customWidth="1"/>
    <col min="4114" max="4352" width="8.88671875" style="45"/>
    <col min="4353" max="4353" width="46.109375" style="45" customWidth="1"/>
    <col min="4354" max="4354" width="11.6640625" style="45" customWidth="1"/>
    <col min="4355" max="4355" width="15.6640625" style="45" customWidth="1"/>
    <col min="4356" max="4356" width="17.44140625" style="45" customWidth="1"/>
    <col min="4357" max="4357" width="18.88671875" style="45" customWidth="1"/>
    <col min="4358" max="4358" width="14.6640625" style="45" customWidth="1"/>
    <col min="4359" max="4359" width="14" style="45" customWidth="1"/>
    <col min="4360" max="4361" width="11" style="45" customWidth="1"/>
    <col min="4362" max="4362" width="11.109375" style="45" customWidth="1"/>
    <col min="4363" max="4364" width="13.33203125" style="45" customWidth="1"/>
    <col min="4365" max="4365" width="13.88671875" style="45" customWidth="1"/>
    <col min="4366" max="4369" width="9.109375" style="45" customWidth="1"/>
    <col min="4370" max="4608" width="8.88671875" style="45"/>
    <col min="4609" max="4609" width="46.109375" style="45" customWidth="1"/>
    <col min="4610" max="4610" width="11.6640625" style="45" customWidth="1"/>
    <col min="4611" max="4611" width="15.6640625" style="45" customWidth="1"/>
    <col min="4612" max="4612" width="17.44140625" style="45" customWidth="1"/>
    <col min="4613" max="4613" width="18.88671875" style="45" customWidth="1"/>
    <col min="4614" max="4614" width="14.6640625" style="45" customWidth="1"/>
    <col min="4615" max="4615" width="14" style="45" customWidth="1"/>
    <col min="4616" max="4617" width="11" style="45" customWidth="1"/>
    <col min="4618" max="4618" width="11.109375" style="45" customWidth="1"/>
    <col min="4619" max="4620" width="13.33203125" style="45" customWidth="1"/>
    <col min="4621" max="4621" width="13.88671875" style="45" customWidth="1"/>
    <col min="4622" max="4625" width="9.109375" style="45" customWidth="1"/>
    <col min="4626" max="4864" width="8.88671875" style="45"/>
    <col min="4865" max="4865" width="46.109375" style="45" customWidth="1"/>
    <col min="4866" max="4866" width="11.6640625" style="45" customWidth="1"/>
    <col min="4867" max="4867" width="15.6640625" style="45" customWidth="1"/>
    <col min="4868" max="4868" width="17.44140625" style="45" customWidth="1"/>
    <col min="4869" max="4869" width="18.88671875" style="45" customWidth="1"/>
    <col min="4870" max="4870" width="14.6640625" style="45" customWidth="1"/>
    <col min="4871" max="4871" width="14" style="45" customWidth="1"/>
    <col min="4872" max="4873" width="11" style="45" customWidth="1"/>
    <col min="4874" max="4874" width="11.109375" style="45" customWidth="1"/>
    <col min="4875" max="4876" width="13.33203125" style="45" customWidth="1"/>
    <col min="4877" max="4877" width="13.88671875" style="45" customWidth="1"/>
    <col min="4878" max="4881" width="9.109375" style="45" customWidth="1"/>
    <col min="4882" max="5120" width="8.88671875" style="45"/>
    <col min="5121" max="5121" width="46.109375" style="45" customWidth="1"/>
    <col min="5122" max="5122" width="11.6640625" style="45" customWidth="1"/>
    <col min="5123" max="5123" width="15.6640625" style="45" customWidth="1"/>
    <col min="5124" max="5124" width="17.44140625" style="45" customWidth="1"/>
    <col min="5125" max="5125" width="18.88671875" style="45" customWidth="1"/>
    <col min="5126" max="5126" width="14.6640625" style="45" customWidth="1"/>
    <col min="5127" max="5127" width="14" style="45" customWidth="1"/>
    <col min="5128" max="5129" width="11" style="45" customWidth="1"/>
    <col min="5130" max="5130" width="11.109375" style="45" customWidth="1"/>
    <col min="5131" max="5132" width="13.33203125" style="45" customWidth="1"/>
    <col min="5133" max="5133" width="13.88671875" style="45" customWidth="1"/>
    <col min="5134" max="5137" width="9.109375" style="45" customWidth="1"/>
    <col min="5138" max="5376" width="8.88671875" style="45"/>
    <col min="5377" max="5377" width="46.109375" style="45" customWidth="1"/>
    <col min="5378" max="5378" width="11.6640625" style="45" customWidth="1"/>
    <col min="5379" max="5379" width="15.6640625" style="45" customWidth="1"/>
    <col min="5380" max="5380" width="17.44140625" style="45" customWidth="1"/>
    <col min="5381" max="5381" width="18.88671875" style="45" customWidth="1"/>
    <col min="5382" max="5382" width="14.6640625" style="45" customWidth="1"/>
    <col min="5383" max="5383" width="14" style="45" customWidth="1"/>
    <col min="5384" max="5385" width="11" style="45" customWidth="1"/>
    <col min="5386" max="5386" width="11.109375" style="45" customWidth="1"/>
    <col min="5387" max="5388" width="13.33203125" style="45" customWidth="1"/>
    <col min="5389" max="5389" width="13.88671875" style="45" customWidth="1"/>
    <col min="5390" max="5393" width="9.109375" style="45" customWidth="1"/>
    <col min="5394" max="5632" width="8.88671875" style="45"/>
    <col min="5633" max="5633" width="46.109375" style="45" customWidth="1"/>
    <col min="5634" max="5634" width="11.6640625" style="45" customWidth="1"/>
    <col min="5635" max="5635" width="15.6640625" style="45" customWidth="1"/>
    <col min="5636" max="5636" width="17.44140625" style="45" customWidth="1"/>
    <col min="5637" max="5637" width="18.88671875" style="45" customWidth="1"/>
    <col min="5638" max="5638" width="14.6640625" style="45" customWidth="1"/>
    <col min="5639" max="5639" width="14" style="45" customWidth="1"/>
    <col min="5640" max="5641" width="11" style="45" customWidth="1"/>
    <col min="5642" max="5642" width="11.109375" style="45" customWidth="1"/>
    <col min="5643" max="5644" width="13.33203125" style="45" customWidth="1"/>
    <col min="5645" max="5645" width="13.88671875" style="45" customWidth="1"/>
    <col min="5646" max="5649" width="9.109375" style="45" customWidth="1"/>
    <col min="5650" max="5888" width="8.88671875" style="45"/>
    <col min="5889" max="5889" width="46.109375" style="45" customWidth="1"/>
    <col min="5890" max="5890" width="11.6640625" style="45" customWidth="1"/>
    <col min="5891" max="5891" width="15.6640625" style="45" customWidth="1"/>
    <col min="5892" max="5892" width="17.44140625" style="45" customWidth="1"/>
    <col min="5893" max="5893" width="18.88671875" style="45" customWidth="1"/>
    <col min="5894" max="5894" width="14.6640625" style="45" customWidth="1"/>
    <col min="5895" max="5895" width="14" style="45" customWidth="1"/>
    <col min="5896" max="5897" width="11" style="45" customWidth="1"/>
    <col min="5898" max="5898" width="11.109375" style="45" customWidth="1"/>
    <col min="5899" max="5900" width="13.33203125" style="45" customWidth="1"/>
    <col min="5901" max="5901" width="13.88671875" style="45" customWidth="1"/>
    <col min="5902" max="5905" width="9.109375" style="45" customWidth="1"/>
    <col min="5906" max="6144" width="8.88671875" style="45"/>
    <col min="6145" max="6145" width="46.109375" style="45" customWidth="1"/>
    <col min="6146" max="6146" width="11.6640625" style="45" customWidth="1"/>
    <col min="6147" max="6147" width="15.6640625" style="45" customWidth="1"/>
    <col min="6148" max="6148" width="17.44140625" style="45" customWidth="1"/>
    <col min="6149" max="6149" width="18.88671875" style="45" customWidth="1"/>
    <col min="6150" max="6150" width="14.6640625" style="45" customWidth="1"/>
    <col min="6151" max="6151" width="14" style="45" customWidth="1"/>
    <col min="6152" max="6153" width="11" style="45" customWidth="1"/>
    <col min="6154" max="6154" width="11.109375" style="45" customWidth="1"/>
    <col min="6155" max="6156" width="13.33203125" style="45" customWidth="1"/>
    <col min="6157" max="6157" width="13.88671875" style="45" customWidth="1"/>
    <col min="6158" max="6161" width="9.109375" style="45" customWidth="1"/>
    <col min="6162" max="6400" width="8.88671875" style="45"/>
    <col min="6401" max="6401" width="46.109375" style="45" customWidth="1"/>
    <col min="6402" max="6402" width="11.6640625" style="45" customWidth="1"/>
    <col min="6403" max="6403" width="15.6640625" style="45" customWidth="1"/>
    <col min="6404" max="6404" width="17.44140625" style="45" customWidth="1"/>
    <col min="6405" max="6405" width="18.88671875" style="45" customWidth="1"/>
    <col min="6406" max="6406" width="14.6640625" style="45" customWidth="1"/>
    <col min="6407" max="6407" width="14" style="45" customWidth="1"/>
    <col min="6408" max="6409" width="11" style="45" customWidth="1"/>
    <col min="6410" max="6410" width="11.109375" style="45" customWidth="1"/>
    <col min="6411" max="6412" width="13.33203125" style="45" customWidth="1"/>
    <col min="6413" max="6413" width="13.88671875" style="45" customWidth="1"/>
    <col min="6414" max="6417" width="9.109375" style="45" customWidth="1"/>
    <col min="6418" max="6656" width="8.88671875" style="45"/>
    <col min="6657" max="6657" width="46.109375" style="45" customWidth="1"/>
    <col min="6658" max="6658" width="11.6640625" style="45" customWidth="1"/>
    <col min="6659" max="6659" width="15.6640625" style="45" customWidth="1"/>
    <col min="6660" max="6660" width="17.44140625" style="45" customWidth="1"/>
    <col min="6661" max="6661" width="18.88671875" style="45" customWidth="1"/>
    <col min="6662" max="6662" width="14.6640625" style="45" customWidth="1"/>
    <col min="6663" max="6663" width="14" style="45" customWidth="1"/>
    <col min="6664" max="6665" width="11" style="45" customWidth="1"/>
    <col min="6666" max="6666" width="11.109375" style="45" customWidth="1"/>
    <col min="6667" max="6668" width="13.33203125" style="45" customWidth="1"/>
    <col min="6669" max="6669" width="13.88671875" style="45" customWidth="1"/>
    <col min="6670" max="6673" width="9.109375" style="45" customWidth="1"/>
    <col min="6674" max="6912" width="8.88671875" style="45"/>
    <col min="6913" max="6913" width="46.109375" style="45" customWidth="1"/>
    <col min="6914" max="6914" width="11.6640625" style="45" customWidth="1"/>
    <col min="6915" max="6915" width="15.6640625" style="45" customWidth="1"/>
    <col min="6916" max="6916" width="17.44140625" style="45" customWidth="1"/>
    <col min="6917" max="6917" width="18.88671875" style="45" customWidth="1"/>
    <col min="6918" max="6918" width="14.6640625" style="45" customWidth="1"/>
    <col min="6919" max="6919" width="14" style="45" customWidth="1"/>
    <col min="6920" max="6921" width="11" style="45" customWidth="1"/>
    <col min="6922" max="6922" width="11.109375" style="45" customWidth="1"/>
    <col min="6923" max="6924" width="13.33203125" style="45" customWidth="1"/>
    <col min="6925" max="6925" width="13.88671875" style="45" customWidth="1"/>
    <col min="6926" max="6929" width="9.109375" style="45" customWidth="1"/>
    <col min="6930" max="7168" width="8.88671875" style="45"/>
    <col min="7169" max="7169" width="46.109375" style="45" customWidth="1"/>
    <col min="7170" max="7170" width="11.6640625" style="45" customWidth="1"/>
    <col min="7171" max="7171" width="15.6640625" style="45" customWidth="1"/>
    <col min="7172" max="7172" width="17.44140625" style="45" customWidth="1"/>
    <col min="7173" max="7173" width="18.88671875" style="45" customWidth="1"/>
    <col min="7174" max="7174" width="14.6640625" style="45" customWidth="1"/>
    <col min="7175" max="7175" width="14" style="45" customWidth="1"/>
    <col min="7176" max="7177" width="11" style="45" customWidth="1"/>
    <col min="7178" max="7178" width="11.109375" style="45" customWidth="1"/>
    <col min="7179" max="7180" width="13.33203125" style="45" customWidth="1"/>
    <col min="7181" max="7181" width="13.88671875" style="45" customWidth="1"/>
    <col min="7182" max="7185" width="9.109375" style="45" customWidth="1"/>
    <col min="7186" max="7424" width="8.88671875" style="45"/>
    <col min="7425" max="7425" width="46.109375" style="45" customWidth="1"/>
    <col min="7426" max="7426" width="11.6640625" style="45" customWidth="1"/>
    <col min="7427" max="7427" width="15.6640625" style="45" customWidth="1"/>
    <col min="7428" max="7428" width="17.44140625" style="45" customWidth="1"/>
    <col min="7429" max="7429" width="18.88671875" style="45" customWidth="1"/>
    <col min="7430" max="7430" width="14.6640625" style="45" customWidth="1"/>
    <col min="7431" max="7431" width="14" style="45" customWidth="1"/>
    <col min="7432" max="7433" width="11" style="45" customWidth="1"/>
    <col min="7434" max="7434" width="11.109375" style="45" customWidth="1"/>
    <col min="7435" max="7436" width="13.33203125" style="45" customWidth="1"/>
    <col min="7437" max="7437" width="13.88671875" style="45" customWidth="1"/>
    <col min="7438" max="7441" width="9.109375" style="45" customWidth="1"/>
    <col min="7442" max="7680" width="8.88671875" style="45"/>
    <col min="7681" max="7681" width="46.109375" style="45" customWidth="1"/>
    <col min="7682" max="7682" width="11.6640625" style="45" customWidth="1"/>
    <col min="7683" max="7683" width="15.6640625" style="45" customWidth="1"/>
    <col min="7684" max="7684" width="17.44140625" style="45" customWidth="1"/>
    <col min="7685" max="7685" width="18.88671875" style="45" customWidth="1"/>
    <col min="7686" max="7686" width="14.6640625" style="45" customWidth="1"/>
    <col min="7687" max="7687" width="14" style="45" customWidth="1"/>
    <col min="7688" max="7689" width="11" style="45" customWidth="1"/>
    <col min="7690" max="7690" width="11.109375" style="45" customWidth="1"/>
    <col min="7691" max="7692" width="13.33203125" style="45" customWidth="1"/>
    <col min="7693" max="7693" width="13.88671875" style="45" customWidth="1"/>
    <col min="7694" max="7697" width="9.109375" style="45" customWidth="1"/>
    <col min="7698" max="7936" width="8.88671875" style="45"/>
    <col min="7937" max="7937" width="46.109375" style="45" customWidth="1"/>
    <col min="7938" max="7938" width="11.6640625" style="45" customWidth="1"/>
    <col min="7939" max="7939" width="15.6640625" style="45" customWidth="1"/>
    <col min="7940" max="7940" width="17.44140625" style="45" customWidth="1"/>
    <col min="7941" max="7941" width="18.88671875" style="45" customWidth="1"/>
    <col min="7942" max="7942" width="14.6640625" style="45" customWidth="1"/>
    <col min="7943" max="7943" width="14" style="45" customWidth="1"/>
    <col min="7944" max="7945" width="11" style="45" customWidth="1"/>
    <col min="7946" max="7946" width="11.109375" style="45" customWidth="1"/>
    <col min="7947" max="7948" width="13.33203125" style="45" customWidth="1"/>
    <col min="7949" max="7949" width="13.88671875" style="45" customWidth="1"/>
    <col min="7950" max="7953" width="9.109375" style="45" customWidth="1"/>
    <col min="7954" max="8192" width="8.88671875" style="45"/>
    <col min="8193" max="8193" width="46.109375" style="45" customWidth="1"/>
    <col min="8194" max="8194" width="11.6640625" style="45" customWidth="1"/>
    <col min="8195" max="8195" width="15.6640625" style="45" customWidth="1"/>
    <col min="8196" max="8196" width="17.44140625" style="45" customWidth="1"/>
    <col min="8197" max="8197" width="18.88671875" style="45" customWidth="1"/>
    <col min="8198" max="8198" width="14.6640625" style="45" customWidth="1"/>
    <col min="8199" max="8199" width="14" style="45" customWidth="1"/>
    <col min="8200" max="8201" width="11" style="45" customWidth="1"/>
    <col min="8202" max="8202" width="11.109375" style="45" customWidth="1"/>
    <col min="8203" max="8204" width="13.33203125" style="45" customWidth="1"/>
    <col min="8205" max="8205" width="13.88671875" style="45" customWidth="1"/>
    <col min="8206" max="8209" width="9.109375" style="45" customWidth="1"/>
    <col min="8210" max="8448" width="8.88671875" style="45"/>
    <col min="8449" max="8449" width="46.109375" style="45" customWidth="1"/>
    <col min="8450" max="8450" width="11.6640625" style="45" customWidth="1"/>
    <col min="8451" max="8451" width="15.6640625" style="45" customWidth="1"/>
    <col min="8452" max="8452" width="17.44140625" style="45" customWidth="1"/>
    <col min="8453" max="8453" width="18.88671875" style="45" customWidth="1"/>
    <col min="8454" max="8454" width="14.6640625" style="45" customWidth="1"/>
    <col min="8455" max="8455" width="14" style="45" customWidth="1"/>
    <col min="8456" max="8457" width="11" style="45" customWidth="1"/>
    <col min="8458" max="8458" width="11.109375" style="45" customWidth="1"/>
    <col min="8459" max="8460" width="13.33203125" style="45" customWidth="1"/>
    <col min="8461" max="8461" width="13.88671875" style="45" customWidth="1"/>
    <col min="8462" max="8465" width="9.109375" style="45" customWidth="1"/>
    <col min="8466" max="8704" width="8.88671875" style="45"/>
    <col min="8705" max="8705" width="46.109375" style="45" customWidth="1"/>
    <col min="8706" max="8706" width="11.6640625" style="45" customWidth="1"/>
    <col min="8707" max="8707" width="15.6640625" style="45" customWidth="1"/>
    <col min="8708" max="8708" width="17.44140625" style="45" customWidth="1"/>
    <col min="8709" max="8709" width="18.88671875" style="45" customWidth="1"/>
    <col min="8710" max="8710" width="14.6640625" style="45" customWidth="1"/>
    <col min="8711" max="8711" width="14" style="45" customWidth="1"/>
    <col min="8712" max="8713" width="11" style="45" customWidth="1"/>
    <col min="8714" max="8714" width="11.109375" style="45" customWidth="1"/>
    <col min="8715" max="8716" width="13.33203125" style="45" customWidth="1"/>
    <col min="8717" max="8717" width="13.88671875" style="45" customWidth="1"/>
    <col min="8718" max="8721" width="9.109375" style="45" customWidth="1"/>
    <col min="8722" max="8960" width="8.88671875" style="45"/>
    <col min="8961" max="8961" width="46.109375" style="45" customWidth="1"/>
    <col min="8962" max="8962" width="11.6640625" style="45" customWidth="1"/>
    <col min="8963" max="8963" width="15.6640625" style="45" customWidth="1"/>
    <col min="8964" max="8964" width="17.44140625" style="45" customWidth="1"/>
    <col min="8965" max="8965" width="18.88671875" style="45" customWidth="1"/>
    <col min="8966" max="8966" width="14.6640625" style="45" customWidth="1"/>
    <col min="8967" max="8967" width="14" style="45" customWidth="1"/>
    <col min="8968" max="8969" width="11" style="45" customWidth="1"/>
    <col min="8970" max="8970" width="11.109375" style="45" customWidth="1"/>
    <col min="8971" max="8972" width="13.33203125" style="45" customWidth="1"/>
    <col min="8973" max="8973" width="13.88671875" style="45" customWidth="1"/>
    <col min="8974" max="8977" width="9.109375" style="45" customWidth="1"/>
    <col min="8978" max="9216" width="8.88671875" style="45"/>
    <col min="9217" max="9217" width="46.109375" style="45" customWidth="1"/>
    <col min="9218" max="9218" width="11.6640625" style="45" customWidth="1"/>
    <col min="9219" max="9219" width="15.6640625" style="45" customWidth="1"/>
    <col min="9220" max="9220" width="17.44140625" style="45" customWidth="1"/>
    <col min="9221" max="9221" width="18.88671875" style="45" customWidth="1"/>
    <col min="9222" max="9222" width="14.6640625" style="45" customWidth="1"/>
    <col min="9223" max="9223" width="14" style="45" customWidth="1"/>
    <col min="9224" max="9225" width="11" style="45" customWidth="1"/>
    <col min="9226" max="9226" width="11.109375" style="45" customWidth="1"/>
    <col min="9227" max="9228" width="13.33203125" style="45" customWidth="1"/>
    <col min="9229" max="9229" width="13.88671875" style="45" customWidth="1"/>
    <col min="9230" max="9233" width="9.109375" style="45" customWidth="1"/>
    <col min="9234" max="9472" width="8.88671875" style="45"/>
    <col min="9473" max="9473" width="46.109375" style="45" customWidth="1"/>
    <col min="9474" max="9474" width="11.6640625" style="45" customWidth="1"/>
    <col min="9475" max="9475" width="15.6640625" style="45" customWidth="1"/>
    <col min="9476" max="9476" width="17.44140625" style="45" customWidth="1"/>
    <col min="9477" max="9477" width="18.88671875" style="45" customWidth="1"/>
    <col min="9478" max="9478" width="14.6640625" style="45" customWidth="1"/>
    <col min="9479" max="9479" width="14" style="45" customWidth="1"/>
    <col min="9480" max="9481" width="11" style="45" customWidth="1"/>
    <col min="9482" max="9482" width="11.109375" style="45" customWidth="1"/>
    <col min="9483" max="9484" width="13.33203125" style="45" customWidth="1"/>
    <col min="9485" max="9485" width="13.88671875" style="45" customWidth="1"/>
    <col min="9486" max="9489" width="9.109375" style="45" customWidth="1"/>
    <col min="9490" max="9728" width="8.88671875" style="45"/>
    <col min="9729" max="9729" width="46.109375" style="45" customWidth="1"/>
    <col min="9730" max="9730" width="11.6640625" style="45" customWidth="1"/>
    <col min="9731" max="9731" width="15.6640625" style="45" customWidth="1"/>
    <col min="9732" max="9732" width="17.44140625" style="45" customWidth="1"/>
    <col min="9733" max="9733" width="18.88671875" style="45" customWidth="1"/>
    <col min="9734" max="9734" width="14.6640625" style="45" customWidth="1"/>
    <col min="9735" max="9735" width="14" style="45" customWidth="1"/>
    <col min="9736" max="9737" width="11" style="45" customWidth="1"/>
    <col min="9738" max="9738" width="11.109375" style="45" customWidth="1"/>
    <col min="9739" max="9740" width="13.33203125" style="45" customWidth="1"/>
    <col min="9741" max="9741" width="13.88671875" style="45" customWidth="1"/>
    <col min="9742" max="9745" width="9.109375" style="45" customWidth="1"/>
    <col min="9746" max="9984" width="8.88671875" style="45"/>
    <col min="9985" max="9985" width="46.109375" style="45" customWidth="1"/>
    <col min="9986" max="9986" width="11.6640625" style="45" customWidth="1"/>
    <col min="9987" max="9987" width="15.6640625" style="45" customWidth="1"/>
    <col min="9988" max="9988" width="17.44140625" style="45" customWidth="1"/>
    <col min="9989" max="9989" width="18.88671875" style="45" customWidth="1"/>
    <col min="9990" max="9990" width="14.6640625" style="45" customWidth="1"/>
    <col min="9991" max="9991" width="14" style="45" customWidth="1"/>
    <col min="9992" max="9993" width="11" style="45" customWidth="1"/>
    <col min="9994" max="9994" width="11.109375" style="45" customWidth="1"/>
    <col min="9995" max="9996" width="13.33203125" style="45" customWidth="1"/>
    <col min="9997" max="9997" width="13.88671875" style="45" customWidth="1"/>
    <col min="9998" max="10001" width="9.109375" style="45" customWidth="1"/>
    <col min="10002" max="10240" width="8.88671875" style="45"/>
    <col min="10241" max="10241" width="46.109375" style="45" customWidth="1"/>
    <col min="10242" max="10242" width="11.6640625" style="45" customWidth="1"/>
    <col min="10243" max="10243" width="15.6640625" style="45" customWidth="1"/>
    <col min="10244" max="10244" width="17.44140625" style="45" customWidth="1"/>
    <col min="10245" max="10245" width="18.88671875" style="45" customWidth="1"/>
    <col min="10246" max="10246" width="14.6640625" style="45" customWidth="1"/>
    <col min="10247" max="10247" width="14" style="45" customWidth="1"/>
    <col min="10248" max="10249" width="11" style="45" customWidth="1"/>
    <col min="10250" max="10250" width="11.109375" style="45" customWidth="1"/>
    <col min="10251" max="10252" width="13.33203125" style="45" customWidth="1"/>
    <col min="10253" max="10253" width="13.88671875" style="45" customWidth="1"/>
    <col min="10254" max="10257" width="9.109375" style="45" customWidth="1"/>
    <col min="10258" max="10496" width="8.88671875" style="45"/>
    <col min="10497" max="10497" width="46.109375" style="45" customWidth="1"/>
    <col min="10498" max="10498" width="11.6640625" style="45" customWidth="1"/>
    <col min="10499" max="10499" width="15.6640625" style="45" customWidth="1"/>
    <col min="10500" max="10500" width="17.44140625" style="45" customWidth="1"/>
    <col min="10501" max="10501" width="18.88671875" style="45" customWidth="1"/>
    <col min="10502" max="10502" width="14.6640625" style="45" customWidth="1"/>
    <col min="10503" max="10503" width="14" style="45" customWidth="1"/>
    <col min="10504" max="10505" width="11" style="45" customWidth="1"/>
    <col min="10506" max="10506" width="11.109375" style="45" customWidth="1"/>
    <col min="10507" max="10508" width="13.33203125" style="45" customWidth="1"/>
    <col min="10509" max="10509" width="13.88671875" style="45" customWidth="1"/>
    <col min="10510" max="10513" width="9.109375" style="45" customWidth="1"/>
    <col min="10514" max="10752" width="8.88671875" style="45"/>
    <col min="10753" max="10753" width="46.109375" style="45" customWidth="1"/>
    <col min="10754" max="10754" width="11.6640625" style="45" customWidth="1"/>
    <col min="10755" max="10755" width="15.6640625" style="45" customWidth="1"/>
    <col min="10756" max="10756" width="17.44140625" style="45" customWidth="1"/>
    <col min="10757" max="10757" width="18.88671875" style="45" customWidth="1"/>
    <col min="10758" max="10758" width="14.6640625" style="45" customWidth="1"/>
    <col min="10759" max="10759" width="14" style="45" customWidth="1"/>
    <col min="10760" max="10761" width="11" style="45" customWidth="1"/>
    <col min="10762" max="10762" width="11.109375" style="45" customWidth="1"/>
    <col min="10763" max="10764" width="13.33203125" style="45" customWidth="1"/>
    <col min="10765" max="10765" width="13.88671875" style="45" customWidth="1"/>
    <col min="10766" max="10769" width="9.109375" style="45" customWidth="1"/>
    <col min="10770" max="11008" width="8.88671875" style="45"/>
    <col min="11009" max="11009" width="46.109375" style="45" customWidth="1"/>
    <col min="11010" max="11010" width="11.6640625" style="45" customWidth="1"/>
    <col min="11011" max="11011" width="15.6640625" style="45" customWidth="1"/>
    <col min="11012" max="11012" width="17.44140625" style="45" customWidth="1"/>
    <col min="11013" max="11013" width="18.88671875" style="45" customWidth="1"/>
    <col min="11014" max="11014" width="14.6640625" style="45" customWidth="1"/>
    <col min="11015" max="11015" width="14" style="45" customWidth="1"/>
    <col min="11016" max="11017" width="11" style="45" customWidth="1"/>
    <col min="11018" max="11018" width="11.109375" style="45" customWidth="1"/>
    <col min="11019" max="11020" width="13.33203125" style="45" customWidth="1"/>
    <col min="11021" max="11021" width="13.88671875" style="45" customWidth="1"/>
    <col min="11022" max="11025" width="9.109375" style="45" customWidth="1"/>
    <col min="11026" max="11264" width="8.88671875" style="45"/>
    <col min="11265" max="11265" width="46.109375" style="45" customWidth="1"/>
    <col min="11266" max="11266" width="11.6640625" style="45" customWidth="1"/>
    <col min="11267" max="11267" width="15.6640625" style="45" customWidth="1"/>
    <col min="11268" max="11268" width="17.44140625" style="45" customWidth="1"/>
    <col min="11269" max="11269" width="18.88671875" style="45" customWidth="1"/>
    <col min="11270" max="11270" width="14.6640625" style="45" customWidth="1"/>
    <col min="11271" max="11271" width="14" style="45" customWidth="1"/>
    <col min="11272" max="11273" width="11" style="45" customWidth="1"/>
    <col min="11274" max="11274" width="11.109375" style="45" customWidth="1"/>
    <col min="11275" max="11276" width="13.33203125" style="45" customWidth="1"/>
    <col min="11277" max="11277" width="13.88671875" style="45" customWidth="1"/>
    <col min="11278" max="11281" width="9.109375" style="45" customWidth="1"/>
    <col min="11282" max="11520" width="8.88671875" style="45"/>
    <col min="11521" max="11521" width="46.109375" style="45" customWidth="1"/>
    <col min="11522" max="11522" width="11.6640625" style="45" customWidth="1"/>
    <col min="11523" max="11523" width="15.6640625" style="45" customWidth="1"/>
    <col min="11524" max="11524" width="17.44140625" style="45" customWidth="1"/>
    <col min="11525" max="11525" width="18.88671875" style="45" customWidth="1"/>
    <col min="11526" max="11526" width="14.6640625" style="45" customWidth="1"/>
    <col min="11527" max="11527" width="14" style="45" customWidth="1"/>
    <col min="11528" max="11529" width="11" style="45" customWidth="1"/>
    <col min="11530" max="11530" width="11.109375" style="45" customWidth="1"/>
    <col min="11531" max="11532" width="13.33203125" style="45" customWidth="1"/>
    <col min="11533" max="11533" width="13.88671875" style="45" customWidth="1"/>
    <col min="11534" max="11537" width="9.109375" style="45" customWidth="1"/>
    <col min="11538" max="11776" width="8.88671875" style="45"/>
    <col min="11777" max="11777" width="46.109375" style="45" customWidth="1"/>
    <col min="11778" max="11778" width="11.6640625" style="45" customWidth="1"/>
    <col min="11779" max="11779" width="15.6640625" style="45" customWidth="1"/>
    <col min="11780" max="11780" width="17.44140625" style="45" customWidth="1"/>
    <col min="11781" max="11781" width="18.88671875" style="45" customWidth="1"/>
    <col min="11782" max="11782" width="14.6640625" style="45" customWidth="1"/>
    <col min="11783" max="11783" width="14" style="45" customWidth="1"/>
    <col min="11784" max="11785" width="11" style="45" customWidth="1"/>
    <col min="11786" max="11786" width="11.109375" style="45" customWidth="1"/>
    <col min="11787" max="11788" width="13.33203125" style="45" customWidth="1"/>
    <col min="11789" max="11789" width="13.88671875" style="45" customWidth="1"/>
    <col min="11790" max="11793" width="9.109375" style="45" customWidth="1"/>
    <col min="11794" max="12032" width="8.88671875" style="45"/>
    <col min="12033" max="12033" width="46.109375" style="45" customWidth="1"/>
    <col min="12034" max="12034" width="11.6640625" style="45" customWidth="1"/>
    <col min="12035" max="12035" width="15.6640625" style="45" customWidth="1"/>
    <col min="12036" max="12036" width="17.44140625" style="45" customWidth="1"/>
    <col min="12037" max="12037" width="18.88671875" style="45" customWidth="1"/>
    <col min="12038" max="12038" width="14.6640625" style="45" customWidth="1"/>
    <col min="12039" max="12039" width="14" style="45" customWidth="1"/>
    <col min="12040" max="12041" width="11" style="45" customWidth="1"/>
    <col min="12042" max="12042" width="11.109375" style="45" customWidth="1"/>
    <col min="12043" max="12044" width="13.33203125" style="45" customWidth="1"/>
    <col min="12045" max="12045" width="13.88671875" style="45" customWidth="1"/>
    <col min="12046" max="12049" width="9.109375" style="45" customWidth="1"/>
    <col min="12050" max="12288" width="8.88671875" style="45"/>
    <col min="12289" max="12289" width="46.109375" style="45" customWidth="1"/>
    <col min="12290" max="12290" width="11.6640625" style="45" customWidth="1"/>
    <col min="12291" max="12291" width="15.6640625" style="45" customWidth="1"/>
    <col min="12292" max="12292" width="17.44140625" style="45" customWidth="1"/>
    <col min="12293" max="12293" width="18.88671875" style="45" customWidth="1"/>
    <col min="12294" max="12294" width="14.6640625" style="45" customWidth="1"/>
    <col min="12295" max="12295" width="14" style="45" customWidth="1"/>
    <col min="12296" max="12297" width="11" style="45" customWidth="1"/>
    <col min="12298" max="12298" width="11.109375" style="45" customWidth="1"/>
    <col min="12299" max="12300" width="13.33203125" style="45" customWidth="1"/>
    <col min="12301" max="12301" width="13.88671875" style="45" customWidth="1"/>
    <col min="12302" max="12305" width="9.109375" style="45" customWidth="1"/>
    <col min="12306" max="12544" width="8.88671875" style="45"/>
    <col min="12545" max="12545" width="46.109375" style="45" customWidth="1"/>
    <col min="12546" max="12546" width="11.6640625" style="45" customWidth="1"/>
    <col min="12547" max="12547" width="15.6640625" style="45" customWidth="1"/>
    <col min="12548" max="12548" width="17.44140625" style="45" customWidth="1"/>
    <col min="12549" max="12549" width="18.88671875" style="45" customWidth="1"/>
    <col min="12550" max="12550" width="14.6640625" style="45" customWidth="1"/>
    <col min="12551" max="12551" width="14" style="45" customWidth="1"/>
    <col min="12552" max="12553" width="11" style="45" customWidth="1"/>
    <col min="12554" max="12554" width="11.109375" style="45" customWidth="1"/>
    <col min="12555" max="12556" width="13.33203125" style="45" customWidth="1"/>
    <col min="12557" max="12557" width="13.88671875" style="45" customWidth="1"/>
    <col min="12558" max="12561" width="9.109375" style="45" customWidth="1"/>
    <col min="12562" max="12800" width="8.88671875" style="45"/>
    <col min="12801" max="12801" width="46.109375" style="45" customWidth="1"/>
    <col min="12802" max="12802" width="11.6640625" style="45" customWidth="1"/>
    <col min="12803" max="12803" width="15.6640625" style="45" customWidth="1"/>
    <col min="12804" max="12804" width="17.44140625" style="45" customWidth="1"/>
    <col min="12805" max="12805" width="18.88671875" style="45" customWidth="1"/>
    <col min="12806" max="12806" width="14.6640625" style="45" customWidth="1"/>
    <col min="12807" max="12807" width="14" style="45" customWidth="1"/>
    <col min="12808" max="12809" width="11" style="45" customWidth="1"/>
    <col min="12810" max="12810" width="11.109375" style="45" customWidth="1"/>
    <col min="12811" max="12812" width="13.33203125" style="45" customWidth="1"/>
    <col min="12813" max="12813" width="13.88671875" style="45" customWidth="1"/>
    <col min="12814" max="12817" width="9.109375" style="45" customWidth="1"/>
    <col min="12818" max="13056" width="8.88671875" style="45"/>
    <col min="13057" max="13057" width="46.109375" style="45" customWidth="1"/>
    <col min="13058" max="13058" width="11.6640625" style="45" customWidth="1"/>
    <col min="13059" max="13059" width="15.6640625" style="45" customWidth="1"/>
    <col min="13060" max="13060" width="17.44140625" style="45" customWidth="1"/>
    <col min="13061" max="13061" width="18.88671875" style="45" customWidth="1"/>
    <col min="13062" max="13062" width="14.6640625" style="45" customWidth="1"/>
    <col min="13063" max="13063" width="14" style="45" customWidth="1"/>
    <col min="13064" max="13065" width="11" style="45" customWidth="1"/>
    <col min="13066" max="13066" width="11.109375" style="45" customWidth="1"/>
    <col min="13067" max="13068" width="13.33203125" style="45" customWidth="1"/>
    <col min="13069" max="13069" width="13.88671875" style="45" customWidth="1"/>
    <col min="13070" max="13073" width="9.109375" style="45" customWidth="1"/>
    <col min="13074" max="13312" width="8.88671875" style="45"/>
    <col min="13313" max="13313" width="46.109375" style="45" customWidth="1"/>
    <col min="13314" max="13314" width="11.6640625" style="45" customWidth="1"/>
    <col min="13315" max="13315" width="15.6640625" style="45" customWidth="1"/>
    <col min="13316" max="13316" width="17.44140625" style="45" customWidth="1"/>
    <col min="13317" max="13317" width="18.88671875" style="45" customWidth="1"/>
    <col min="13318" max="13318" width="14.6640625" style="45" customWidth="1"/>
    <col min="13319" max="13319" width="14" style="45" customWidth="1"/>
    <col min="13320" max="13321" width="11" style="45" customWidth="1"/>
    <col min="13322" max="13322" width="11.109375" style="45" customWidth="1"/>
    <col min="13323" max="13324" width="13.33203125" style="45" customWidth="1"/>
    <col min="13325" max="13325" width="13.88671875" style="45" customWidth="1"/>
    <col min="13326" max="13329" width="9.109375" style="45" customWidth="1"/>
    <col min="13330" max="13568" width="8.88671875" style="45"/>
    <col min="13569" max="13569" width="46.109375" style="45" customWidth="1"/>
    <col min="13570" max="13570" width="11.6640625" style="45" customWidth="1"/>
    <col min="13571" max="13571" width="15.6640625" style="45" customWidth="1"/>
    <col min="13572" max="13572" width="17.44140625" style="45" customWidth="1"/>
    <col min="13573" max="13573" width="18.88671875" style="45" customWidth="1"/>
    <col min="13574" max="13574" width="14.6640625" style="45" customWidth="1"/>
    <col min="13575" max="13575" width="14" style="45" customWidth="1"/>
    <col min="13576" max="13577" width="11" style="45" customWidth="1"/>
    <col min="13578" max="13578" width="11.109375" style="45" customWidth="1"/>
    <col min="13579" max="13580" width="13.33203125" style="45" customWidth="1"/>
    <col min="13581" max="13581" width="13.88671875" style="45" customWidth="1"/>
    <col min="13582" max="13585" width="9.109375" style="45" customWidth="1"/>
    <col min="13586" max="13824" width="8.88671875" style="45"/>
    <col min="13825" max="13825" width="46.109375" style="45" customWidth="1"/>
    <col min="13826" max="13826" width="11.6640625" style="45" customWidth="1"/>
    <col min="13827" max="13827" width="15.6640625" style="45" customWidth="1"/>
    <col min="13828" max="13828" width="17.44140625" style="45" customWidth="1"/>
    <col min="13829" max="13829" width="18.88671875" style="45" customWidth="1"/>
    <col min="13830" max="13830" width="14.6640625" style="45" customWidth="1"/>
    <col min="13831" max="13831" width="14" style="45" customWidth="1"/>
    <col min="13832" max="13833" width="11" style="45" customWidth="1"/>
    <col min="13834" max="13834" width="11.109375" style="45" customWidth="1"/>
    <col min="13835" max="13836" width="13.33203125" style="45" customWidth="1"/>
    <col min="13837" max="13837" width="13.88671875" style="45" customWidth="1"/>
    <col min="13838" max="13841" width="9.109375" style="45" customWidth="1"/>
    <col min="13842" max="14080" width="8.88671875" style="45"/>
    <col min="14081" max="14081" width="46.109375" style="45" customWidth="1"/>
    <col min="14082" max="14082" width="11.6640625" style="45" customWidth="1"/>
    <col min="14083" max="14083" width="15.6640625" style="45" customWidth="1"/>
    <col min="14084" max="14084" width="17.44140625" style="45" customWidth="1"/>
    <col min="14085" max="14085" width="18.88671875" style="45" customWidth="1"/>
    <col min="14086" max="14086" width="14.6640625" style="45" customWidth="1"/>
    <col min="14087" max="14087" width="14" style="45" customWidth="1"/>
    <col min="14088" max="14089" width="11" style="45" customWidth="1"/>
    <col min="14090" max="14090" width="11.109375" style="45" customWidth="1"/>
    <col min="14091" max="14092" width="13.33203125" style="45" customWidth="1"/>
    <col min="14093" max="14093" width="13.88671875" style="45" customWidth="1"/>
    <col min="14094" max="14097" width="9.109375" style="45" customWidth="1"/>
    <col min="14098" max="14336" width="8.88671875" style="45"/>
    <col min="14337" max="14337" width="46.109375" style="45" customWidth="1"/>
    <col min="14338" max="14338" width="11.6640625" style="45" customWidth="1"/>
    <col min="14339" max="14339" width="15.6640625" style="45" customWidth="1"/>
    <col min="14340" max="14340" width="17.44140625" style="45" customWidth="1"/>
    <col min="14341" max="14341" width="18.88671875" style="45" customWidth="1"/>
    <col min="14342" max="14342" width="14.6640625" style="45" customWidth="1"/>
    <col min="14343" max="14343" width="14" style="45" customWidth="1"/>
    <col min="14344" max="14345" width="11" style="45" customWidth="1"/>
    <col min="14346" max="14346" width="11.109375" style="45" customWidth="1"/>
    <col min="14347" max="14348" width="13.33203125" style="45" customWidth="1"/>
    <col min="14349" max="14349" width="13.88671875" style="45" customWidth="1"/>
    <col min="14350" max="14353" width="9.109375" style="45" customWidth="1"/>
    <col min="14354" max="14592" width="8.88671875" style="45"/>
    <col min="14593" max="14593" width="46.109375" style="45" customWidth="1"/>
    <col min="14594" max="14594" width="11.6640625" style="45" customWidth="1"/>
    <col min="14595" max="14595" width="15.6640625" style="45" customWidth="1"/>
    <col min="14596" max="14596" width="17.44140625" style="45" customWidth="1"/>
    <col min="14597" max="14597" width="18.88671875" style="45" customWidth="1"/>
    <col min="14598" max="14598" width="14.6640625" style="45" customWidth="1"/>
    <col min="14599" max="14599" width="14" style="45" customWidth="1"/>
    <col min="14600" max="14601" width="11" style="45" customWidth="1"/>
    <col min="14602" max="14602" width="11.109375" style="45" customWidth="1"/>
    <col min="14603" max="14604" width="13.33203125" style="45" customWidth="1"/>
    <col min="14605" max="14605" width="13.88671875" style="45" customWidth="1"/>
    <col min="14606" max="14609" width="9.109375" style="45" customWidth="1"/>
    <col min="14610" max="14848" width="8.88671875" style="45"/>
    <col min="14849" max="14849" width="46.109375" style="45" customWidth="1"/>
    <col min="14850" max="14850" width="11.6640625" style="45" customWidth="1"/>
    <col min="14851" max="14851" width="15.6640625" style="45" customWidth="1"/>
    <col min="14852" max="14852" width="17.44140625" style="45" customWidth="1"/>
    <col min="14853" max="14853" width="18.88671875" style="45" customWidth="1"/>
    <col min="14854" max="14854" width="14.6640625" style="45" customWidth="1"/>
    <col min="14855" max="14855" width="14" style="45" customWidth="1"/>
    <col min="14856" max="14857" width="11" style="45" customWidth="1"/>
    <col min="14858" max="14858" width="11.109375" style="45" customWidth="1"/>
    <col min="14859" max="14860" width="13.33203125" style="45" customWidth="1"/>
    <col min="14861" max="14861" width="13.88671875" style="45" customWidth="1"/>
    <col min="14862" max="14865" width="9.109375" style="45" customWidth="1"/>
    <col min="14866" max="15104" width="8.88671875" style="45"/>
    <col min="15105" max="15105" width="46.109375" style="45" customWidth="1"/>
    <col min="15106" max="15106" width="11.6640625" style="45" customWidth="1"/>
    <col min="15107" max="15107" width="15.6640625" style="45" customWidth="1"/>
    <col min="15108" max="15108" width="17.44140625" style="45" customWidth="1"/>
    <col min="15109" max="15109" width="18.88671875" style="45" customWidth="1"/>
    <col min="15110" max="15110" width="14.6640625" style="45" customWidth="1"/>
    <col min="15111" max="15111" width="14" style="45" customWidth="1"/>
    <col min="15112" max="15113" width="11" style="45" customWidth="1"/>
    <col min="15114" max="15114" width="11.109375" style="45" customWidth="1"/>
    <col min="15115" max="15116" width="13.33203125" style="45" customWidth="1"/>
    <col min="15117" max="15117" width="13.88671875" style="45" customWidth="1"/>
    <col min="15118" max="15121" width="9.109375" style="45" customWidth="1"/>
    <col min="15122" max="15360" width="8.88671875" style="45"/>
    <col min="15361" max="15361" width="46.109375" style="45" customWidth="1"/>
    <col min="15362" max="15362" width="11.6640625" style="45" customWidth="1"/>
    <col min="15363" max="15363" width="15.6640625" style="45" customWidth="1"/>
    <col min="15364" max="15364" width="17.44140625" style="45" customWidth="1"/>
    <col min="15365" max="15365" width="18.88671875" style="45" customWidth="1"/>
    <col min="15366" max="15366" width="14.6640625" style="45" customWidth="1"/>
    <col min="15367" max="15367" width="14" style="45" customWidth="1"/>
    <col min="15368" max="15369" width="11" style="45" customWidth="1"/>
    <col min="15370" max="15370" width="11.109375" style="45" customWidth="1"/>
    <col min="15371" max="15372" width="13.33203125" style="45" customWidth="1"/>
    <col min="15373" max="15373" width="13.88671875" style="45" customWidth="1"/>
    <col min="15374" max="15377" width="9.109375" style="45" customWidth="1"/>
    <col min="15378" max="15616" width="8.88671875" style="45"/>
    <col min="15617" max="15617" width="46.109375" style="45" customWidth="1"/>
    <col min="15618" max="15618" width="11.6640625" style="45" customWidth="1"/>
    <col min="15619" max="15619" width="15.6640625" style="45" customWidth="1"/>
    <col min="15620" max="15620" width="17.44140625" style="45" customWidth="1"/>
    <col min="15621" max="15621" width="18.88671875" style="45" customWidth="1"/>
    <col min="15622" max="15622" width="14.6640625" style="45" customWidth="1"/>
    <col min="15623" max="15623" width="14" style="45" customWidth="1"/>
    <col min="15624" max="15625" width="11" style="45" customWidth="1"/>
    <col min="15626" max="15626" width="11.109375" style="45" customWidth="1"/>
    <col min="15627" max="15628" width="13.33203125" style="45" customWidth="1"/>
    <col min="15629" max="15629" width="13.88671875" style="45" customWidth="1"/>
    <col min="15630" max="15633" width="9.109375" style="45" customWidth="1"/>
    <col min="15634" max="15872" width="8.88671875" style="45"/>
    <col min="15873" max="15873" width="46.109375" style="45" customWidth="1"/>
    <col min="15874" max="15874" width="11.6640625" style="45" customWidth="1"/>
    <col min="15875" max="15875" width="15.6640625" style="45" customWidth="1"/>
    <col min="15876" max="15876" width="17.44140625" style="45" customWidth="1"/>
    <col min="15877" max="15877" width="18.88671875" style="45" customWidth="1"/>
    <col min="15878" max="15878" width="14.6640625" style="45" customWidth="1"/>
    <col min="15879" max="15879" width="14" style="45" customWidth="1"/>
    <col min="15880" max="15881" width="11" style="45" customWidth="1"/>
    <col min="15882" max="15882" width="11.109375" style="45" customWidth="1"/>
    <col min="15883" max="15884" width="13.33203125" style="45" customWidth="1"/>
    <col min="15885" max="15885" width="13.88671875" style="45" customWidth="1"/>
    <col min="15886" max="15889" width="9.109375" style="45" customWidth="1"/>
    <col min="15890" max="16128" width="8.88671875" style="45"/>
    <col min="16129" max="16129" width="46.109375" style="45" customWidth="1"/>
    <col min="16130" max="16130" width="11.6640625" style="45" customWidth="1"/>
    <col min="16131" max="16131" width="15.6640625" style="45" customWidth="1"/>
    <col min="16132" max="16132" width="17.44140625" style="45" customWidth="1"/>
    <col min="16133" max="16133" width="18.88671875" style="45" customWidth="1"/>
    <col min="16134" max="16134" width="14.6640625" style="45" customWidth="1"/>
    <col min="16135" max="16135" width="14" style="45" customWidth="1"/>
    <col min="16136" max="16137" width="11" style="45" customWidth="1"/>
    <col min="16138" max="16138" width="11.109375" style="45" customWidth="1"/>
    <col min="16139" max="16140" width="13.33203125" style="45" customWidth="1"/>
    <col min="16141" max="16141" width="13.88671875" style="45" customWidth="1"/>
    <col min="16142" max="16145" width="9.109375" style="45" customWidth="1"/>
    <col min="16146" max="16384" width="8.88671875" style="45"/>
  </cols>
  <sheetData>
    <row r="1" spans="1:256" ht="15.6" x14ac:dyDescent="0.3">
      <c r="F1" s="64"/>
      <c r="G1" s="112" t="s">
        <v>71</v>
      </c>
      <c r="H1" s="64"/>
      <c r="I1" s="66"/>
    </row>
    <row r="2" spans="1:256" ht="15.6" x14ac:dyDescent="0.3">
      <c r="F2" s="74"/>
      <c r="G2" s="113" t="s">
        <v>72</v>
      </c>
      <c r="H2" s="74"/>
      <c r="I2" s="66"/>
    </row>
    <row r="3" spans="1:256" ht="15.6" x14ac:dyDescent="0.3">
      <c r="F3" s="64"/>
      <c r="G3" s="112" t="s">
        <v>73</v>
      </c>
      <c r="H3" s="64"/>
      <c r="I3" s="66"/>
    </row>
    <row r="4" spans="1:256" ht="18" x14ac:dyDescent="0.3">
      <c r="A4" s="157"/>
      <c r="F4" s="64"/>
      <c r="G4" s="112" t="s">
        <v>74</v>
      </c>
      <c r="H4" s="64"/>
      <c r="I4" s="66"/>
    </row>
    <row r="5" spans="1:256" ht="15.6" x14ac:dyDescent="0.3">
      <c r="F5" s="64"/>
      <c r="G5" s="112" t="s">
        <v>75</v>
      </c>
      <c r="H5" s="64"/>
      <c r="I5" s="66"/>
    </row>
    <row r="7" spans="1:256" ht="18" x14ac:dyDescent="0.35">
      <c r="A7" s="97"/>
      <c r="B7" s="97"/>
      <c r="C7" s="97"/>
      <c r="D7" s="156"/>
      <c r="E7" s="156"/>
      <c r="F7" s="156"/>
      <c r="G7" s="156"/>
      <c r="H7" s="156"/>
      <c r="I7" s="156"/>
      <c r="J7" s="156"/>
      <c r="K7" s="156"/>
      <c r="L7" s="1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c r="GL7" s="56"/>
      <c r="GM7" s="56"/>
      <c r="GN7" s="56"/>
      <c r="GO7" s="56"/>
      <c r="GP7" s="56"/>
      <c r="GQ7" s="56"/>
      <c r="GR7" s="56"/>
      <c r="GS7" s="56"/>
      <c r="GT7" s="56"/>
      <c r="GU7" s="56"/>
      <c r="GV7" s="56"/>
      <c r="GW7" s="56"/>
      <c r="GX7" s="56"/>
      <c r="GY7" s="56"/>
      <c r="GZ7" s="56"/>
      <c r="HA7" s="56"/>
      <c r="HB7" s="56"/>
      <c r="HC7" s="56"/>
      <c r="HD7" s="56"/>
      <c r="HE7" s="56"/>
      <c r="HF7" s="56"/>
      <c r="HG7" s="56"/>
      <c r="HH7" s="56"/>
      <c r="HI7" s="56"/>
      <c r="HJ7" s="56"/>
      <c r="HK7" s="56"/>
      <c r="HL7" s="56"/>
      <c r="HM7" s="56"/>
      <c r="HN7" s="56"/>
      <c r="HO7" s="56"/>
      <c r="HP7" s="56"/>
      <c r="HQ7" s="56"/>
      <c r="HR7" s="56"/>
      <c r="HS7" s="56"/>
      <c r="HT7" s="56"/>
      <c r="HU7" s="56"/>
      <c r="HV7" s="56"/>
      <c r="HW7" s="56"/>
      <c r="HX7" s="56"/>
      <c r="HY7" s="56"/>
      <c r="HZ7" s="56"/>
      <c r="IA7" s="56"/>
      <c r="IB7" s="56"/>
      <c r="IC7" s="56"/>
      <c r="ID7" s="56"/>
      <c r="IE7" s="56"/>
      <c r="IF7" s="56"/>
      <c r="IG7" s="56"/>
      <c r="IH7" s="56"/>
      <c r="II7" s="56"/>
      <c r="IJ7" s="56"/>
      <c r="IK7" s="56"/>
      <c r="IL7" s="56"/>
      <c r="IM7" s="56"/>
      <c r="IN7" s="56"/>
      <c r="IO7" s="56"/>
      <c r="IP7" s="56"/>
      <c r="IQ7" s="56"/>
      <c r="IR7" s="56"/>
      <c r="IS7" s="56"/>
      <c r="IT7" s="56"/>
      <c r="IU7" s="56"/>
      <c r="IV7" s="56"/>
    </row>
    <row r="8" spans="1:256" ht="18" customHeight="1" x14ac:dyDescent="0.35">
      <c r="A8" s="97"/>
      <c r="B8" s="97"/>
      <c r="C8" s="97"/>
      <c r="D8" s="693" t="s">
        <v>136</v>
      </c>
      <c r="E8" s="693"/>
      <c r="F8" s="693"/>
      <c r="G8" s="693"/>
      <c r="H8" s="155"/>
      <c r="I8" s="155"/>
      <c r="J8" s="155"/>
      <c r="K8" s="155"/>
      <c r="L8" s="155"/>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6"/>
      <c r="EO8" s="56"/>
      <c r="EP8" s="56"/>
      <c r="EQ8" s="56"/>
      <c r="ER8" s="56"/>
      <c r="ES8" s="56"/>
      <c r="ET8" s="56"/>
      <c r="EU8" s="56"/>
      <c r="EV8" s="56"/>
      <c r="EW8" s="56"/>
      <c r="EX8" s="56"/>
      <c r="EY8" s="56"/>
      <c r="EZ8" s="56"/>
      <c r="FA8" s="56"/>
      <c r="FB8" s="56"/>
      <c r="FC8" s="56"/>
      <c r="FD8" s="56"/>
      <c r="FE8" s="56"/>
      <c r="FF8" s="56"/>
      <c r="FG8" s="56"/>
      <c r="FH8" s="56"/>
      <c r="FI8" s="56"/>
      <c r="FJ8" s="56"/>
      <c r="FK8" s="56"/>
      <c r="FL8" s="56"/>
      <c r="FM8" s="56"/>
      <c r="FN8" s="56"/>
      <c r="FO8" s="56"/>
      <c r="FP8" s="56"/>
      <c r="FQ8" s="56"/>
      <c r="FR8" s="56"/>
      <c r="FS8" s="56"/>
      <c r="FT8" s="56"/>
      <c r="FU8" s="56"/>
      <c r="FV8" s="56"/>
      <c r="FW8" s="56"/>
      <c r="FX8" s="56"/>
      <c r="FY8" s="56"/>
      <c r="FZ8" s="56"/>
      <c r="GA8" s="56"/>
      <c r="GB8" s="56"/>
      <c r="GC8" s="56"/>
      <c r="GD8" s="56"/>
      <c r="GE8" s="56"/>
      <c r="GF8" s="56"/>
      <c r="GG8" s="56"/>
      <c r="GH8" s="56"/>
      <c r="GI8" s="56"/>
      <c r="GJ8" s="56"/>
      <c r="GK8" s="56"/>
      <c r="GL8" s="56"/>
      <c r="GM8" s="56"/>
      <c r="GN8" s="56"/>
      <c r="GO8" s="56"/>
      <c r="GP8" s="56"/>
      <c r="GQ8" s="56"/>
      <c r="GR8" s="56"/>
      <c r="GS8" s="56"/>
      <c r="GT8" s="56"/>
      <c r="GU8" s="56"/>
      <c r="GV8" s="56"/>
      <c r="GW8" s="56"/>
      <c r="GX8" s="56"/>
      <c r="GY8" s="56"/>
      <c r="GZ8" s="56"/>
      <c r="HA8" s="56"/>
      <c r="HB8" s="56"/>
      <c r="HC8" s="56"/>
      <c r="HD8" s="56"/>
      <c r="HE8" s="56"/>
      <c r="HF8" s="56"/>
      <c r="HG8" s="56"/>
      <c r="HH8" s="56"/>
      <c r="HI8" s="56"/>
      <c r="HJ8" s="56"/>
      <c r="HK8" s="56"/>
      <c r="HL8" s="56"/>
      <c r="HM8" s="56"/>
      <c r="HN8" s="56"/>
      <c r="HO8" s="56"/>
      <c r="HP8" s="56"/>
      <c r="HQ8" s="56"/>
      <c r="HR8" s="56"/>
      <c r="HS8" s="56"/>
      <c r="HT8" s="56"/>
      <c r="HU8" s="56"/>
      <c r="HV8" s="56"/>
      <c r="HW8" s="56"/>
      <c r="HX8" s="56"/>
      <c r="HY8" s="56"/>
      <c r="HZ8" s="56"/>
      <c r="IA8" s="56"/>
      <c r="IB8" s="56"/>
      <c r="IC8" s="56"/>
      <c r="ID8" s="56"/>
      <c r="IE8" s="56"/>
      <c r="IF8" s="56"/>
      <c r="IG8" s="56"/>
      <c r="IH8" s="56"/>
      <c r="II8" s="56"/>
      <c r="IJ8" s="56"/>
      <c r="IK8" s="56"/>
      <c r="IL8" s="56"/>
      <c r="IM8" s="56"/>
      <c r="IN8" s="56"/>
      <c r="IO8" s="56"/>
      <c r="IP8" s="56"/>
      <c r="IQ8" s="56"/>
      <c r="IR8" s="56"/>
      <c r="IS8" s="56"/>
      <c r="IT8" s="56"/>
      <c r="IU8" s="56"/>
      <c r="IV8" s="56"/>
    </row>
    <row r="9" spans="1:256" ht="18" x14ac:dyDescent="0.35">
      <c r="A9" s="453"/>
      <c r="B9" s="97"/>
      <c r="C9" s="97"/>
      <c r="D9" s="694" t="s">
        <v>227</v>
      </c>
      <c r="E9" s="694"/>
      <c r="F9" s="694"/>
      <c r="G9" s="694"/>
      <c r="H9" s="156"/>
      <c r="I9" s="156"/>
      <c r="J9" s="156"/>
      <c r="K9" s="156"/>
      <c r="L9" s="1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row>
    <row r="10" spans="1:256" ht="21" x14ac:dyDescent="0.4">
      <c r="A10" s="99"/>
      <c r="B10" s="99"/>
      <c r="C10" s="99"/>
      <c r="D10" s="694" t="s">
        <v>137</v>
      </c>
      <c r="E10" s="694"/>
      <c r="F10" s="694"/>
      <c r="G10" s="694"/>
      <c r="H10" s="156"/>
      <c r="I10" s="156"/>
      <c r="J10" s="156"/>
      <c r="K10" s="156"/>
      <c r="L10" s="1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c r="DI10" s="56"/>
      <c r="DJ10" s="56"/>
      <c r="DK10" s="56"/>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c r="GC10" s="56"/>
      <c r="GD10" s="56"/>
      <c r="GE10" s="56"/>
      <c r="GF10" s="56"/>
      <c r="GG10" s="56"/>
      <c r="GH10" s="56"/>
      <c r="GI10" s="56"/>
      <c r="GJ10" s="56"/>
      <c r="GK10" s="56"/>
      <c r="GL10" s="56"/>
      <c r="GM10" s="56"/>
      <c r="GN10" s="56"/>
      <c r="GO10" s="56"/>
      <c r="GP10" s="56"/>
      <c r="GQ10" s="56"/>
      <c r="GR10" s="56"/>
      <c r="GS10" s="56"/>
      <c r="GT10" s="56"/>
      <c r="GU10" s="56"/>
      <c r="GV10" s="56"/>
      <c r="GW10" s="56"/>
      <c r="GX10" s="56"/>
      <c r="GY10" s="56"/>
      <c r="GZ10" s="56"/>
      <c r="HA10" s="56"/>
      <c r="HB10" s="56"/>
      <c r="HC10" s="56"/>
      <c r="HD10" s="56"/>
      <c r="HE10" s="56"/>
      <c r="HF10" s="56"/>
      <c r="HG10" s="56"/>
      <c r="HH10" s="56"/>
      <c r="HI10" s="56"/>
      <c r="HJ10" s="56"/>
      <c r="HK10" s="56"/>
      <c r="HL10" s="56"/>
      <c r="HM10" s="56"/>
      <c r="HN10" s="56"/>
      <c r="HO10" s="56"/>
      <c r="HP10" s="56"/>
      <c r="HQ10" s="56"/>
      <c r="HR10" s="56"/>
      <c r="HS10" s="56"/>
      <c r="HT10" s="56"/>
      <c r="HU10" s="56"/>
      <c r="HV10" s="56"/>
      <c r="HW10" s="56"/>
      <c r="HX10" s="56"/>
      <c r="HY10" s="56"/>
      <c r="HZ10" s="56"/>
      <c r="IA10" s="56"/>
      <c r="IB10" s="56"/>
      <c r="IC10" s="56"/>
      <c r="ID10" s="56"/>
      <c r="IE10" s="56"/>
      <c r="IF10" s="56"/>
      <c r="IG10" s="56"/>
      <c r="IH10" s="56"/>
      <c r="II10" s="56"/>
      <c r="IJ10" s="56"/>
      <c r="IK10" s="56"/>
      <c r="IL10" s="56"/>
      <c r="IM10" s="56"/>
      <c r="IN10" s="56"/>
      <c r="IO10" s="56"/>
      <c r="IP10" s="56"/>
      <c r="IQ10" s="56"/>
      <c r="IR10" s="56"/>
      <c r="IS10" s="56"/>
      <c r="IT10" s="56"/>
      <c r="IU10" s="56"/>
      <c r="IV10" s="56"/>
    </row>
    <row r="11" spans="1:256" ht="21" x14ac:dyDescent="0.4">
      <c r="A11" s="99"/>
      <c r="B11" s="99"/>
      <c r="C11" s="99"/>
      <c r="D11" s="693" t="s">
        <v>138</v>
      </c>
      <c r="E11" s="693"/>
      <c r="F11" s="693"/>
      <c r="G11" s="693"/>
      <c r="H11" s="156"/>
      <c r="I11" s="156"/>
      <c r="J11" s="156"/>
      <c r="K11" s="156"/>
      <c r="L11" s="156"/>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c r="AX11" s="100"/>
      <c r="AY11" s="100"/>
      <c r="AZ11" s="100"/>
      <c r="BA11" s="100"/>
      <c r="BB11" s="100"/>
      <c r="BC11" s="100"/>
      <c r="BD11" s="100"/>
      <c r="BE11" s="100"/>
      <c r="BF11" s="100"/>
      <c r="BG11" s="100"/>
      <c r="BH11" s="100"/>
      <c r="BI11" s="100"/>
      <c r="BJ11" s="100"/>
      <c r="BK11" s="100"/>
      <c r="BL11" s="100"/>
      <c r="BM11" s="100"/>
      <c r="BN11" s="100"/>
      <c r="BO11" s="100"/>
      <c r="BP11" s="100"/>
      <c r="BQ11" s="100"/>
      <c r="BR11" s="100"/>
      <c r="BS11" s="100"/>
      <c r="BT11" s="100"/>
      <c r="BU11" s="100"/>
      <c r="BV11" s="100"/>
      <c r="BW11" s="100"/>
      <c r="BX11" s="100"/>
      <c r="BY11" s="100"/>
      <c r="BZ11" s="100"/>
      <c r="CA11" s="100"/>
      <c r="CB11" s="100"/>
      <c r="CC11" s="100"/>
      <c r="CD11" s="100"/>
      <c r="CE11" s="100"/>
      <c r="CF11" s="100"/>
      <c r="CG11" s="100"/>
      <c r="CH11" s="100"/>
      <c r="CI11" s="100"/>
      <c r="CJ11" s="100"/>
      <c r="CK11" s="100"/>
      <c r="CL11" s="100"/>
      <c r="CM11" s="100"/>
      <c r="CN11" s="100"/>
      <c r="CO11" s="100"/>
      <c r="CP11" s="100"/>
      <c r="CQ11" s="100"/>
      <c r="CR11" s="100"/>
      <c r="CS11" s="100"/>
      <c r="CT11" s="100"/>
      <c r="CU11" s="100"/>
      <c r="CV11" s="100"/>
      <c r="CW11" s="100"/>
      <c r="CX11" s="100"/>
      <c r="CY11" s="100"/>
      <c r="CZ11" s="100"/>
      <c r="DA11" s="100"/>
      <c r="DB11" s="100"/>
      <c r="DC11" s="100"/>
      <c r="DD11" s="100"/>
      <c r="DE11" s="100"/>
      <c r="DF11" s="100"/>
      <c r="DG11" s="100"/>
      <c r="DH11" s="100"/>
      <c r="DI11" s="100"/>
      <c r="DJ11" s="100"/>
      <c r="DK11" s="100"/>
      <c r="DL11" s="100"/>
      <c r="DM11" s="100"/>
      <c r="DN11" s="100"/>
      <c r="DO11" s="100"/>
      <c r="DP11" s="100"/>
      <c r="DQ11" s="100"/>
      <c r="DR11" s="100"/>
      <c r="DS11" s="100"/>
      <c r="DT11" s="100"/>
      <c r="DU11" s="100"/>
      <c r="DV11" s="100"/>
      <c r="DW11" s="100"/>
      <c r="DX11" s="100"/>
      <c r="DY11" s="100"/>
      <c r="DZ11" s="100"/>
      <c r="EA11" s="100"/>
      <c r="EB11" s="100"/>
      <c r="EC11" s="100"/>
      <c r="ED11" s="100"/>
      <c r="EE11" s="100"/>
      <c r="EF11" s="100"/>
      <c r="EG11" s="100"/>
      <c r="EH11" s="100"/>
      <c r="EI11" s="100"/>
      <c r="EJ11" s="100"/>
      <c r="EK11" s="100"/>
      <c r="EL11" s="100"/>
      <c r="EM11" s="100"/>
      <c r="EN11" s="100"/>
      <c r="EO11" s="100"/>
      <c r="EP11" s="100"/>
      <c r="EQ11" s="100"/>
      <c r="ER11" s="100"/>
      <c r="ES11" s="100"/>
      <c r="ET11" s="100"/>
      <c r="EU11" s="100"/>
      <c r="EV11" s="100"/>
      <c r="EW11" s="100"/>
      <c r="EX11" s="100"/>
      <c r="EY11" s="100"/>
      <c r="EZ11" s="100"/>
      <c r="FA11" s="100"/>
      <c r="FB11" s="100"/>
      <c r="FC11" s="100"/>
      <c r="FD11" s="100"/>
      <c r="FE11" s="100"/>
      <c r="FF11" s="100"/>
      <c r="FG11" s="100"/>
      <c r="FH11" s="100"/>
      <c r="FI11" s="100"/>
      <c r="FJ11" s="100"/>
      <c r="FK11" s="100"/>
      <c r="FL11" s="100"/>
      <c r="FM11" s="100"/>
      <c r="FN11" s="100"/>
      <c r="FO11" s="100"/>
      <c r="FP11" s="100"/>
      <c r="FQ11" s="100"/>
      <c r="FR11" s="100"/>
      <c r="FS11" s="100"/>
      <c r="FT11" s="100"/>
      <c r="FU11" s="100"/>
      <c r="FV11" s="100"/>
      <c r="FW11" s="100"/>
      <c r="FX11" s="100"/>
      <c r="FY11" s="100"/>
      <c r="FZ11" s="100"/>
      <c r="GA11" s="100"/>
      <c r="GB11" s="100"/>
      <c r="GC11" s="100"/>
      <c r="GD11" s="100"/>
      <c r="GE11" s="100"/>
      <c r="GF11" s="100"/>
      <c r="GG11" s="100"/>
      <c r="GH11" s="100"/>
      <c r="GI11" s="100"/>
      <c r="GJ11" s="100"/>
      <c r="GK11" s="100"/>
      <c r="GL11" s="100"/>
      <c r="GM11" s="100"/>
      <c r="GN11" s="100"/>
      <c r="GO11" s="100"/>
      <c r="GP11" s="100"/>
      <c r="GQ11" s="100"/>
      <c r="GR11" s="100"/>
      <c r="GS11" s="100"/>
      <c r="GT11" s="100"/>
      <c r="GU11" s="100"/>
      <c r="GV11" s="100"/>
      <c r="GW11" s="100"/>
      <c r="GX11" s="100"/>
      <c r="GY11" s="100"/>
      <c r="GZ11" s="100"/>
      <c r="HA11" s="100"/>
      <c r="HB11" s="100"/>
      <c r="HC11" s="100"/>
      <c r="HD11" s="100"/>
      <c r="HE11" s="100"/>
      <c r="HF11" s="100"/>
      <c r="HG11" s="100"/>
      <c r="HH11" s="100"/>
      <c r="HI11" s="100"/>
      <c r="HJ11" s="100"/>
      <c r="HK11" s="100"/>
      <c r="HL11" s="100"/>
      <c r="HM11" s="100"/>
      <c r="HN11" s="100"/>
      <c r="HO11" s="100"/>
      <c r="HP11" s="100"/>
      <c r="HQ11" s="100"/>
      <c r="HR11" s="100"/>
      <c r="HS11" s="100"/>
      <c r="HT11" s="100"/>
      <c r="HU11" s="100"/>
      <c r="HV11" s="100"/>
      <c r="HW11" s="100"/>
      <c r="HX11" s="100"/>
      <c r="HY11" s="100"/>
      <c r="HZ11" s="100"/>
      <c r="IA11" s="100"/>
      <c r="IB11" s="100"/>
      <c r="IC11" s="100"/>
      <c r="ID11" s="100"/>
      <c r="IE11" s="100"/>
      <c r="IF11" s="100"/>
      <c r="IG11" s="100"/>
      <c r="IH11" s="100"/>
      <c r="II11" s="100"/>
      <c r="IJ11" s="100"/>
      <c r="IK11" s="100"/>
      <c r="IL11" s="100"/>
      <c r="IM11" s="100"/>
      <c r="IN11" s="100"/>
      <c r="IO11" s="100"/>
      <c r="IP11" s="100"/>
      <c r="IQ11" s="100"/>
      <c r="IR11" s="100"/>
      <c r="IS11" s="100"/>
      <c r="IT11" s="100"/>
      <c r="IU11" s="100"/>
      <c r="IV11" s="100"/>
    </row>
    <row r="12" spans="1:256" ht="21" x14ac:dyDescent="0.4">
      <c r="A12" s="99"/>
      <c r="B12" s="99"/>
      <c r="C12" s="99"/>
      <c r="D12" s="156"/>
      <c r="E12" s="156"/>
      <c r="F12" s="156"/>
      <c r="G12" s="156"/>
      <c r="H12" s="97"/>
      <c r="I12" s="132"/>
      <c r="J12" s="70"/>
      <c r="K12" s="70"/>
      <c r="L12" s="70"/>
      <c r="M12" s="100"/>
      <c r="N12" s="100"/>
      <c r="O12" s="100"/>
      <c r="P12" s="100"/>
      <c r="Q12" s="100"/>
      <c r="R12" s="100"/>
      <c r="S12" s="100"/>
      <c r="T12" s="100"/>
      <c r="U12" s="100"/>
      <c r="V12" s="100"/>
      <c r="W12" s="100"/>
      <c r="X12" s="100"/>
      <c r="Y12" s="100"/>
      <c r="Z12" s="100"/>
      <c r="AA12" s="100"/>
      <c r="AB12" s="100"/>
      <c r="AC12" s="100"/>
      <c r="AD12" s="100"/>
      <c r="AE12" s="100"/>
      <c r="AF12" s="100"/>
      <c r="AG12" s="100"/>
      <c r="AH12" s="100"/>
      <c r="AI12" s="100"/>
      <c r="AJ12" s="100"/>
      <c r="AK12" s="100"/>
      <c r="AL12" s="100"/>
      <c r="AM12" s="100"/>
      <c r="AN12" s="100"/>
      <c r="AO12" s="100"/>
      <c r="AP12" s="100"/>
      <c r="AQ12" s="100"/>
      <c r="AR12" s="100"/>
      <c r="AS12" s="100"/>
      <c r="AT12" s="100"/>
      <c r="AU12" s="100"/>
      <c r="AV12" s="100"/>
      <c r="AW12" s="100"/>
      <c r="AX12" s="100"/>
      <c r="AY12" s="100"/>
      <c r="AZ12" s="100"/>
      <c r="BA12" s="100"/>
      <c r="BB12" s="100"/>
      <c r="BC12" s="100"/>
      <c r="BD12" s="100"/>
      <c r="BE12" s="100"/>
      <c r="BF12" s="100"/>
      <c r="BG12" s="100"/>
      <c r="BH12" s="100"/>
      <c r="BI12" s="100"/>
      <c r="BJ12" s="100"/>
      <c r="BK12" s="100"/>
      <c r="BL12" s="100"/>
      <c r="BM12" s="100"/>
      <c r="BN12" s="100"/>
      <c r="BO12" s="100"/>
      <c r="BP12" s="100"/>
      <c r="BQ12" s="100"/>
      <c r="BR12" s="100"/>
      <c r="BS12" s="100"/>
      <c r="BT12" s="100"/>
      <c r="BU12" s="100"/>
      <c r="BV12" s="100"/>
      <c r="BW12" s="100"/>
      <c r="BX12" s="100"/>
      <c r="BY12" s="100"/>
      <c r="BZ12" s="100"/>
      <c r="CA12" s="100"/>
      <c r="CB12" s="100"/>
      <c r="CC12" s="100"/>
      <c r="CD12" s="100"/>
      <c r="CE12" s="100"/>
      <c r="CF12" s="100"/>
      <c r="CG12" s="100"/>
      <c r="CH12" s="100"/>
      <c r="CI12" s="100"/>
      <c r="CJ12" s="100"/>
      <c r="CK12" s="100"/>
      <c r="CL12" s="100"/>
      <c r="CM12" s="100"/>
      <c r="CN12" s="100"/>
      <c r="CO12" s="100"/>
      <c r="CP12" s="100"/>
      <c r="CQ12" s="100"/>
      <c r="CR12" s="100"/>
      <c r="CS12" s="100"/>
      <c r="CT12" s="100"/>
      <c r="CU12" s="100"/>
      <c r="CV12" s="100"/>
      <c r="CW12" s="100"/>
      <c r="CX12" s="100"/>
      <c r="CY12" s="100"/>
      <c r="CZ12" s="100"/>
      <c r="DA12" s="100"/>
      <c r="DB12" s="100"/>
      <c r="DC12" s="100"/>
      <c r="DD12" s="100"/>
      <c r="DE12" s="100"/>
      <c r="DF12" s="100"/>
      <c r="DG12" s="100"/>
      <c r="DH12" s="100"/>
      <c r="DI12" s="100"/>
      <c r="DJ12" s="100"/>
      <c r="DK12" s="100"/>
      <c r="DL12" s="100"/>
      <c r="DM12" s="100"/>
      <c r="DN12" s="100"/>
      <c r="DO12" s="100"/>
      <c r="DP12" s="100"/>
      <c r="DQ12" s="100"/>
      <c r="DR12" s="100"/>
      <c r="DS12" s="100"/>
      <c r="DT12" s="100"/>
      <c r="DU12" s="100"/>
      <c r="DV12" s="100"/>
      <c r="DW12" s="100"/>
      <c r="DX12" s="100"/>
      <c r="DY12" s="100"/>
      <c r="DZ12" s="100"/>
      <c r="EA12" s="100"/>
      <c r="EB12" s="100"/>
      <c r="EC12" s="100"/>
      <c r="ED12" s="100"/>
      <c r="EE12" s="100"/>
      <c r="EF12" s="100"/>
      <c r="EG12" s="100"/>
      <c r="EH12" s="100"/>
      <c r="EI12" s="100"/>
      <c r="EJ12" s="100"/>
      <c r="EK12" s="100"/>
      <c r="EL12" s="100"/>
      <c r="EM12" s="100"/>
      <c r="EN12" s="100"/>
      <c r="EO12" s="100"/>
      <c r="EP12" s="100"/>
      <c r="EQ12" s="100"/>
      <c r="ER12" s="100"/>
      <c r="ES12" s="100"/>
      <c r="ET12" s="100"/>
      <c r="EU12" s="100"/>
      <c r="EV12" s="100"/>
      <c r="EW12" s="100"/>
      <c r="EX12" s="100"/>
      <c r="EY12" s="100"/>
      <c r="EZ12" s="100"/>
      <c r="FA12" s="100"/>
      <c r="FB12" s="100"/>
      <c r="FC12" s="100"/>
      <c r="FD12" s="100"/>
      <c r="FE12" s="100"/>
      <c r="FF12" s="100"/>
      <c r="FG12" s="100"/>
      <c r="FH12" s="100"/>
      <c r="FI12" s="100"/>
      <c r="FJ12" s="100"/>
      <c r="FK12" s="100"/>
      <c r="FL12" s="100"/>
      <c r="FM12" s="100"/>
      <c r="FN12" s="100"/>
      <c r="FO12" s="100"/>
      <c r="FP12" s="100"/>
      <c r="FQ12" s="100"/>
      <c r="FR12" s="100"/>
      <c r="FS12" s="100"/>
      <c r="FT12" s="100"/>
      <c r="FU12" s="100"/>
      <c r="FV12" s="100"/>
      <c r="FW12" s="100"/>
      <c r="FX12" s="100"/>
      <c r="FY12" s="100"/>
      <c r="FZ12" s="100"/>
      <c r="GA12" s="100"/>
      <c r="GB12" s="100"/>
      <c r="GC12" s="100"/>
      <c r="GD12" s="100"/>
      <c r="GE12" s="100"/>
      <c r="GF12" s="100"/>
      <c r="GG12" s="100"/>
      <c r="GH12" s="100"/>
      <c r="GI12" s="100"/>
      <c r="GJ12" s="100"/>
      <c r="GK12" s="100"/>
      <c r="GL12" s="100"/>
      <c r="GM12" s="100"/>
      <c r="GN12" s="100"/>
      <c r="GO12" s="100"/>
      <c r="GP12" s="100"/>
      <c r="GQ12" s="100"/>
      <c r="GR12" s="100"/>
      <c r="GS12" s="100"/>
      <c r="GT12" s="100"/>
      <c r="GU12" s="100"/>
      <c r="GV12" s="100"/>
      <c r="GW12" s="100"/>
      <c r="GX12" s="100"/>
      <c r="GY12" s="100"/>
      <c r="GZ12" s="100"/>
      <c r="HA12" s="100"/>
      <c r="HB12" s="100"/>
      <c r="HC12" s="100"/>
      <c r="HD12" s="100"/>
      <c r="HE12" s="100"/>
      <c r="HF12" s="100"/>
      <c r="HG12" s="100"/>
      <c r="HH12" s="100"/>
      <c r="HI12" s="100"/>
      <c r="HJ12" s="100"/>
      <c r="HK12" s="100"/>
      <c r="HL12" s="100"/>
      <c r="HM12" s="100"/>
      <c r="HN12" s="100"/>
      <c r="HO12" s="100"/>
      <c r="HP12" s="100"/>
      <c r="HQ12" s="100"/>
      <c r="HR12" s="100"/>
      <c r="HS12" s="100"/>
      <c r="HT12" s="100"/>
      <c r="HU12" s="100"/>
      <c r="HV12" s="100"/>
      <c r="HW12" s="100"/>
      <c r="HX12" s="100"/>
      <c r="HY12" s="100"/>
      <c r="HZ12" s="100"/>
      <c r="IA12" s="100"/>
      <c r="IB12" s="100"/>
      <c r="IC12" s="100"/>
      <c r="ID12" s="100"/>
      <c r="IE12" s="100"/>
      <c r="IF12" s="100"/>
      <c r="IG12" s="100"/>
      <c r="IH12" s="100"/>
      <c r="II12" s="100"/>
      <c r="IJ12" s="100"/>
      <c r="IK12" s="100"/>
      <c r="IL12" s="100"/>
      <c r="IM12" s="100"/>
      <c r="IN12" s="100"/>
      <c r="IO12" s="100"/>
      <c r="IP12" s="100"/>
      <c r="IQ12" s="100"/>
      <c r="IR12" s="100"/>
      <c r="IS12" s="100"/>
      <c r="IT12" s="100"/>
      <c r="IU12" s="100"/>
      <c r="IV12" s="100"/>
    </row>
    <row r="13" spans="1:256" ht="15.6" x14ac:dyDescent="0.3">
      <c r="A13" s="62"/>
      <c r="B13" s="62"/>
      <c r="C13" s="62"/>
      <c r="D13" s="62"/>
      <c r="E13" s="62"/>
      <c r="F13" s="63"/>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c r="DA13" s="62"/>
      <c r="DB13" s="62"/>
      <c r="DC13" s="62"/>
      <c r="DD13" s="62"/>
      <c r="DE13" s="62"/>
      <c r="DF13" s="62"/>
      <c r="DG13" s="62"/>
      <c r="DH13" s="62"/>
      <c r="DI13" s="62"/>
      <c r="DJ13" s="62"/>
      <c r="DK13" s="62"/>
      <c r="DL13" s="62"/>
      <c r="DM13" s="62"/>
      <c r="DN13" s="62"/>
      <c r="DO13" s="62"/>
      <c r="DP13" s="62"/>
      <c r="DQ13" s="62"/>
      <c r="DR13" s="62"/>
      <c r="DS13" s="62"/>
      <c r="DT13" s="62"/>
      <c r="DU13" s="62"/>
      <c r="DV13" s="62"/>
      <c r="DW13" s="62"/>
      <c r="DX13" s="62"/>
      <c r="DY13" s="62"/>
      <c r="DZ13" s="62"/>
      <c r="EA13" s="62"/>
      <c r="EB13" s="62"/>
      <c r="EC13" s="62"/>
      <c r="ED13" s="62"/>
      <c r="EE13" s="62"/>
      <c r="EF13" s="62"/>
      <c r="EG13" s="62"/>
      <c r="EH13" s="62"/>
      <c r="EI13" s="62"/>
      <c r="EJ13" s="62"/>
      <c r="EK13" s="62"/>
      <c r="EL13" s="62"/>
      <c r="EM13" s="62"/>
      <c r="EN13" s="62"/>
      <c r="EO13" s="62"/>
      <c r="EP13" s="62"/>
      <c r="EQ13" s="62"/>
      <c r="ER13" s="62"/>
      <c r="ES13" s="62"/>
      <c r="ET13" s="62"/>
      <c r="EU13" s="62"/>
      <c r="EV13" s="62"/>
      <c r="EW13" s="62"/>
      <c r="EX13" s="62"/>
      <c r="EY13" s="62"/>
      <c r="EZ13" s="62"/>
      <c r="FA13" s="62"/>
      <c r="FB13" s="62"/>
      <c r="FC13" s="62"/>
      <c r="FD13" s="62"/>
      <c r="FE13" s="62"/>
      <c r="FF13" s="62"/>
      <c r="FG13" s="62"/>
      <c r="FH13" s="62"/>
      <c r="FI13" s="62"/>
      <c r="FJ13" s="62"/>
      <c r="FK13" s="62"/>
      <c r="FL13" s="62"/>
      <c r="FM13" s="62"/>
      <c r="FN13" s="62"/>
      <c r="FO13" s="62"/>
      <c r="FP13" s="62"/>
      <c r="FQ13" s="62"/>
      <c r="FR13" s="62"/>
      <c r="FS13" s="62"/>
      <c r="FT13" s="62"/>
      <c r="FU13" s="62"/>
      <c r="FV13" s="62"/>
      <c r="FW13" s="62"/>
      <c r="FX13" s="62"/>
      <c r="FY13" s="62"/>
      <c r="FZ13" s="62"/>
      <c r="GA13" s="62"/>
      <c r="GB13" s="62"/>
      <c r="GC13" s="62"/>
      <c r="GD13" s="62"/>
      <c r="GE13" s="62"/>
      <c r="GF13" s="62"/>
      <c r="GG13" s="62"/>
      <c r="GH13" s="62"/>
      <c r="GI13" s="62"/>
      <c r="GJ13" s="62"/>
      <c r="GK13" s="62"/>
      <c r="GL13" s="62"/>
      <c r="GM13" s="62"/>
      <c r="GN13" s="62"/>
      <c r="GO13" s="62"/>
      <c r="GP13" s="62"/>
      <c r="GQ13" s="62"/>
      <c r="GR13" s="62"/>
      <c r="GS13" s="62"/>
      <c r="GT13" s="62"/>
      <c r="GU13" s="62"/>
      <c r="GV13" s="62"/>
      <c r="GW13" s="62"/>
      <c r="GX13" s="62"/>
      <c r="GY13" s="62"/>
      <c r="GZ13" s="62"/>
      <c r="HA13" s="62"/>
      <c r="HB13" s="62"/>
      <c r="HC13" s="62"/>
      <c r="HD13" s="62"/>
      <c r="HE13" s="62"/>
      <c r="HF13" s="62"/>
      <c r="HG13" s="62"/>
      <c r="HH13" s="62"/>
      <c r="HI13" s="62"/>
      <c r="HJ13" s="62"/>
      <c r="HK13" s="62"/>
      <c r="HL13" s="62"/>
      <c r="HM13" s="62"/>
      <c r="HN13" s="62"/>
      <c r="HO13" s="62"/>
      <c r="HP13" s="62"/>
      <c r="HQ13" s="62"/>
      <c r="HR13" s="62"/>
      <c r="HS13" s="62"/>
      <c r="HT13" s="62"/>
      <c r="HU13" s="62"/>
      <c r="HV13" s="62"/>
      <c r="HW13" s="62"/>
      <c r="HX13" s="62"/>
      <c r="HY13" s="62"/>
      <c r="HZ13" s="62"/>
      <c r="IA13" s="62"/>
      <c r="IB13" s="62"/>
      <c r="IC13" s="62"/>
      <c r="ID13" s="62"/>
      <c r="IE13" s="62"/>
      <c r="IF13" s="62"/>
      <c r="IG13" s="62"/>
      <c r="IH13" s="62"/>
      <c r="II13" s="62"/>
      <c r="IJ13" s="62"/>
      <c r="IK13" s="62"/>
      <c r="IL13" s="62"/>
      <c r="IM13" s="62"/>
      <c r="IN13" s="62"/>
      <c r="IO13" s="62"/>
      <c r="IP13" s="62"/>
      <c r="IQ13" s="62"/>
      <c r="IR13" s="62"/>
      <c r="IS13" s="62"/>
      <c r="IT13" s="62"/>
      <c r="IU13" s="62"/>
      <c r="IV13" s="62"/>
    </row>
    <row r="14" spans="1:256" ht="15.6" x14ac:dyDescent="0.3">
      <c r="A14" s="64"/>
      <c r="B14" s="64"/>
      <c r="C14" s="65" t="s">
        <v>0</v>
      </c>
      <c r="D14" s="65"/>
      <c r="E14" s="65"/>
      <c r="F14" s="65"/>
      <c r="G14" s="65"/>
      <c r="H14" s="65"/>
      <c r="I14" s="66"/>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64"/>
      <c r="BI14" s="64"/>
      <c r="BJ14" s="64"/>
      <c r="BK14" s="64"/>
      <c r="BL14" s="64"/>
      <c r="BM14" s="64"/>
      <c r="BN14" s="64"/>
      <c r="BO14" s="64"/>
      <c r="BP14" s="64"/>
      <c r="BQ14" s="64"/>
      <c r="BR14" s="64"/>
      <c r="BS14" s="64"/>
      <c r="BT14" s="64"/>
      <c r="BU14" s="64"/>
      <c r="BV14" s="64"/>
      <c r="BW14" s="64"/>
      <c r="BX14" s="64"/>
      <c r="BY14" s="64"/>
      <c r="BZ14" s="64"/>
      <c r="CA14" s="64"/>
      <c r="CB14" s="64"/>
      <c r="CC14" s="64"/>
      <c r="CD14" s="64"/>
      <c r="CE14" s="64"/>
      <c r="CF14" s="64"/>
      <c r="CG14" s="64"/>
      <c r="CH14" s="64"/>
      <c r="CI14" s="64"/>
      <c r="CJ14" s="64"/>
      <c r="CK14" s="64"/>
      <c r="CL14" s="64"/>
      <c r="CM14" s="64"/>
      <c r="CN14" s="64"/>
      <c r="CO14" s="64"/>
      <c r="CP14" s="64"/>
      <c r="CQ14" s="64"/>
      <c r="CR14" s="64"/>
      <c r="CS14" s="64"/>
      <c r="CT14" s="64"/>
      <c r="CU14" s="64"/>
      <c r="CV14" s="64"/>
      <c r="CW14" s="64"/>
      <c r="CX14" s="64"/>
      <c r="CY14" s="64"/>
      <c r="CZ14" s="64"/>
      <c r="DA14" s="64"/>
      <c r="DB14" s="64"/>
      <c r="DC14" s="64"/>
      <c r="DD14" s="64"/>
      <c r="DE14" s="64"/>
      <c r="DF14" s="64"/>
      <c r="DG14" s="64"/>
      <c r="DH14" s="64"/>
      <c r="DI14" s="64"/>
      <c r="DJ14" s="64"/>
      <c r="DK14" s="64"/>
      <c r="DL14" s="64"/>
      <c r="DM14" s="64"/>
      <c r="DN14" s="64"/>
      <c r="DO14" s="64"/>
      <c r="DP14" s="64"/>
      <c r="DQ14" s="64"/>
      <c r="DR14" s="64"/>
      <c r="DS14" s="64"/>
      <c r="DT14" s="64"/>
      <c r="DU14" s="64"/>
      <c r="DV14" s="64"/>
      <c r="DW14" s="64"/>
      <c r="DX14" s="64"/>
      <c r="DY14" s="64"/>
      <c r="DZ14" s="64"/>
      <c r="EA14" s="64"/>
      <c r="EB14" s="64"/>
      <c r="EC14" s="64"/>
      <c r="ED14" s="64"/>
      <c r="EE14" s="64"/>
      <c r="EF14" s="64"/>
      <c r="EG14" s="64"/>
      <c r="EH14" s="64"/>
      <c r="EI14" s="64"/>
      <c r="EJ14" s="64"/>
      <c r="EK14" s="64"/>
      <c r="EL14" s="64"/>
      <c r="EM14" s="64"/>
      <c r="EN14" s="64"/>
      <c r="EO14" s="64"/>
      <c r="EP14" s="64"/>
      <c r="EQ14" s="64"/>
      <c r="ER14" s="64"/>
      <c r="ES14" s="64"/>
      <c r="ET14" s="64"/>
      <c r="EU14" s="64"/>
      <c r="EV14" s="64"/>
      <c r="EW14" s="64"/>
      <c r="EX14" s="64"/>
      <c r="EY14" s="64"/>
      <c r="EZ14" s="64"/>
      <c r="FA14" s="64"/>
      <c r="FB14" s="64"/>
      <c r="FC14" s="64"/>
      <c r="FD14" s="64"/>
      <c r="FE14" s="64"/>
      <c r="FF14" s="64"/>
      <c r="FG14" s="64"/>
      <c r="FH14" s="64"/>
      <c r="FI14" s="64"/>
      <c r="FJ14" s="64"/>
      <c r="FK14" s="64"/>
      <c r="FL14" s="64"/>
      <c r="FM14" s="64"/>
      <c r="FN14" s="64"/>
      <c r="FO14" s="64"/>
      <c r="FP14" s="64"/>
      <c r="FQ14" s="64"/>
      <c r="FR14" s="64"/>
      <c r="FS14" s="64"/>
      <c r="FT14" s="64"/>
      <c r="FU14" s="64"/>
      <c r="FV14" s="64"/>
      <c r="FW14" s="64"/>
      <c r="FX14" s="64"/>
      <c r="FY14" s="64"/>
      <c r="FZ14" s="64"/>
      <c r="GA14" s="64"/>
      <c r="GB14" s="64"/>
      <c r="GC14" s="64"/>
      <c r="GD14" s="64"/>
      <c r="GE14" s="64"/>
      <c r="GF14" s="64"/>
      <c r="GG14" s="64"/>
      <c r="GH14" s="64"/>
      <c r="GI14" s="64"/>
      <c r="GJ14" s="64"/>
      <c r="GK14" s="64"/>
      <c r="GL14" s="64"/>
      <c r="GM14" s="64"/>
      <c r="GN14" s="64"/>
      <c r="GO14" s="64"/>
      <c r="GP14" s="64"/>
      <c r="GQ14" s="64"/>
      <c r="GR14" s="64"/>
      <c r="GS14" s="64"/>
      <c r="GT14" s="64"/>
      <c r="GU14" s="64"/>
      <c r="GV14" s="64"/>
      <c r="GW14" s="64"/>
      <c r="GX14" s="64"/>
      <c r="GY14" s="64"/>
      <c r="GZ14" s="64"/>
      <c r="HA14" s="64"/>
      <c r="HB14" s="64"/>
      <c r="HC14" s="64"/>
      <c r="HD14" s="64"/>
      <c r="HE14" s="64"/>
      <c r="HF14" s="64"/>
      <c r="HG14" s="64"/>
      <c r="HH14" s="64"/>
      <c r="HI14" s="64"/>
      <c r="HJ14" s="64"/>
      <c r="HK14" s="64"/>
      <c r="HL14" s="64"/>
      <c r="HM14" s="64"/>
      <c r="HN14" s="64"/>
      <c r="HO14" s="64"/>
      <c r="HP14" s="64"/>
      <c r="HQ14" s="64"/>
      <c r="HR14" s="64"/>
      <c r="HS14" s="64"/>
      <c r="HT14" s="64"/>
      <c r="HU14" s="64"/>
      <c r="HV14" s="64"/>
      <c r="HW14" s="64"/>
      <c r="HX14" s="64"/>
      <c r="HY14" s="64"/>
      <c r="HZ14" s="64"/>
      <c r="IA14" s="64"/>
      <c r="IB14" s="64"/>
      <c r="IC14" s="64"/>
      <c r="ID14" s="64"/>
      <c r="IE14" s="64"/>
      <c r="IF14" s="64"/>
      <c r="IG14" s="64"/>
      <c r="IH14" s="64"/>
      <c r="II14" s="64"/>
      <c r="IJ14" s="64"/>
      <c r="IK14" s="64"/>
      <c r="IL14" s="64"/>
      <c r="IM14" s="64"/>
      <c r="IN14" s="64"/>
      <c r="IO14" s="64"/>
      <c r="IP14" s="64"/>
      <c r="IQ14" s="64"/>
      <c r="IR14" s="64"/>
      <c r="IS14" s="64"/>
      <c r="IT14" s="64"/>
      <c r="IU14" s="64"/>
      <c r="IV14" s="64"/>
    </row>
    <row r="15" spans="1:256" ht="15.6" x14ac:dyDescent="0.3">
      <c r="A15" s="692" t="s">
        <v>46</v>
      </c>
      <c r="B15" s="692"/>
      <c r="C15" s="692"/>
      <c r="D15" s="692"/>
      <c r="E15" s="692"/>
      <c r="F15" s="692"/>
      <c r="G15" s="692"/>
      <c r="H15" s="67"/>
      <c r="I15" s="66"/>
      <c r="J15" s="64"/>
      <c r="K15" s="64"/>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4"/>
      <c r="CH15" s="64"/>
      <c r="CI15" s="64"/>
      <c r="CJ15" s="64"/>
      <c r="CK15" s="64"/>
      <c r="CL15" s="64"/>
      <c r="CM15" s="64"/>
      <c r="CN15" s="64"/>
      <c r="CO15" s="64"/>
      <c r="CP15" s="64"/>
      <c r="CQ15" s="64"/>
      <c r="CR15" s="64"/>
      <c r="CS15" s="64"/>
      <c r="CT15" s="64"/>
      <c r="CU15" s="64"/>
      <c r="CV15" s="64"/>
      <c r="CW15" s="64"/>
      <c r="CX15" s="64"/>
      <c r="CY15" s="64"/>
      <c r="CZ15" s="64"/>
      <c r="DA15" s="64"/>
      <c r="DB15" s="64"/>
      <c r="DC15" s="64"/>
      <c r="DD15" s="64"/>
      <c r="DE15" s="64"/>
      <c r="DF15" s="64"/>
      <c r="DG15" s="64"/>
      <c r="DH15" s="64"/>
      <c r="DI15" s="64"/>
      <c r="DJ15" s="64"/>
      <c r="DK15" s="64"/>
      <c r="DL15" s="64"/>
      <c r="DM15" s="64"/>
      <c r="DN15" s="64"/>
      <c r="DO15" s="64"/>
      <c r="DP15" s="64"/>
      <c r="DQ15" s="64"/>
      <c r="DR15" s="64"/>
      <c r="DS15" s="64"/>
      <c r="DT15" s="64"/>
      <c r="DU15" s="64"/>
      <c r="DV15" s="64"/>
      <c r="DW15" s="64"/>
      <c r="DX15" s="64"/>
      <c r="DY15" s="64"/>
      <c r="DZ15" s="64"/>
      <c r="EA15" s="64"/>
      <c r="EB15" s="64"/>
      <c r="EC15" s="64"/>
      <c r="ED15" s="64"/>
      <c r="EE15" s="64"/>
      <c r="EF15" s="64"/>
      <c r="EG15" s="64"/>
      <c r="EH15" s="64"/>
      <c r="EI15" s="64"/>
      <c r="EJ15" s="64"/>
      <c r="EK15" s="64"/>
      <c r="EL15" s="64"/>
      <c r="EM15" s="64"/>
      <c r="EN15" s="64"/>
      <c r="EO15" s="64"/>
      <c r="EP15" s="64"/>
      <c r="EQ15" s="64"/>
      <c r="ER15" s="64"/>
      <c r="ES15" s="64"/>
      <c r="ET15" s="64"/>
      <c r="EU15" s="64"/>
      <c r="EV15" s="64"/>
      <c r="EW15" s="64"/>
      <c r="EX15" s="64"/>
      <c r="EY15" s="64"/>
      <c r="EZ15" s="64"/>
      <c r="FA15" s="64"/>
      <c r="FB15" s="64"/>
      <c r="FC15" s="64"/>
      <c r="FD15" s="64"/>
      <c r="FE15" s="64"/>
      <c r="FF15" s="64"/>
      <c r="FG15" s="64"/>
      <c r="FH15" s="64"/>
      <c r="FI15" s="64"/>
      <c r="FJ15" s="64"/>
      <c r="FK15" s="64"/>
      <c r="FL15" s="64"/>
      <c r="FM15" s="64"/>
      <c r="FN15" s="64"/>
      <c r="FO15" s="64"/>
      <c r="FP15" s="64"/>
      <c r="FQ15" s="64"/>
      <c r="FR15" s="64"/>
      <c r="FS15" s="64"/>
      <c r="FT15" s="64"/>
      <c r="FU15" s="64"/>
      <c r="FV15" s="64"/>
      <c r="FW15" s="64"/>
      <c r="FX15" s="64"/>
      <c r="FY15" s="64"/>
      <c r="FZ15" s="64"/>
      <c r="GA15" s="64"/>
      <c r="GB15" s="64"/>
      <c r="GC15" s="64"/>
      <c r="GD15" s="64"/>
      <c r="GE15" s="64"/>
      <c r="GF15" s="64"/>
      <c r="GG15" s="64"/>
      <c r="GH15" s="64"/>
      <c r="GI15" s="64"/>
      <c r="GJ15" s="64"/>
      <c r="GK15" s="64"/>
      <c r="GL15" s="64"/>
      <c r="GM15" s="64"/>
      <c r="GN15" s="64"/>
      <c r="GO15" s="64"/>
      <c r="GP15" s="64"/>
      <c r="GQ15" s="64"/>
      <c r="GR15" s="64"/>
      <c r="GS15" s="64"/>
      <c r="GT15" s="64"/>
      <c r="GU15" s="64"/>
      <c r="GV15" s="64"/>
      <c r="GW15" s="64"/>
      <c r="GX15" s="64"/>
      <c r="GY15" s="64"/>
      <c r="GZ15" s="64"/>
      <c r="HA15" s="64"/>
      <c r="HB15" s="64"/>
      <c r="HC15" s="64"/>
      <c r="HD15" s="64"/>
      <c r="HE15" s="64"/>
      <c r="HF15" s="64"/>
      <c r="HG15" s="64"/>
      <c r="HH15" s="64"/>
      <c r="HI15" s="64"/>
      <c r="HJ15" s="64"/>
      <c r="HK15" s="64"/>
      <c r="HL15" s="64"/>
      <c r="HM15" s="64"/>
      <c r="HN15" s="64"/>
      <c r="HO15" s="64"/>
      <c r="HP15" s="64"/>
      <c r="HQ15" s="64"/>
      <c r="HR15" s="64"/>
      <c r="HS15" s="64"/>
      <c r="HT15" s="64"/>
      <c r="HU15" s="64"/>
      <c r="HV15" s="64"/>
      <c r="HW15" s="64"/>
      <c r="HX15" s="64"/>
      <c r="HY15" s="64"/>
      <c r="HZ15" s="64"/>
      <c r="IA15" s="64"/>
      <c r="IB15" s="64"/>
      <c r="IC15" s="64"/>
      <c r="ID15" s="64"/>
      <c r="IE15" s="64"/>
      <c r="IF15" s="64"/>
      <c r="IG15" s="64"/>
      <c r="IH15" s="64"/>
      <c r="II15" s="64"/>
      <c r="IJ15" s="64"/>
      <c r="IK15" s="64"/>
      <c r="IL15" s="64"/>
      <c r="IM15" s="64"/>
      <c r="IN15" s="64"/>
      <c r="IO15" s="64"/>
      <c r="IP15" s="64"/>
      <c r="IQ15" s="64"/>
      <c r="IR15" s="64"/>
      <c r="IS15" s="64"/>
      <c r="IT15" s="64"/>
      <c r="IU15" s="64"/>
      <c r="IV15" s="64"/>
    </row>
    <row r="16" spans="1:256" ht="15.6" x14ac:dyDescent="0.3">
      <c r="A16" s="64"/>
      <c r="B16" s="688" t="s">
        <v>1</v>
      </c>
      <c r="C16" s="688"/>
      <c r="D16" s="688"/>
      <c r="E16" s="688"/>
      <c r="F16" s="68"/>
      <c r="G16" s="68"/>
      <c r="H16" s="68"/>
      <c r="I16" s="66"/>
      <c r="J16" s="64"/>
      <c r="K16" s="64"/>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c r="DT16" s="64"/>
      <c r="DU16" s="64"/>
      <c r="DV16" s="64"/>
      <c r="DW16" s="64"/>
      <c r="DX16" s="64"/>
      <c r="DY16" s="64"/>
      <c r="DZ16" s="64"/>
      <c r="EA16" s="64"/>
      <c r="EB16" s="64"/>
      <c r="EC16" s="64"/>
      <c r="ED16" s="64"/>
      <c r="EE16" s="64"/>
      <c r="EF16" s="64"/>
      <c r="EG16" s="64"/>
      <c r="EH16" s="64"/>
      <c r="EI16" s="64"/>
      <c r="EJ16" s="64"/>
      <c r="EK16" s="64"/>
      <c r="EL16" s="64"/>
      <c r="EM16" s="64"/>
      <c r="EN16" s="64"/>
      <c r="EO16" s="64"/>
      <c r="EP16" s="64"/>
      <c r="EQ16" s="64"/>
      <c r="ER16" s="64"/>
      <c r="ES16" s="64"/>
      <c r="ET16" s="64"/>
      <c r="EU16" s="64"/>
      <c r="EV16" s="64"/>
      <c r="EW16" s="64"/>
      <c r="EX16" s="64"/>
      <c r="EY16" s="64"/>
      <c r="EZ16" s="64"/>
      <c r="FA16" s="64"/>
      <c r="FB16" s="64"/>
      <c r="FC16" s="64"/>
      <c r="FD16" s="64"/>
      <c r="FE16" s="64"/>
      <c r="FF16" s="64"/>
      <c r="FG16" s="64"/>
      <c r="FH16" s="64"/>
      <c r="FI16" s="64"/>
      <c r="FJ16" s="64"/>
      <c r="FK16" s="64"/>
      <c r="FL16" s="64"/>
      <c r="FM16" s="64"/>
      <c r="FN16" s="64"/>
      <c r="FO16" s="64"/>
      <c r="FP16" s="64"/>
      <c r="FQ16" s="64"/>
      <c r="FR16" s="64"/>
      <c r="FS16" s="64"/>
      <c r="FT16" s="64"/>
      <c r="FU16" s="64"/>
      <c r="FV16" s="64"/>
      <c r="FW16" s="64"/>
      <c r="FX16" s="64"/>
      <c r="FY16" s="64"/>
      <c r="FZ16" s="64"/>
      <c r="GA16" s="64"/>
      <c r="GB16" s="64"/>
      <c r="GC16" s="64"/>
      <c r="GD16" s="64"/>
      <c r="GE16" s="64"/>
      <c r="GF16" s="64"/>
      <c r="GG16" s="64"/>
      <c r="GH16" s="64"/>
      <c r="GI16" s="64"/>
      <c r="GJ16" s="64"/>
      <c r="GK16" s="64"/>
      <c r="GL16" s="64"/>
      <c r="GM16" s="64"/>
      <c r="GN16" s="64"/>
      <c r="GO16" s="64"/>
      <c r="GP16" s="64"/>
      <c r="GQ16" s="64"/>
      <c r="GR16" s="64"/>
      <c r="GS16" s="64"/>
      <c r="GT16" s="64"/>
      <c r="GU16" s="64"/>
      <c r="GV16" s="64"/>
      <c r="GW16" s="64"/>
      <c r="GX16" s="64"/>
      <c r="GY16" s="64"/>
      <c r="GZ16" s="64"/>
      <c r="HA16" s="64"/>
      <c r="HB16" s="64"/>
      <c r="HC16" s="64"/>
      <c r="HD16" s="64"/>
      <c r="HE16" s="64"/>
      <c r="HF16" s="64"/>
      <c r="HG16" s="64"/>
      <c r="HH16" s="64"/>
      <c r="HI16" s="64"/>
      <c r="HJ16" s="64"/>
      <c r="HK16" s="64"/>
      <c r="HL16" s="64"/>
      <c r="HM16" s="64"/>
      <c r="HN16" s="64"/>
      <c r="HO16" s="64"/>
      <c r="HP16" s="64"/>
      <c r="HQ16" s="64"/>
      <c r="HR16" s="64"/>
      <c r="HS16" s="64"/>
      <c r="HT16" s="64"/>
      <c r="HU16" s="64"/>
      <c r="HV16" s="64"/>
      <c r="HW16" s="64"/>
      <c r="HX16" s="64"/>
      <c r="HY16" s="64"/>
      <c r="HZ16" s="64"/>
      <c r="IA16" s="64"/>
      <c r="IB16" s="64"/>
      <c r="IC16" s="64"/>
      <c r="ID16" s="64"/>
      <c r="IE16" s="64"/>
      <c r="IF16" s="64"/>
      <c r="IG16" s="64"/>
      <c r="IH16" s="64"/>
      <c r="II16" s="64"/>
      <c r="IJ16" s="64"/>
      <c r="IK16" s="64"/>
      <c r="IL16" s="64"/>
      <c r="IM16" s="64"/>
      <c r="IN16" s="64"/>
      <c r="IO16" s="64"/>
      <c r="IP16" s="64"/>
      <c r="IQ16" s="64"/>
      <c r="IR16" s="64"/>
      <c r="IS16" s="64"/>
      <c r="IT16" s="64"/>
      <c r="IU16" s="64"/>
      <c r="IV16" s="64"/>
    </row>
    <row r="17" spans="1:256" ht="15.6" x14ac:dyDescent="0.3">
      <c r="A17" s="64"/>
      <c r="B17" s="65"/>
      <c r="C17" s="65" t="s">
        <v>232</v>
      </c>
      <c r="D17" s="65"/>
      <c r="E17" s="65"/>
      <c r="F17" s="65"/>
      <c r="G17" s="65"/>
      <c r="H17" s="65"/>
      <c r="I17" s="66"/>
      <c r="J17" s="64"/>
      <c r="K17" s="64"/>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c r="BX17" s="64"/>
      <c r="BY17" s="64"/>
      <c r="BZ17" s="64"/>
      <c r="CA17" s="64"/>
      <c r="CB17" s="64"/>
      <c r="CC17" s="64"/>
      <c r="CD17" s="64"/>
      <c r="CE17" s="64"/>
      <c r="CF17" s="64"/>
      <c r="CG17" s="64"/>
      <c r="CH17" s="64"/>
      <c r="CI17" s="64"/>
      <c r="CJ17" s="64"/>
      <c r="CK17" s="64"/>
      <c r="CL17" s="64"/>
      <c r="CM17" s="64"/>
      <c r="CN17" s="64"/>
      <c r="CO17" s="64"/>
      <c r="CP17" s="64"/>
      <c r="CQ17" s="64"/>
      <c r="CR17" s="64"/>
      <c r="CS17" s="64"/>
      <c r="CT17" s="64"/>
      <c r="CU17" s="64"/>
      <c r="CV17" s="64"/>
      <c r="CW17" s="64"/>
      <c r="CX17" s="64"/>
      <c r="CY17" s="64"/>
      <c r="CZ17" s="64"/>
      <c r="DA17" s="64"/>
      <c r="DB17" s="64"/>
      <c r="DC17" s="64"/>
      <c r="DD17" s="64"/>
      <c r="DE17" s="64"/>
      <c r="DF17" s="64"/>
      <c r="DG17" s="64"/>
      <c r="DH17" s="64"/>
      <c r="DI17" s="64"/>
      <c r="DJ17" s="64"/>
      <c r="DK17" s="64"/>
      <c r="DL17" s="64"/>
      <c r="DM17" s="64"/>
      <c r="DN17" s="64"/>
      <c r="DO17" s="64"/>
      <c r="DP17" s="64"/>
      <c r="DQ17" s="64"/>
      <c r="DR17" s="64"/>
      <c r="DS17" s="64"/>
      <c r="DT17" s="64"/>
      <c r="DU17" s="64"/>
      <c r="DV17" s="64"/>
      <c r="DW17" s="64"/>
      <c r="DX17" s="64"/>
      <c r="DY17" s="64"/>
      <c r="DZ17" s="64"/>
      <c r="EA17" s="64"/>
      <c r="EB17" s="64"/>
      <c r="EC17" s="64"/>
      <c r="ED17" s="64"/>
      <c r="EE17" s="64"/>
      <c r="EF17" s="64"/>
      <c r="EG17" s="64"/>
      <c r="EH17" s="64"/>
      <c r="EI17" s="64"/>
      <c r="EJ17" s="64"/>
      <c r="EK17" s="64"/>
      <c r="EL17" s="64"/>
      <c r="EM17" s="64"/>
      <c r="EN17" s="64"/>
      <c r="EO17" s="64"/>
      <c r="EP17" s="64"/>
      <c r="EQ17" s="64"/>
      <c r="ER17" s="64"/>
      <c r="ES17" s="64"/>
      <c r="ET17" s="64"/>
      <c r="EU17" s="64"/>
      <c r="EV17" s="64"/>
      <c r="EW17" s="64"/>
      <c r="EX17" s="64"/>
      <c r="EY17" s="64"/>
      <c r="EZ17" s="64"/>
      <c r="FA17" s="64"/>
      <c r="FB17" s="64"/>
      <c r="FC17" s="64"/>
      <c r="FD17" s="64"/>
      <c r="FE17" s="64"/>
      <c r="FF17" s="64"/>
      <c r="FG17" s="64"/>
      <c r="FH17" s="64"/>
      <c r="FI17" s="64"/>
      <c r="FJ17" s="64"/>
      <c r="FK17" s="64"/>
      <c r="FL17" s="64"/>
      <c r="FM17" s="64"/>
      <c r="FN17" s="64"/>
      <c r="FO17" s="64"/>
      <c r="FP17" s="64"/>
      <c r="FQ17" s="64"/>
      <c r="FR17" s="64"/>
      <c r="FS17" s="64"/>
      <c r="FT17" s="64"/>
      <c r="FU17" s="64"/>
      <c r="FV17" s="64"/>
      <c r="FW17" s="64"/>
      <c r="FX17" s="64"/>
      <c r="FY17" s="64"/>
      <c r="FZ17" s="64"/>
      <c r="GA17" s="64"/>
      <c r="GB17" s="64"/>
      <c r="GC17" s="64"/>
      <c r="GD17" s="64"/>
      <c r="GE17" s="64"/>
      <c r="GF17" s="64"/>
      <c r="GG17" s="64"/>
      <c r="GH17" s="64"/>
      <c r="GI17" s="64"/>
      <c r="GJ17" s="64"/>
      <c r="GK17" s="64"/>
      <c r="GL17" s="64"/>
      <c r="GM17" s="64"/>
      <c r="GN17" s="64"/>
      <c r="GO17" s="64"/>
      <c r="GP17" s="64"/>
      <c r="GQ17" s="64"/>
      <c r="GR17" s="64"/>
      <c r="GS17" s="64"/>
      <c r="GT17" s="64"/>
      <c r="GU17" s="64"/>
      <c r="GV17" s="64"/>
      <c r="GW17" s="64"/>
      <c r="GX17" s="64"/>
      <c r="GY17" s="64"/>
      <c r="GZ17" s="64"/>
      <c r="HA17" s="64"/>
      <c r="HB17" s="64"/>
      <c r="HC17" s="64"/>
      <c r="HD17" s="64"/>
      <c r="HE17" s="64"/>
      <c r="HF17" s="64"/>
      <c r="HG17" s="64"/>
      <c r="HH17" s="64"/>
      <c r="HI17" s="64"/>
      <c r="HJ17" s="64"/>
      <c r="HK17" s="64"/>
      <c r="HL17" s="64"/>
      <c r="HM17" s="64"/>
      <c r="HN17" s="64"/>
      <c r="HO17" s="64"/>
      <c r="HP17" s="64"/>
      <c r="HQ17" s="64"/>
      <c r="HR17" s="64"/>
      <c r="HS17" s="64"/>
      <c r="HT17" s="64"/>
      <c r="HU17" s="64"/>
      <c r="HV17" s="64"/>
      <c r="HW17" s="64"/>
      <c r="HX17" s="64"/>
      <c r="HY17" s="64"/>
      <c r="HZ17" s="64"/>
      <c r="IA17" s="64"/>
      <c r="IB17" s="64"/>
      <c r="IC17" s="64"/>
      <c r="ID17" s="64"/>
      <c r="IE17" s="64"/>
      <c r="IF17" s="64"/>
      <c r="IG17" s="64"/>
      <c r="IH17" s="64"/>
      <c r="II17" s="64"/>
      <c r="IJ17" s="64"/>
      <c r="IK17" s="64"/>
      <c r="IL17" s="64"/>
      <c r="IM17" s="64"/>
      <c r="IN17" s="64"/>
      <c r="IO17" s="64"/>
      <c r="IP17" s="64"/>
      <c r="IQ17" s="64"/>
      <c r="IR17" s="64"/>
      <c r="IS17" s="64"/>
      <c r="IT17" s="64"/>
      <c r="IU17" s="64"/>
      <c r="IV17" s="64"/>
    </row>
    <row r="18" spans="1:256" s="74" customFormat="1" ht="34.200000000000003" customHeight="1" x14ac:dyDescent="0.3">
      <c r="A18" s="677" t="s">
        <v>246</v>
      </c>
      <c r="B18" s="677"/>
      <c r="C18" s="677"/>
      <c r="D18" s="677"/>
      <c r="E18" s="677"/>
      <c r="F18" s="677"/>
      <c r="G18" s="677"/>
      <c r="H18" s="677"/>
      <c r="I18" s="677"/>
      <c r="J18" s="677"/>
      <c r="K18" s="677"/>
      <c r="L18" s="114"/>
      <c r="M18" s="114"/>
    </row>
    <row r="19" spans="1:256" s="376" customFormat="1" ht="51.75" customHeight="1" x14ac:dyDescent="0.3">
      <c r="A19" s="376" t="s">
        <v>242</v>
      </c>
      <c r="B19" s="361"/>
      <c r="C19" s="361"/>
      <c r="D19" s="361"/>
      <c r="E19" s="361"/>
      <c r="F19" s="361"/>
      <c r="G19" s="377"/>
      <c r="H19" s="377"/>
      <c r="I19" s="378"/>
      <c r="J19" s="377"/>
      <c r="K19" s="377"/>
      <c r="L19" s="377"/>
      <c r="M19" s="377"/>
    </row>
    <row r="20" spans="1:256" s="44" customFormat="1" ht="97.2" customHeight="1" x14ac:dyDescent="0.3">
      <c r="A20" s="690" t="s">
        <v>274</v>
      </c>
      <c r="B20" s="690"/>
      <c r="C20" s="690"/>
      <c r="D20" s="690"/>
      <c r="E20" s="690"/>
      <c r="F20" s="690"/>
      <c r="G20" s="690"/>
      <c r="H20" s="690"/>
      <c r="I20" s="690"/>
      <c r="J20" s="690"/>
      <c r="K20" s="690"/>
    </row>
    <row r="21" spans="1:256" ht="15.6" x14ac:dyDescent="0.3">
      <c r="A21" s="62" t="s">
        <v>51</v>
      </c>
      <c r="B21" s="73"/>
      <c r="C21" s="73"/>
      <c r="D21" s="73"/>
      <c r="E21" s="73"/>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c r="CM21" s="73"/>
      <c r="CN21" s="73"/>
      <c r="CO21" s="73"/>
      <c r="CP21" s="73"/>
      <c r="CQ21" s="73"/>
      <c r="CR21" s="73"/>
      <c r="CS21" s="73"/>
      <c r="CT21" s="73"/>
      <c r="CU21" s="73"/>
      <c r="CV21" s="73"/>
      <c r="CW21" s="73"/>
      <c r="CX21" s="73"/>
      <c r="CY21" s="73"/>
      <c r="CZ21" s="73"/>
      <c r="DA21" s="73"/>
      <c r="DB21" s="73"/>
      <c r="DC21" s="73"/>
      <c r="DD21" s="73"/>
      <c r="DE21" s="73"/>
      <c r="DF21" s="73"/>
      <c r="DG21" s="73"/>
      <c r="DH21" s="73"/>
      <c r="DI21" s="73"/>
      <c r="DJ21" s="73"/>
      <c r="DK21" s="73"/>
      <c r="DL21" s="73"/>
      <c r="DM21" s="73"/>
      <c r="DN21" s="73"/>
      <c r="DO21" s="73"/>
      <c r="DP21" s="73"/>
      <c r="DQ21" s="73"/>
      <c r="DR21" s="73"/>
      <c r="DS21" s="73"/>
      <c r="DT21" s="73"/>
      <c r="DU21" s="73"/>
      <c r="DV21" s="73"/>
      <c r="DW21" s="73"/>
      <c r="DX21" s="73"/>
      <c r="DY21" s="73"/>
      <c r="DZ21" s="73"/>
      <c r="EA21" s="73"/>
      <c r="EB21" s="73"/>
      <c r="EC21" s="73"/>
      <c r="ED21" s="73"/>
      <c r="EE21" s="73"/>
      <c r="EF21" s="73"/>
      <c r="EG21" s="73"/>
      <c r="EH21" s="73"/>
      <c r="EI21" s="73"/>
      <c r="EJ21" s="73"/>
      <c r="EK21" s="73"/>
      <c r="EL21" s="73"/>
      <c r="EM21" s="73"/>
      <c r="EN21" s="73"/>
      <c r="EO21" s="73"/>
      <c r="EP21" s="73"/>
      <c r="EQ21" s="73"/>
      <c r="ER21" s="73"/>
      <c r="ES21" s="73"/>
      <c r="ET21" s="73"/>
      <c r="EU21" s="73"/>
      <c r="EV21" s="73"/>
      <c r="EW21" s="73"/>
      <c r="EX21" s="73"/>
      <c r="EY21" s="73"/>
      <c r="EZ21" s="73"/>
      <c r="FA21" s="73"/>
      <c r="FB21" s="73"/>
      <c r="FC21" s="73"/>
      <c r="FD21" s="73"/>
      <c r="FE21" s="73"/>
      <c r="FF21" s="73"/>
      <c r="FG21" s="73"/>
      <c r="FH21" s="73"/>
      <c r="FI21" s="73"/>
      <c r="FJ21" s="73"/>
      <c r="FK21" s="73"/>
      <c r="FL21" s="73"/>
      <c r="FM21" s="73"/>
      <c r="FN21" s="73"/>
      <c r="FO21" s="73"/>
      <c r="FP21" s="73"/>
      <c r="FQ21" s="73"/>
      <c r="FR21" s="73"/>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c r="HE21" s="73"/>
      <c r="HF21" s="73"/>
      <c r="HG21" s="73"/>
      <c r="HH21" s="73"/>
      <c r="HI21" s="73"/>
      <c r="HJ21" s="73"/>
      <c r="HK21" s="73"/>
      <c r="HL21" s="73"/>
      <c r="HM21" s="73"/>
      <c r="HN21" s="73"/>
      <c r="HO21" s="73"/>
      <c r="HP21" s="73"/>
      <c r="HQ21" s="73"/>
      <c r="HR21" s="73"/>
      <c r="HS21" s="73"/>
      <c r="HT21" s="73"/>
      <c r="HU21" s="73"/>
      <c r="HV21" s="73"/>
      <c r="HW21" s="73"/>
      <c r="HX21" s="73"/>
      <c r="HY21" s="73"/>
      <c r="HZ21" s="73"/>
      <c r="IA21" s="73"/>
      <c r="IB21" s="73"/>
      <c r="IC21" s="73"/>
      <c r="ID21" s="73"/>
      <c r="IE21" s="73"/>
      <c r="IF21" s="73"/>
      <c r="IG21" s="73"/>
      <c r="IH21" s="73"/>
      <c r="II21" s="73"/>
      <c r="IJ21" s="73"/>
      <c r="IK21" s="73"/>
      <c r="IL21" s="73"/>
      <c r="IM21" s="73"/>
      <c r="IN21" s="73"/>
      <c r="IO21" s="73"/>
      <c r="IP21" s="73"/>
      <c r="IQ21" s="73"/>
      <c r="IR21" s="73"/>
      <c r="IS21" s="73"/>
      <c r="IT21" s="73"/>
      <c r="IU21" s="73"/>
      <c r="IV21" s="73"/>
    </row>
    <row r="22" spans="1:256" ht="19.95" customHeight="1" x14ac:dyDescent="0.3">
      <c r="A22" s="691" t="s">
        <v>52</v>
      </c>
      <c r="B22" s="691"/>
      <c r="C22" s="691"/>
      <c r="D22" s="691"/>
      <c r="E22" s="691"/>
      <c r="F22" s="691"/>
      <c r="G22" s="691"/>
      <c r="H22" s="73"/>
      <c r="I22" s="73"/>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ht="39.75" customHeight="1" x14ac:dyDescent="0.3">
      <c r="A23" s="765" t="s">
        <v>83</v>
      </c>
      <c r="B23" s="765"/>
      <c r="C23" s="765"/>
      <c r="D23" s="765"/>
      <c r="E23" s="765"/>
      <c r="F23" s="765"/>
      <c r="G23" s="765"/>
      <c r="H23" s="115"/>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c r="IU23" s="116"/>
      <c r="IV23" s="116"/>
    </row>
    <row r="24" spans="1:256" ht="23.25" customHeight="1" x14ac:dyDescent="0.3">
      <c r="A24" s="62" t="s">
        <v>54</v>
      </c>
      <c r="B24" s="73"/>
      <c r="C24" s="73"/>
      <c r="D24" s="73"/>
      <c r="E24" s="73"/>
      <c r="F24" s="73"/>
      <c r="G24" s="73"/>
      <c r="H24" s="73"/>
      <c r="I24" s="73"/>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c r="CF24" s="73"/>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T24" s="73"/>
      <c r="DU24" s="73"/>
      <c r="DV24" s="73"/>
      <c r="DW24" s="73"/>
      <c r="DX24" s="73"/>
      <c r="DY24" s="73"/>
      <c r="DZ24" s="73"/>
      <c r="EA24" s="73"/>
      <c r="EB24" s="73"/>
      <c r="EC24" s="73"/>
      <c r="ED24" s="73"/>
      <c r="EE24" s="73"/>
      <c r="EF24" s="73"/>
      <c r="EG24" s="73"/>
      <c r="EH24" s="73"/>
      <c r="EI24" s="73"/>
      <c r="EJ24" s="73"/>
      <c r="EK24" s="73"/>
      <c r="EL24" s="73"/>
      <c r="EM24" s="73"/>
      <c r="EN24" s="73"/>
      <c r="EO24" s="73"/>
      <c r="EP24" s="73"/>
      <c r="EQ24" s="73"/>
      <c r="ER24" s="73"/>
      <c r="ES24" s="73"/>
      <c r="ET24" s="73"/>
      <c r="EU24" s="73"/>
      <c r="EV24" s="73"/>
      <c r="EW24" s="73"/>
      <c r="EX24" s="73"/>
      <c r="EY24" s="73"/>
      <c r="EZ24" s="73"/>
      <c r="FA24" s="73"/>
      <c r="FB24" s="73"/>
      <c r="FC24" s="73"/>
      <c r="FD24" s="73"/>
      <c r="FE24" s="73"/>
      <c r="FF24" s="73"/>
      <c r="FG24" s="73"/>
      <c r="FH24" s="73"/>
      <c r="FI24" s="73"/>
      <c r="FJ24" s="73"/>
      <c r="FK24" s="73"/>
      <c r="FL24" s="73"/>
      <c r="FM24" s="73"/>
      <c r="FN24" s="73"/>
      <c r="FO24" s="73"/>
      <c r="FP24" s="73"/>
      <c r="FQ24" s="73"/>
      <c r="FR24" s="73"/>
      <c r="FS24" s="73"/>
      <c r="FT24" s="73"/>
      <c r="FU24" s="73"/>
      <c r="FV24" s="73"/>
      <c r="FW24" s="73"/>
      <c r="FX24" s="73"/>
      <c r="FY24" s="73"/>
      <c r="FZ24" s="73"/>
      <c r="GA24" s="73"/>
      <c r="GB24" s="73"/>
      <c r="GC24" s="73"/>
      <c r="GD24" s="73"/>
      <c r="GE24" s="73"/>
      <c r="GF24" s="73"/>
      <c r="GG24" s="73"/>
      <c r="GH24" s="73"/>
      <c r="GI24" s="73"/>
      <c r="GJ24" s="73"/>
      <c r="GK24" s="73"/>
      <c r="GL24" s="73"/>
      <c r="GM24" s="73"/>
      <c r="GN24" s="73"/>
      <c r="GO24" s="73"/>
      <c r="GP24" s="73"/>
      <c r="GQ24" s="73"/>
      <c r="GR24" s="73"/>
      <c r="GS24" s="73"/>
      <c r="GT24" s="73"/>
      <c r="GU24" s="73"/>
      <c r="GV24" s="73"/>
      <c r="GW24" s="73"/>
      <c r="GX24" s="73"/>
      <c r="GY24" s="73"/>
      <c r="GZ24" s="73"/>
      <c r="HA24" s="73"/>
      <c r="HB24" s="73"/>
      <c r="HC24" s="73"/>
      <c r="HD24" s="73"/>
      <c r="HE24" s="73"/>
      <c r="HF24" s="73"/>
      <c r="HG24" s="73"/>
      <c r="HH24" s="73"/>
      <c r="HI24" s="73"/>
      <c r="HJ24" s="73"/>
      <c r="HK24" s="73"/>
      <c r="HL24" s="73"/>
      <c r="HM24" s="73"/>
      <c r="HN24" s="73"/>
      <c r="HO24" s="73"/>
      <c r="HP24" s="73"/>
      <c r="HQ24" s="73"/>
      <c r="HR24" s="73"/>
      <c r="HS24" s="73"/>
      <c r="HT24" s="73"/>
      <c r="HU24" s="73"/>
      <c r="HV24" s="73"/>
      <c r="HW24" s="73"/>
      <c r="HX24" s="73"/>
      <c r="HY24" s="73"/>
      <c r="HZ24" s="73"/>
      <c r="IA24" s="73"/>
      <c r="IB24" s="73"/>
      <c r="IC24" s="73"/>
      <c r="ID24" s="73"/>
      <c r="IE24" s="73"/>
      <c r="IF24" s="73"/>
      <c r="IG24" s="73"/>
      <c r="IH24" s="73"/>
      <c r="II24" s="73"/>
      <c r="IJ24" s="73"/>
      <c r="IK24" s="73"/>
      <c r="IL24" s="73"/>
      <c r="IM24" s="73"/>
      <c r="IN24" s="73"/>
      <c r="IO24" s="73"/>
      <c r="IP24" s="73"/>
      <c r="IQ24" s="73"/>
      <c r="IR24" s="73"/>
      <c r="IS24" s="73"/>
      <c r="IT24" s="73"/>
      <c r="IU24" s="73"/>
      <c r="IV24" s="73"/>
    </row>
    <row r="25" spans="1:256" ht="15.6" x14ac:dyDescent="0.3">
      <c r="A25" s="62" t="s">
        <v>84</v>
      </c>
      <c r="B25" s="73"/>
      <c r="C25" s="73"/>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c r="CK25" s="73"/>
      <c r="CL25" s="73"/>
      <c r="CM25" s="73"/>
      <c r="CN25" s="73"/>
      <c r="CO25" s="73"/>
      <c r="CP25" s="73"/>
      <c r="CQ25" s="73"/>
      <c r="CR25" s="73"/>
      <c r="CS25" s="73"/>
      <c r="CT25" s="73"/>
      <c r="CU25" s="73"/>
      <c r="CV25" s="73"/>
      <c r="CW25" s="73"/>
      <c r="CX25" s="73"/>
      <c r="CY25" s="73"/>
      <c r="CZ25" s="73"/>
      <c r="DA25" s="73"/>
      <c r="DB25" s="73"/>
      <c r="DC25" s="73"/>
      <c r="DD25" s="73"/>
      <c r="DE25" s="73"/>
      <c r="DF25" s="73"/>
      <c r="DG25" s="73"/>
      <c r="DH25" s="73"/>
      <c r="DI25" s="73"/>
      <c r="DJ25" s="73"/>
      <c r="DK25" s="73"/>
      <c r="DL25" s="73"/>
      <c r="DM25" s="73"/>
      <c r="DN25" s="73"/>
      <c r="DO25" s="73"/>
      <c r="DP25" s="73"/>
      <c r="DQ25" s="73"/>
      <c r="DR25" s="73"/>
      <c r="DS25" s="73"/>
      <c r="DT25" s="73"/>
      <c r="DU25" s="73"/>
      <c r="DV25" s="73"/>
      <c r="DW25" s="73"/>
      <c r="DX25" s="73"/>
      <c r="DY25" s="73"/>
      <c r="DZ25" s="73"/>
      <c r="EA25" s="73"/>
      <c r="EB25" s="73"/>
      <c r="EC25" s="73"/>
      <c r="ED25" s="73"/>
      <c r="EE25" s="73"/>
      <c r="EF25" s="73"/>
      <c r="EG25" s="73"/>
      <c r="EH25" s="73"/>
      <c r="EI25" s="73"/>
      <c r="EJ25" s="73"/>
      <c r="EK25" s="73"/>
      <c r="EL25" s="73"/>
      <c r="EM25" s="73"/>
      <c r="EN25" s="73"/>
      <c r="EO25" s="73"/>
      <c r="EP25" s="73"/>
      <c r="EQ25" s="73"/>
      <c r="ER25" s="73"/>
      <c r="ES25" s="73"/>
      <c r="ET25" s="73"/>
      <c r="EU25" s="73"/>
      <c r="EV25" s="73"/>
      <c r="EW25" s="73"/>
      <c r="EX25" s="73"/>
      <c r="EY25" s="73"/>
      <c r="EZ25" s="73"/>
      <c r="FA25" s="73"/>
      <c r="FB25" s="73"/>
      <c r="FC25" s="73"/>
      <c r="FD25" s="73"/>
      <c r="FE25" s="73"/>
      <c r="FF25" s="73"/>
      <c r="FG25" s="73"/>
      <c r="FH25" s="73"/>
      <c r="FI25" s="73"/>
      <c r="FJ25" s="73"/>
      <c r="FK25" s="73"/>
      <c r="FL25" s="73"/>
      <c r="FM25" s="73"/>
      <c r="FN25" s="73"/>
      <c r="FO25" s="73"/>
      <c r="FP25" s="73"/>
      <c r="FQ25" s="73"/>
      <c r="FR25" s="73"/>
      <c r="FS25" s="73"/>
      <c r="FT25" s="73"/>
      <c r="FU25" s="73"/>
      <c r="FV25" s="73"/>
      <c r="FW25" s="73"/>
      <c r="FX25" s="73"/>
      <c r="FY25" s="73"/>
      <c r="FZ25" s="73"/>
      <c r="GA25" s="73"/>
      <c r="GB25" s="73"/>
      <c r="GC25" s="73"/>
      <c r="GD25" s="73"/>
      <c r="GE25" s="73"/>
      <c r="GF25" s="73"/>
      <c r="GG25" s="73"/>
      <c r="GH25" s="73"/>
      <c r="GI25" s="73"/>
      <c r="GJ25" s="73"/>
      <c r="GK25" s="73"/>
      <c r="GL25" s="73"/>
      <c r="GM25" s="73"/>
      <c r="GN25" s="73"/>
      <c r="GO25" s="73"/>
      <c r="GP25" s="73"/>
      <c r="GQ25" s="73"/>
      <c r="GR25" s="73"/>
      <c r="GS25" s="73"/>
      <c r="GT25" s="73"/>
      <c r="GU25" s="73"/>
      <c r="GV25" s="73"/>
      <c r="GW25" s="73"/>
      <c r="GX25" s="73"/>
      <c r="GY25" s="73"/>
      <c r="GZ25" s="73"/>
      <c r="HA25" s="73"/>
      <c r="HB25" s="73"/>
      <c r="HC25" s="73"/>
      <c r="HD25" s="73"/>
      <c r="HE25" s="73"/>
      <c r="HF25" s="73"/>
      <c r="HG25" s="73"/>
      <c r="HH25" s="73"/>
      <c r="HI25" s="73"/>
      <c r="HJ25" s="73"/>
      <c r="HK25" s="73"/>
      <c r="HL25" s="73"/>
      <c r="HM25" s="73"/>
      <c r="HN25" s="73"/>
      <c r="HO25" s="73"/>
      <c r="HP25" s="73"/>
      <c r="HQ25" s="73"/>
      <c r="HR25" s="73"/>
      <c r="HS25" s="73"/>
      <c r="HT25" s="73"/>
      <c r="HU25" s="73"/>
      <c r="HV25" s="73"/>
      <c r="HW25" s="73"/>
      <c r="HX25" s="73"/>
      <c r="HY25" s="73"/>
      <c r="HZ25" s="73"/>
      <c r="IA25" s="73"/>
      <c r="IB25" s="73"/>
      <c r="IC25" s="73"/>
      <c r="ID25" s="73"/>
      <c r="IE25" s="73"/>
      <c r="IF25" s="73"/>
      <c r="IG25" s="73"/>
      <c r="IH25" s="73"/>
      <c r="II25" s="73"/>
      <c r="IJ25" s="73"/>
      <c r="IK25" s="73"/>
      <c r="IL25" s="73"/>
      <c r="IM25" s="73"/>
      <c r="IN25" s="73"/>
      <c r="IO25" s="73"/>
      <c r="IP25" s="73"/>
      <c r="IQ25" s="73"/>
      <c r="IR25" s="73"/>
      <c r="IS25" s="73"/>
      <c r="IT25" s="73"/>
      <c r="IU25" s="73"/>
      <c r="IV25" s="73"/>
    </row>
    <row r="26" spans="1:256" ht="50.4" customHeight="1" x14ac:dyDescent="0.3">
      <c r="A26" s="696" t="s">
        <v>104</v>
      </c>
      <c r="B26" s="696"/>
      <c r="C26" s="696"/>
      <c r="D26" s="696"/>
      <c r="E26" s="696"/>
      <c r="F26" s="696"/>
      <c r="G26" s="696"/>
      <c r="H26" s="117"/>
      <c r="I26" s="118"/>
      <c r="J26" s="110"/>
      <c r="K26" s="110"/>
      <c r="L26" s="110"/>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c r="GM26" s="44"/>
      <c r="GN26" s="44"/>
      <c r="GO26" s="44"/>
      <c r="GP26" s="44"/>
      <c r="GQ26" s="44"/>
      <c r="GR26" s="44"/>
      <c r="GS26" s="44"/>
      <c r="GT26" s="44"/>
      <c r="GU26" s="44"/>
      <c r="GV26" s="44"/>
      <c r="GW26" s="44"/>
      <c r="GX26" s="44"/>
      <c r="GY26" s="44"/>
      <c r="GZ26" s="44"/>
      <c r="HA26" s="44"/>
      <c r="HB26" s="44"/>
      <c r="HC26" s="44"/>
      <c r="HD26" s="44"/>
      <c r="HE26" s="44"/>
      <c r="HF26" s="44"/>
      <c r="HG26" s="44"/>
      <c r="HH26" s="44"/>
      <c r="HI26" s="44"/>
      <c r="HJ26" s="44"/>
      <c r="HK26" s="44"/>
      <c r="HL26" s="44"/>
      <c r="HM26" s="44"/>
      <c r="HN26" s="44"/>
      <c r="HO26" s="44"/>
      <c r="HP26" s="44"/>
      <c r="HQ26" s="44"/>
      <c r="HR26" s="44"/>
      <c r="HS26" s="44"/>
      <c r="HT26" s="44"/>
      <c r="HU26" s="44"/>
      <c r="HV26" s="44"/>
      <c r="HW26" s="44"/>
      <c r="HX26" s="44"/>
      <c r="HY26" s="44"/>
      <c r="HZ26" s="44"/>
      <c r="IA26" s="44"/>
      <c r="IB26" s="44"/>
      <c r="IC26" s="44"/>
      <c r="ID26" s="44"/>
      <c r="IE26" s="44"/>
      <c r="IF26" s="44"/>
      <c r="IG26" s="44"/>
      <c r="IH26" s="44"/>
      <c r="II26" s="44"/>
      <c r="IJ26" s="44"/>
      <c r="IK26" s="44"/>
      <c r="IL26" s="44"/>
      <c r="IM26" s="44"/>
      <c r="IN26" s="44"/>
      <c r="IO26" s="44"/>
      <c r="IP26" s="44"/>
      <c r="IQ26" s="44"/>
      <c r="IR26" s="44"/>
      <c r="IS26" s="44"/>
      <c r="IT26" s="44"/>
      <c r="IU26" s="44"/>
      <c r="IV26" s="44"/>
    </row>
    <row r="27" spans="1:256" ht="65.400000000000006" customHeight="1" x14ac:dyDescent="0.3">
      <c r="A27" s="696" t="s">
        <v>195</v>
      </c>
      <c r="B27" s="696"/>
      <c r="C27" s="696"/>
      <c r="D27" s="696"/>
      <c r="E27" s="696"/>
      <c r="F27" s="696"/>
      <c r="G27" s="696"/>
      <c r="H27" s="696"/>
      <c r="I27" s="696"/>
      <c r="J27" s="696"/>
      <c r="K27" s="110"/>
      <c r="L27" s="110"/>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c r="IQ27" s="44"/>
      <c r="IR27" s="44"/>
      <c r="IS27" s="44"/>
      <c r="IT27" s="44"/>
      <c r="IU27" s="44"/>
      <c r="IV27" s="44"/>
    </row>
    <row r="28" spans="1:256" ht="34.200000000000003" customHeight="1" x14ac:dyDescent="0.3">
      <c r="A28" s="696" t="s">
        <v>105</v>
      </c>
      <c r="B28" s="696"/>
      <c r="C28" s="696"/>
      <c r="D28" s="696"/>
      <c r="E28" s="696"/>
      <c r="F28" s="696"/>
      <c r="G28" s="696"/>
      <c r="H28" s="117"/>
      <c r="I28" s="43"/>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c r="IR28" s="44"/>
      <c r="IS28" s="44"/>
      <c r="IT28" s="44"/>
      <c r="IU28" s="44"/>
      <c r="IV28" s="44"/>
    </row>
    <row r="29" spans="1:256" ht="15.6" x14ac:dyDescent="0.3">
      <c r="A29" s="128"/>
      <c r="B29" s="128"/>
      <c r="C29" s="128"/>
      <c r="D29" s="128"/>
      <c r="E29" s="128"/>
      <c r="F29" s="128"/>
      <c r="G29" s="128"/>
      <c r="H29" s="69"/>
      <c r="I29" s="66"/>
      <c r="J29" s="64"/>
      <c r="K29" s="64"/>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64"/>
      <c r="AK29" s="64"/>
      <c r="AL29" s="64"/>
      <c r="AM29" s="64"/>
      <c r="AN29" s="64"/>
      <c r="AO29" s="64"/>
      <c r="AP29" s="64"/>
      <c r="AQ29" s="64"/>
      <c r="AR29" s="64"/>
      <c r="AS29" s="64"/>
      <c r="AT29" s="64"/>
      <c r="AU29" s="64"/>
      <c r="AV29" s="64"/>
      <c r="AW29" s="64"/>
      <c r="AX29" s="64"/>
      <c r="AY29" s="64"/>
      <c r="AZ29" s="64"/>
      <c r="BA29" s="64"/>
      <c r="BB29" s="64"/>
      <c r="BC29" s="64"/>
      <c r="BD29" s="64"/>
      <c r="BE29" s="64"/>
      <c r="BF29" s="64"/>
      <c r="BG29" s="64"/>
      <c r="BH29" s="64"/>
      <c r="BI29" s="64"/>
      <c r="BJ29" s="64"/>
      <c r="BK29" s="64"/>
      <c r="BL29" s="64"/>
      <c r="BM29" s="64"/>
      <c r="BN29" s="64"/>
      <c r="BO29" s="64"/>
      <c r="BP29" s="64"/>
      <c r="BQ29" s="64"/>
      <c r="BR29" s="64"/>
      <c r="BS29" s="64"/>
      <c r="BT29" s="64"/>
      <c r="BU29" s="64"/>
      <c r="BV29" s="64"/>
      <c r="BW29" s="64"/>
      <c r="BX29" s="64"/>
      <c r="BY29" s="64"/>
      <c r="BZ29" s="64"/>
      <c r="CA29" s="64"/>
      <c r="CB29" s="64"/>
      <c r="CC29" s="64"/>
      <c r="CD29" s="64"/>
      <c r="CE29" s="64"/>
      <c r="CF29" s="64"/>
      <c r="CG29" s="64"/>
      <c r="CH29" s="64"/>
      <c r="CI29" s="64"/>
      <c r="CJ29" s="64"/>
      <c r="CK29" s="64"/>
      <c r="CL29" s="64"/>
      <c r="CM29" s="64"/>
      <c r="CN29" s="64"/>
      <c r="CO29" s="64"/>
      <c r="CP29" s="64"/>
      <c r="CQ29" s="64"/>
      <c r="CR29" s="64"/>
      <c r="CS29" s="64"/>
      <c r="CT29" s="64"/>
      <c r="CU29" s="64"/>
      <c r="CV29" s="64"/>
      <c r="CW29" s="64"/>
      <c r="CX29" s="64"/>
      <c r="CY29" s="64"/>
      <c r="CZ29" s="64"/>
      <c r="DA29" s="64"/>
      <c r="DB29" s="64"/>
      <c r="DC29" s="64"/>
      <c r="DD29" s="64"/>
      <c r="DE29" s="64"/>
      <c r="DF29" s="64"/>
      <c r="DG29" s="64"/>
      <c r="DH29" s="64"/>
      <c r="DI29" s="64"/>
      <c r="DJ29" s="64"/>
      <c r="DK29" s="64"/>
      <c r="DL29" s="64"/>
      <c r="DM29" s="64"/>
      <c r="DN29" s="64"/>
      <c r="DO29" s="64"/>
      <c r="DP29" s="64"/>
      <c r="DQ29" s="64"/>
      <c r="DR29" s="64"/>
      <c r="DS29" s="64"/>
      <c r="DT29" s="64"/>
      <c r="DU29" s="64"/>
      <c r="DV29" s="64"/>
      <c r="DW29" s="64"/>
      <c r="DX29" s="64"/>
      <c r="DY29" s="64"/>
      <c r="DZ29" s="64"/>
      <c r="EA29" s="64"/>
      <c r="EB29" s="64"/>
      <c r="EC29" s="64"/>
      <c r="ED29" s="64"/>
      <c r="EE29" s="64"/>
      <c r="EF29" s="64"/>
      <c r="EG29" s="64"/>
      <c r="EH29" s="64"/>
      <c r="EI29" s="64"/>
      <c r="EJ29" s="64"/>
      <c r="EK29" s="64"/>
      <c r="EL29" s="64"/>
      <c r="EM29" s="64"/>
      <c r="EN29" s="64"/>
      <c r="EO29" s="64"/>
      <c r="EP29" s="64"/>
      <c r="EQ29" s="64"/>
      <c r="ER29" s="64"/>
      <c r="ES29" s="64"/>
      <c r="ET29" s="64"/>
      <c r="EU29" s="64"/>
      <c r="EV29" s="64"/>
      <c r="EW29" s="64"/>
      <c r="EX29" s="64"/>
      <c r="EY29" s="64"/>
      <c r="EZ29" s="64"/>
      <c r="FA29" s="64"/>
      <c r="FB29" s="64"/>
      <c r="FC29" s="64"/>
      <c r="FD29" s="64"/>
      <c r="FE29" s="64"/>
      <c r="FF29" s="64"/>
      <c r="FG29" s="64"/>
      <c r="FH29" s="64"/>
      <c r="FI29" s="64"/>
      <c r="FJ29" s="64"/>
      <c r="FK29" s="64"/>
      <c r="FL29" s="64"/>
      <c r="FM29" s="64"/>
      <c r="FN29" s="64"/>
      <c r="FO29" s="64"/>
      <c r="FP29" s="64"/>
      <c r="FQ29" s="64"/>
      <c r="FR29" s="64"/>
      <c r="FS29" s="64"/>
      <c r="FT29" s="64"/>
      <c r="FU29" s="64"/>
      <c r="FV29" s="64"/>
      <c r="FW29" s="64"/>
      <c r="FX29" s="64"/>
      <c r="FY29" s="64"/>
      <c r="FZ29" s="64"/>
      <c r="GA29" s="64"/>
      <c r="GB29" s="64"/>
      <c r="GC29" s="64"/>
      <c r="GD29" s="64"/>
      <c r="GE29" s="64"/>
      <c r="GF29" s="64"/>
      <c r="GG29" s="64"/>
      <c r="GH29" s="64"/>
      <c r="GI29" s="64"/>
      <c r="GJ29" s="64"/>
      <c r="GK29" s="64"/>
      <c r="GL29" s="64"/>
      <c r="GM29" s="64"/>
      <c r="GN29" s="64"/>
      <c r="GO29" s="64"/>
      <c r="GP29" s="64"/>
      <c r="GQ29" s="64"/>
      <c r="GR29" s="64"/>
      <c r="GS29" s="64"/>
      <c r="GT29" s="64"/>
      <c r="GU29" s="64"/>
      <c r="GV29" s="64"/>
      <c r="GW29" s="64"/>
      <c r="GX29" s="64"/>
      <c r="GY29" s="64"/>
      <c r="GZ29" s="64"/>
      <c r="HA29" s="64"/>
      <c r="HB29" s="64"/>
      <c r="HC29" s="64"/>
      <c r="HD29" s="64"/>
      <c r="HE29" s="64"/>
      <c r="HF29" s="64"/>
      <c r="HG29" s="64"/>
      <c r="HH29" s="64"/>
      <c r="HI29" s="64"/>
      <c r="HJ29" s="64"/>
      <c r="HK29" s="64"/>
      <c r="HL29" s="64"/>
      <c r="HM29" s="64"/>
      <c r="HN29" s="64"/>
      <c r="HO29" s="64"/>
      <c r="HP29" s="64"/>
      <c r="HQ29" s="64"/>
      <c r="HR29" s="64"/>
      <c r="HS29" s="64"/>
      <c r="HT29" s="64"/>
      <c r="HU29" s="64"/>
      <c r="HV29" s="64"/>
      <c r="HW29" s="64"/>
      <c r="HX29" s="64"/>
      <c r="HY29" s="64"/>
      <c r="HZ29" s="64"/>
      <c r="IA29" s="64"/>
      <c r="IB29" s="64"/>
      <c r="IC29" s="64"/>
      <c r="ID29" s="64"/>
      <c r="IE29" s="64"/>
      <c r="IF29" s="64"/>
      <c r="IG29" s="64"/>
      <c r="IH29" s="64"/>
      <c r="II29" s="64"/>
      <c r="IJ29" s="64"/>
      <c r="IK29" s="64"/>
      <c r="IL29" s="64"/>
      <c r="IM29" s="64"/>
      <c r="IN29" s="64"/>
      <c r="IO29" s="64"/>
      <c r="IP29" s="64"/>
      <c r="IQ29" s="64"/>
      <c r="IR29" s="64"/>
      <c r="IS29" s="64"/>
      <c r="IT29" s="64"/>
      <c r="IU29" s="64"/>
      <c r="IV29" s="64"/>
    </row>
    <row r="30" spans="1:256" ht="18.75" customHeight="1" x14ac:dyDescent="0.3">
      <c r="A30" s="679" t="s">
        <v>57</v>
      </c>
      <c r="B30" s="679" t="s">
        <v>5</v>
      </c>
      <c r="C30" s="679" t="s">
        <v>234</v>
      </c>
      <c r="D30" s="679" t="s">
        <v>233</v>
      </c>
      <c r="E30" s="679" t="s">
        <v>37</v>
      </c>
      <c r="F30" s="679"/>
      <c r="G30" s="679"/>
      <c r="H30" s="69"/>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73"/>
      <c r="BI30" s="73"/>
      <c r="BJ30" s="73"/>
      <c r="BK30" s="73"/>
      <c r="BL30" s="73"/>
      <c r="BM30" s="73"/>
      <c r="BN30" s="73"/>
      <c r="BO30" s="73"/>
      <c r="BP30" s="73"/>
      <c r="BQ30" s="73"/>
      <c r="BR30" s="73"/>
      <c r="BS30" s="73"/>
      <c r="BT30" s="73"/>
      <c r="BU30" s="73"/>
      <c r="BV30" s="73"/>
      <c r="BW30" s="73"/>
      <c r="BX30" s="73"/>
      <c r="BY30" s="73"/>
      <c r="BZ30" s="73"/>
      <c r="CA30" s="73"/>
      <c r="CB30" s="73"/>
      <c r="CC30" s="73"/>
      <c r="CD30" s="73"/>
      <c r="CE30" s="73"/>
      <c r="CF30" s="73"/>
      <c r="CG30" s="73"/>
      <c r="CH30" s="73"/>
      <c r="CI30" s="73"/>
      <c r="CJ30" s="73"/>
      <c r="CK30" s="73"/>
      <c r="CL30" s="73"/>
      <c r="CM30" s="73"/>
      <c r="CN30" s="73"/>
      <c r="CO30" s="73"/>
      <c r="CP30" s="73"/>
      <c r="CQ30" s="73"/>
      <c r="CR30" s="73"/>
      <c r="CS30" s="73"/>
      <c r="CT30" s="73"/>
      <c r="CU30" s="73"/>
      <c r="CV30" s="73"/>
      <c r="CW30" s="73"/>
      <c r="CX30" s="73"/>
      <c r="CY30" s="73"/>
      <c r="CZ30" s="73"/>
      <c r="DA30" s="73"/>
      <c r="DB30" s="73"/>
      <c r="DC30" s="73"/>
      <c r="DD30" s="73"/>
      <c r="DE30" s="73"/>
      <c r="DF30" s="73"/>
      <c r="DG30" s="73"/>
      <c r="DH30" s="73"/>
      <c r="DI30" s="73"/>
      <c r="DJ30" s="73"/>
      <c r="DK30" s="73"/>
      <c r="DL30" s="73"/>
      <c r="DM30" s="73"/>
      <c r="DN30" s="73"/>
      <c r="DO30" s="73"/>
      <c r="DP30" s="73"/>
      <c r="DQ30" s="73"/>
      <c r="DR30" s="73"/>
      <c r="DS30" s="73"/>
      <c r="DT30" s="73"/>
      <c r="DU30" s="73"/>
      <c r="DV30" s="73"/>
      <c r="DW30" s="73"/>
      <c r="DX30" s="73"/>
      <c r="DY30" s="73"/>
      <c r="DZ30" s="73"/>
      <c r="EA30" s="73"/>
      <c r="EB30" s="73"/>
      <c r="EC30" s="73"/>
      <c r="ED30" s="73"/>
      <c r="EE30" s="73"/>
      <c r="EF30" s="73"/>
      <c r="EG30" s="73"/>
      <c r="EH30" s="73"/>
      <c r="EI30" s="73"/>
      <c r="EJ30" s="73"/>
      <c r="EK30" s="73"/>
      <c r="EL30" s="73"/>
      <c r="EM30" s="73"/>
      <c r="EN30" s="73"/>
      <c r="EO30" s="73"/>
      <c r="EP30" s="73"/>
      <c r="EQ30" s="73"/>
      <c r="ER30" s="73"/>
      <c r="ES30" s="73"/>
      <c r="ET30" s="73"/>
      <c r="EU30" s="73"/>
      <c r="EV30" s="73"/>
      <c r="EW30" s="73"/>
      <c r="EX30" s="73"/>
      <c r="EY30" s="73"/>
      <c r="EZ30" s="73"/>
      <c r="FA30" s="73"/>
      <c r="FB30" s="73"/>
      <c r="FC30" s="73"/>
      <c r="FD30" s="73"/>
      <c r="FE30" s="73"/>
      <c r="FF30" s="73"/>
      <c r="FG30" s="73"/>
      <c r="FH30" s="73"/>
      <c r="FI30" s="73"/>
      <c r="FJ30" s="73"/>
      <c r="FK30" s="73"/>
      <c r="FL30" s="73"/>
      <c r="FM30" s="73"/>
      <c r="FN30" s="73"/>
      <c r="FO30" s="73"/>
      <c r="FP30" s="73"/>
      <c r="FQ30" s="73"/>
      <c r="FR30" s="73"/>
      <c r="FS30" s="73"/>
      <c r="FT30" s="73"/>
      <c r="FU30" s="73"/>
      <c r="FV30" s="73"/>
      <c r="FW30" s="73"/>
      <c r="FX30" s="73"/>
      <c r="FY30" s="73"/>
      <c r="FZ30" s="73"/>
      <c r="GA30" s="73"/>
      <c r="GB30" s="73"/>
      <c r="GC30" s="73"/>
      <c r="GD30" s="73"/>
      <c r="GE30" s="73"/>
      <c r="GF30" s="73"/>
      <c r="GG30" s="73"/>
      <c r="GH30" s="73"/>
      <c r="GI30" s="73"/>
      <c r="GJ30" s="73"/>
      <c r="GK30" s="73"/>
      <c r="GL30" s="73"/>
      <c r="GM30" s="73"/>
      <c r="GN30" s="73"/>
      <c r="GO30" s="73"/>
      <c r="GP30" s="73"/>
      <c r="GQ30" s="73"/>
      <c r="GR30" s="73"/>
      <c r="GS30" s="73"/>
      <c r="GT30" s="73"/>
      <c r="GU30" s="73"/>
      <c r="GV30" s="73"/>
      <c r="GW30" s="73"/>
      <c r="GX30" s="73"/>
      <c r="GY30" s="73"/>
      <c r="GZ30" s="73"/>
      <c r="HA30" s="73"/>
      <c r="HB30" s="73"/>
      <c r="HC30" s="73"/>
      <c r="HD30" s="73"/>
      <c r="HE30" s="73"/>
      <c r="HF30" s="73"/>
      <c r="HG30" s="73"/>
      <c r="HH30" s="73"/>
      <c r="HI30" s="73"/>
      <c r="HJ30" s="73"/>
      <c r="HK30" s="73"/>
      <c r="HL30" s="73"/>
      <c r="HM30" s="73"/>
      <c r="HN30" s="73"/>
      <c r="HO30" s="73"/>
      <c r="HP30" s="73"/>
      <c r="HQ30" s="73"/>
      <c r="HR30" s="73"/>
      <c r="HS30" s="73"/>
      <c r="HT30" s="73"/>
      <c r="HU30" s="73"/>
      <c r="HV30" s="73"/>
      <c r="HW30" s="73"/>
      <c r="HX30" s="73"/>
      <c r="HY30" s="73"/>
      <c r="HZ30" s="73"/>
      <c r="IA30" s="73"/>
      <c r="IB30" s="73"/>
      <c r="IC30" s="73"/>
      <c r="ID30" s="73"/>
      <c r="IE30" s="73"/>
      <c r="IF30" s="73"/>
      <c r="IG30" s="73"/>
      <c r="IH30" s="73"/>
      <c r="II30" s="73"/>
      <c r="IJ30" s="73"/>
      <c r="IK30" s="73"/>
      <c r="IL30" s="73"/>
      <c r="IM30" s="73"/>
      <c r="IN30" s="73"/>
      <c r="IO30" s="73"/>
      <c r="IP30" s="73"/>
      <c r="IQ30" s="73"/>
      <c r="IR30" s="73"/>
      <c r="IS30" s="73"/>
      <c r="IT30" s="73"/>
      <c r="IU30" s="73"/>
      <c r="IV30" s="73"/>
    </row>
    <row r="31" spans="1:256" ht="38.25" customHeight="1" x14ac:dyDescent="0.3">
      <c r="A31" s="679"/>
      <c r="B31" s="679"/>
      <c r="C31" s="679"/>
      <c r="D31" s="679"/>
      <c r="E31" s="429" t="s">
        <v>24</v>
      </c>
      <c r="F31" s="429" t="s">
        <v>120</v>
      </c>
      <c r="G31" s="429" t="s">
        <v>235</v>
      </c>
      <c r="H31" s="69"/>
      <c r="I31" s="73"/>
      <c r="J31" s="73"/>
      <c r="K31" s="73"/>
      <c r="L31" s="73"/>
      <c r="M31" s="73"/>
      <c r="N31" s="73"/>
      <c r="O31" s="73"/>
      <c r="P31" s="73"/>
      <c r="Q31" s="73"/>
      <c r="R31" s="73"/>
      <c r="S31" s="73"/>
      <c r="T31" s="73"/>
      <c r="U31" s="73"/>
      <c r="V31" s="73"/>
      <c r="W31" s="73"/>
      <c r="X31" s="73"/>
      <c r="Y31" s="73"/>
      <c r="Z31" s="73"/>
      <c r="AA31" s="73"/>
      <c r="AB31" s="73"/>
      <c r="AC31" s="73"/>
      <c r="AD31" s="73"/>
      <c r="AE31" s="73"/>
      <c r="AF31" s="73"/>
      <c r="AG31" s="73"/>
      <c r="AH31" s="73"/>
      <c r="AI31" s="73"/>
      <c r="AJ31" s="73"/>
      <c r="AK31" s="73"/>
      <c r="AL31" s="73"/>
      <c r="AM31" s="73"/>
      <c r="AN31" s="73"/>
      <c r="AO31" s="73"/>
      <c r="AP31" s="73"/>
      <c r="AQ31" s="73"/>
      <c r="AR31" s="73"/>
      <c r="AS31" s="73"/>
      <c r="AT31" s="73"/>
      <c r="AU31" s="73"/>
      <c r="AV31" s="73"/>
      <c r="AW31" s="73"/>
      <c r="AX31" s="73"/>
      <c r="AY31" s="73"/>
      <c r="AZ31" s="73"/>
      <c r="BA31" s="73"/>
      <c r="BB31" s="73"/>
      <c r="BC31" s="73"/>
      <c r="BD31" s="73"/>
      <c r="BE31" s="73"/>
      <c r="BF31" s="73"/>
      <c r="BG31" s="73"/>
      <c r="BH31" s="73"/>
      <c r="BI31" s="73"/>
      <c r="BJ31" s="73"/>
      <c r="BK31" s="73"/>
      <c r="BL31" s="73"/>
      <c r="BM31" s="73"/>
      <c r="BN31" s="73"/>
      <c r="BO31" s="73"/>
      <c r="BP31" s="73"/>
      <c r="BQ31" s="73"/>
      <c r="BR31" s="73"/>
      <c r="BS31" s="73"/>
      <c r="BT31" s="73"/>
      <c r="BU31" s="73"/>
      <c r="BV31" s="73"/>
      <c r="BW31" s="73"/>
      <c r="BX31" s="73"/>
      <c r="BY31" s="73"/>
      <c r="BZ31" s="73"/>
      <c r="CA31" s="73"/>
      <c r="CB31" s="73"/>
      <c r="CC31" s="73"/>
      <c r="CD31" s="73"/>
      <c r="CE31" s="73"/>
      <c r="CF31" s="73"/>
      <c r="CG31" s="73"/>
      <c r="CH31" s="73"/>
      <c r="CI31" s="73"/>
      <c r="CJ31" s="73"/>
      <c r="CK31" s="73"/>
      <c r="CL31" s="73"/>
      <c r="CM31" s="73"/>
      <c r="CN31" s="73"/>
      <c r="CO31" s="73"/>
      <c r="CP31" s="73"/>
      <c r="CQ31" s="73"/>
      <c r="CR31" s="73"/>
      <c r="CS31" s="73"/>
      <c r="CT31" s="73"/>
      <c r="CU31" s="73"/>
      <c r="CV31" s="73"/>
      <c r="CW31" s="73"/>
      <c r="CX31" s="73"/>
      <c r="CY31" s="73"/>
      <c r="CZ31" s="73"/>
      <c r="DA31" s="73"/>
      <c r="DB31" s="73"/>
      <c r="DC31" s="73"/>
      <c r="DD31" s="73"/>
      <c r="DE31" s="73"/>
      <c r="DF31" s="73"/>
      <c r="DG31" s="73"/>
      <c r="DH31" s="73"/>
      <c r="DI31" s="73"/>
      <c r="DJ31" s="73"/>
      <c r="DK31" s="73"/>
      <c r="DL31" s="73"/>
      <c r="DM31" s="73"/>
      <c r="DN31" s="73"/>
      <c r="DO31" s="73"/>
      <c r="DP31" s="73"/>
      <c r="DQ31" s="73"/>
      <c r="DR31" s="73"/>
      <c r="DS31" s="73"/>
      <c r="DT31" s="73"/>
      <c r="DU31" s="73"/>
      <c r="DV31" s="73"/>
      <c r="DW31" s="73"/>
      <c r="DX31" s="73"/>
      <c r="DY31" s="73"/>
      <c r="DZ31" s="73"/>
      <c r="EA31" s="73"/>
      <c r="EB31" s="73"/>
      <c r="EC31" s="73"/>
      <c r="ED31" s="73"/>
      <c r="EE31" s="73"/>
      <c r="EF31" s="73"/>
      <c r="EG31" s="73"/>
      <c r="EH31" s="73"/>
      <c r="EI31" s="73"/>
      <c r="EJ31" s="73"/>
      <c r="EK31" s="73"/>
      <c r="EL31" s="73"/>
      <c r="EM31" s="73"/>
      <c r="EN31" s="73"/>
      <c r="EO31" s="73"/>
      <c r="EP31" s="73"/>
      <c r="EQ31" s="73"/>
      <c r="ER31" s="73"/>
      <c r="ES31" s="73"/>
      <c r="ET31" s="73"/>
      <c r="EU31" s="73"/>
      <c r="EV31" s="73"/>
      <c r="EW31" s="73"/>
      <c r="EX31" s="73"/>
      <c r="EY31" s="73"/>
      <c r="EZ31" s="73"/>
      <c r="FA31" s="73"/>
      <c r="FB31" s="73"/>
      <c r="FC31" s="73"/>
      <c r="FD31" s="73"/>
      <c r="FE31" s="73"/>
      <c r="FF31" s="73"/>
      <c r="FG31" s="73"/>
      <c r="FH31" s="73"/>
      <c r="FI31" s="73"/>
      <c r="FJ31" s="73"/>
      <c r="FK31" s="73"/>
      <c r="FL31" s="73"/>
      <c r="FM31" s="73"/>
      <c r="FN31" s="73"/>
      <c r="FO31" s="73"/>
      <c r="FP31" s="73"/>
      <c r="FQ31" s="73"/>
      <c r="FR31" s="73"/>
      <c r="FS31" s="73"/>
      <c r="FT31" s="73"/>
      <c r="FU31" s="73"/>
      <c r="FV31" s="73"/>
      <c r="FW31" s="73"/>
      <c r="FX31" s="73"/>
      <c r="FY31" s="73"/>
      <c r="FZ31" s="73"/>
      <c r="GA31" s="73"/>
      <c r="GB31" s="73"/>
      <c r="GC31" s="73"/>
      <c r="GD31" s="73"/>
      <c r="GE31" s="73"/>
      <c r="GF31" s="73"/>
      <c r="GG31" s="73"/>
      <c r="GH31" s="73"/>
      <c r="GI31" s="73"/>
      <c r="GJ31" s="73"/>
      <c r="GK31" s="73"/>
      <c r="GL31" s="73"/>
      <c r="GM31" s="73"/>
      <c r="GN31" s="73"/>
      <c r="GO31" s="73"/>
      <c r="GP31" s="73"/>
      <c r="GQ31" s="73"/>
      <c r="GR31" s="73"/>
      <c r="GS31" s="73"/>
      <c r="GT31" s="73"/>
      <c r="GU31" s="73"/>
      <c r="GV31" s="73"/>
      <c r="GW31" s="73"/>
      <c r="GX31" s="73"/>
      <c r="GY31" s="73"/>
      <c r="GZ31" s="73"/>
      <c r="HA31" s="73"/>
      <c r="HB31" s="73"/>
      <c r="HC31" s="73"/>
      <c r="HD31" s="73"/>
      <c r="HE31" s="73"/>
      <c r="HF31" s="73"/>
      <c r="HG31" s="73"/>
      <c r="HH31" s="73"/>
      <c r="HI31" s="73"/>
      <c r="HJ31" s="73"/>
      <c r="HK31" s="73"/>
      <c r="HL31" s="73"/>
      <c r="HM31" s="73"/>
      <c r="HN31" s="73"/>
      <c r="HO31" s="73"/>
      <c r="HP31" s="73"/>
      <c r="HQ31" s="73"/>
      <c r="HR31" s="73"/>
      <c r="HS31" s="73"/>
      <c r="HT31" s="73"/>
      <c r="HU31" s="73"/>
      <c r="HV31" s="73"/>
      <c r="HW31" s="73"/>
      <c r="HX31" s="73"/>
      <c r="HY31" s="73"/>
      <c r="HZ31" s="73"/>
      <c r="IA31" s="73"/>
      <c r="IB31" s="73"/>
      <c r="IC31" s="73"/>
      <c r="ID31" s="73"/>
      <c r="IE31" s="73"/>
      <c r="IF31" s="73"/>
      <c r="IG31" s="73"/>
      <c r="IH31" s="73"/>
      <c r="II31" s="73"/>
      <c r="IJ31" s="73"/>
      <c r="IK31" s="73"/>
      <c r="IL31" s="73"/>
      <c r="IM31" s="73"/>
      <c r="IN31" s="73"/>
      <c r="IO31" s="73"/>
      <c r="IP31" s="73"/>
      <c r="IQ31" s="73"/>
      <c r="IR31" s="73"/>
      <c r="IS31" s="73"/>
      <c r="IT31" s="73"/>
      <c r="IU31" s="73"/>
      <c r="IV31" s="73"/>
    </row>
    <row r="32" spans="1:256" ht="33" customHeight="1" x14ac:dyDescent="0.3">
      <c r="A32" s="119" t="s">
        <v>86</v>
      </c>
      <c r="B32" s="32"/>
      <c r="C32" s="32"/>
      <c r="D32" s="32"/>
      <c r="E32" s="33"/>
      <c r="F32" s="33"/>
      <c r="G32" s="33"/>
      <c r="H32" s="69"/>
      <c r="I32" s="120"/>
      <c r="J32" s="120"/>
      <c r="K32" s="120"/>
      <c r="L32" s="120"/>
      <c r="M32" s="120"/>
      <c r="N32" s="120"/>
      <c r="O32" s="120"/>
      <c r="P32" s="120"/>
      <c r="Q32" s="120"/>
      <c r="R32" s="120"/>
      <c r="S32" s="120"/>
      <c r="T32" s="120"/>
      <c r="U32" s="120"/>
      <c r="V32" s="120"/>
      <c r="W32" s="120"/>
      <c r="X32" s="120"/>
      <c r="Y32" s="120"/>
      <c r="Z32" s="120"/>
      <c r="AA32" s="120"/>
      <c r="AB32" s="120"/>
      <c r="AC32" s="120"/>
      <c r="AD32" s="120"/>
      <c r="AE32" s="120"/>
      <c r="AF32" s="120"/>
      <c r="AG32" s="120"/>
      <c r="AH32" s="120"/>
      <c r="AI32" s="120"/>
      <c r="AJ32" s="120"/>
      <c r="AK32" s="120"/>
      <c r="AL32" s="120"/>
      <c r="AM32" s="120"/>
      <c r="AN32" s="120"/>
      <c r="AO32" s="120"/>
      <c r="AP32" s="120"/>
      <c r="AQ32" s="120"/>
      <c r="AR32" s="120"/>
      <c r="AS32" s="120"/>
      <c r="AT32" s="120"/>
      <c r="AU32" s="120"/>
      <c r="AV32" s="120"/>
      <c r="AW32" s="120"/>
      <c r="AX32" s="120"/>
      <c r="AY32" s="120"/>
      <c r="AZ32" s="120"/>
      <c r="BA32" s="120"/>
      <c r="BB32" s="120"/>
      <c r="BC32" s="120"/>
      <c r="BD32" s="120"/>
      <c r="BE32" s="120"/>
      <c r="BF32" s="120"/>
      <c r="BG32" s="120"/>
      <c r="BH32" s="120"/>
      <c r="BI32" s="120"/>
      <c r="BJ32" s="120"/>
      <c r="BK32" s="120"/>
      <c r="BL32" s="120"/>
      <c r="BM32" s="120"/>
      <c r="BN32" s="120"/>
      <c r="BO32" s="120"/>
      <c r="BP32" s="120"/>
      <c r="BQ32" s="120"/>
      <c r="BR32" s="120"/>
      <c r="BS32" s="120"/>
      <c r="BT32" s="120"/>
      <c r="BU32" s="120"/>
      <c r="BV32" s="120"/>
      <c r="BW32" s="120"/>
      <c r="BX32" s="120"/>
      <c r="BY32" s="120"/>
      <c r="BZ32" s="120"/>
      <c r="CA32" s="120"/>
      <c r="CB32" s="120"/>
      <c r="CC32" s="120"/>
      <c r="CD32" s="120"/>
      <c r="CE32" s="120"/>
      <c r="CF32" s="120"/>
      <c r="CG32" s="120"/>
      <c r="CH32" s="120"/>
      <c r="CI32" s="120"/>
      <c r="CJ32" s="120"/>
      <c r="CK32" s="120"/>
      <c r="CL32" s="120"/>
      <c r="CM32" s="120"/>
      <c r="CN32" s="120"/>
      <c r="CO32" s="120"/>
      <c r="CP32" s="120"/>
      <c r="CQ32" s="120"/>
      <c r="CR32" s="120"/>
      <c r="CS32" s="120"/>
      <c r="CT32" s="120"/>
      <c r="CU32" s="120"/>
      <c r="CV32" s="120"/>
      <c r="CW32" s="120"/>
      <c r="CX32" s="120"/>
      <c r="CY32" s="120"/>
      <c r="CZ32" s="120"/>
      <c r="DA32" s="120"/>
      <c r="DB32" s="120"/>
      <c r="DC32" s="120"/>
      <c r="DD32" s="120"/>
      <c r="DE32" s="120"/>
      <c r="DF32" s="120"/>
      <c r="DG32" s="120"/>
      <c r="DH32" s="120"/>
      <c r="DI32" s="120"/>
      <c r="DJ32" s="120"/>
      <c r="DK32" s="120"/>
      <c r="DL32" s="120"/>
      <c r="DM32" s="120"/>
      <c r="DN32" s="120"/>
      <c r="DO32" s="120"/>
      <c r="DP32" s="120"/>
      <c r="DQ32" s="120"/>
      <c r="DR32" s="120"/>
      <c r="DS32" s="120"/>
      <c r="DT32" s="120"/>
      <c r="DU32" s="120"/>
      <c r="DV32" s="120"/>
      <c r="DW32" s="120"/>
      <c r="DX32" s="120"/>
      <c r="DY32" s="120"/>
      <c r="DZ32" s="120"/>
      <c r="EA32" s="120"/>
      <c r="EB32" s="120"/>
      <c r="EC32" s="120"/>
      <c r="ED32" s="120"/>
      <c r="EE32" s="120"/>
      <c r="EF32" s="120"/>
      <c r="EG32" s="120"/>
      <c r="EH32" s="120"/>
      <c r="EI32" s="120"/>
      <c r="EJ32" s="120"/>
      <c r="EK32" s="120"/>
      <c r="EL32" s="120"/>
      <c r="EM32" s="120"/>
      <c r="EN32" s="120"/>
      <c r="EO32" s="120"/>
      <c r="EP32" s="120"/>
      <c r="EQ32" s="120"/>
      <c r="ER32" s="120"/>
      <c r="ES32" s="120"/>
      <c r="ET32" s="120"/>
      <c r="EU32" s="120"/>
      <c r="EV32" s="120"/>
      <c r="EW32" s="120"/>
      <c r="EX32" s="120"/>
      <c r="EY32" s="120"/>
      <c r="EZ32" s="120"/>
      <c r="FA32" s="120"/>
      <c r="FB32" s="120"/>
      <c r="FC32" s="120"/>
      <c r="FD32" s="120"/>
      <c r="FE32" s="120"/>
      <c r="FF32" s="120"/>
      <c r="FG32" s="120"/>
      <c r="FH32" s="120"/>
      <c r="FI32" s="120"/>
      <c r="FJ32" s="120"/>
      <c r="FK32" s="120"/>
      <c r="FL32" s="120"/>
      <c r="FM32" s="120"/>
      <c r="FN32" s="120"/>
      <c r="FO32" s="120"/>
      <c r="FP32" s="120"/>
      <c r="FQ32" s="120"/>
      <c r="FR32" s="120"/>
      <c r="FS32" s="120"/>
      <c r="FT32" s="120"/>
      <c r="FU32" s="120"/>
      <c r="FV32" s="120"/>
      <c r="FW32" s="120"/>
      <c r="FX32" s="120"/>
      <c r="FY32" s="120"/>
      <c r="FZ32" s="120"/>
      <c r="GA32" s="120"/>
      <c r="GB32" s="120"/>
      <c r="GC32" s="120"/>
      <c r="GD32" s="120"/>
      <c r="GE32" s="120"/>
      <c r="GF32" s="120"/>
      <c r="GG32" s="120"/>
      <c r="GH32" s="120"/>
      <c r="GI32" s="120"/>
      <c r="GJ32" s="120"/>
      <c r="GK32" s="120"/>
      <c r="GL32" s="120"/>
      <c r="GM32" s="120"/>
      <c r="GN32" s="120"/>
      <c r="GO32" s="120"/>
      <c r="GP32" s="120"/>
      <c r="GQ32" s="120"/>
      <c r="GR32" s="120"/>
      <c r="GS32" s="120"/>
      <c r="GT32" s="120"/>
      <c r="GU32" s="120"/>
      <c r="GV32" s="120"/>
      <c r="GW32" s="120"/>
      <c r="GX32" s="120"/>
      <c r="GY32" s="120"/>
      <c r="GZ32" s="120"/>
      <c r="HA32" s="120"/>
      <c r="HB32" s="120"/>
      <c r="HC32" s="120"/>
      <c r="HD32" s="120"/>
      <c r="HE32" s="120"/>
      <c r="HF32" s="120"/>
      <c r="HG32" s="120"/>
      <c r="HH32" s="120"/>
      <c r="HI32" s="120"/>
      <c r="HJ32" s="120"/>
      <c r="HK32" s="120"/>
      <c r="HL32" s="120"/>
      <c r="HM32" s="120"/>
      <c r="HN32" s="120"/>
      <c r="HO32" s="120"/>
      <c r="HP32" s="120"/>
      <c r="HQ32" s="120"/>
      <c r="HR32" s="120"/>
      <c r="HS32" s="120"/>
      <c r="HT32" s="120"/>
      <c r="HU32" s="120"/>
      <c r="HV32" s="120"/>
      <c r="HW32" s="120"/>
      <c r="HX32" s="120"/>
      <c r="HY32" s="120"/>
      <c r="HZ32" s="120"/>
      <c r="IA32" s="120"/>
      <c r="IB32" s="120"/>
      <c r="IC32" s="120"/>
      <c r="ID32" s="120"/>
      <c r="IE32" s="120"/>
      <c r="IF32" s="120"/>
      <c r="IG32" s="120"/>
      <c r="IH32" s="120"/>
      <c r="II32" s="120"/>
      <c r="IJ32" s="120"/>
      <c r="IK32" s="120"/>
      <c r="IL32" s="120"/>
      <c r="IM32" s="120"/>
      <c r="IN32" s="120"/>
      <c r="IO32" s="120"/>
      <c r="IP32" s="120"/>
      <c r="IQ32" s="120"/>
      <c r="IR32" s="120"/>
      <c r="IS32" s="120"/>
      <c r="IT32" s="120"/>
      <c r="IU32" s="120"/>
      <c r="IV32" s="120"/>
    </row>
    <row r="33" spans="1:256" ht="28.2" customHeight="1" x14ac:dyDescent="0.3">
      <c r="A33" s="119" t="s">
        <v>87</v>
      </c>
      <c r="B33" s="81"/>
      <c r="C33" s="42">
        <v>18532</v>
      </c>
      <c r="D33" s="42">
        <f>18617-211</f>
        <v>18406</v>
      </c>
      <c r="E33" s="42">
        <v>19510</v>
      </c>
      <c r="F33" s="466">
        <v>20291</v>
      </c>
      <c r="G33" s="466">
        <v>21102</v>
      </c>
      <c r="H33" s="69"/>
      <c r="I33" s="120"/>
      <c r="J33" s="120"/>
      <c r="K33" s="120"/>
      <c r="L33" s="120"/>
      <c r="M33" s="120"/>
      <c r="N33" s="120"/>
      <c r="O33" s="120"/>
      <c r="P33" s="120"/>
      <c r="Q33" s="120"/>
      <c r="R33" s="120"/>
      <c r="S33" s="120"/>
      <c r="T33" s="120"/>
      <c r="U33" s="120"/>
      <c r="V33" s="120"/>
      <c r="W33" s="120"/>
      <c r="X33" s="120"/>
      <c r="Y33" s="120"/>
      <c r="Z33" s="120"/>
      <c r="AA33" s="120"/>
      <c r="AB33" s="120"/>
      <c r="AC33" s="120"/>
      <c r="AD33" s="120"/>
      <c r="AE33" s="120"/>
      <c r="AF33" s="120"/>
      <c r="AG33" s="120"/>
      <c r="AH33" s="120"/>
      <c r="AI33" s="120"/>
      <c r="AJ33" s="120"/>
      <c r="AK33" s="120"/>
      <c r="AL33" s="120"/>
      <c r="AM33" s="120"/>
      <c r="AN33" s="120"/>
      <c r="AO33" s="120"/>
      <c r="AP33" s="120"/>
      <c r="AQ33" s="120"/>
      <c r="AR33" s="120"/>
      <c r="AS33" s="120"/>
      <c r="AT33" s="120"/>
      <c r="AU33" s="120"/>
      <c r="AV33" s="120"/>
      <c r="AW33" s="120"/>
      <c r="AX33" s="120"/>
      <c r="AY33" s="120"/>
      <c r="AZ33" s="120"/>
      <c r="BA33" s="120"/>
      <c r="BB33" s="120"/>
      <c r="BC33" s="120"/>
      <c r="BD33" s="120"/>
      <c r="BE33" s="120"/>
      <c r="BF33" s="120"/>
      <c r="BG33" s="120"/>
      <c r="BH33" s="120"/>
      <c r="BI33" s="120"/>
      <c r="BJ33" s="120"/>
      <c r="BK33" s="120"/>
      <c r="BL33" s="120"/>
      <c r="BM33" s="120"/>
      <c r="BN33" s="120"/>
      <c r="BO33" s="120"/>
      <c r="BP33" s="120"/>
      <c r="BQ33" s="120"/>
      <c r="BR33" s="120"/>
      <c r="BS33" s="120"/>
      <c r="BT33" s="120"/>
      <c r="BU33" s="120"/>
      <c r="BV33" s="120"/>
      <c r="BW33" s="120"/>
      <c r="BX33" s="120"/>
      <c r="BY33" s="120"/>
      <c r="BZ33" s="120"/>
      <c r="CA33" s="120"/>
      <c r="CB33" s="120"/>
      <c r="CC33" s="120"/>
      <c r="CD33" s="120"/>
      <c r="CE33" s="120"/>
      <c r="CF33" s="120"/>
      <c r="CG33" s="120"/>
      <c r="CH33" s="120"/>
      <c r="CI33" s="120"/>
      <c r="CJ33" s="120"/>
      <c r="CK33" s="120"/>
      <c r="CL33" s="120"/>
      <c r="CM33" s="120"/>
      <c r="CN33" s="120"/>
      <c r="CO33" s="120"/>
      <c r="CP33" s="120"/>
      <c r="CQ33" s="120"/>
      <c r="CR33" s="120"/>
      <c r="CS33" s="120"/>
      <c r="CT33" s="120"/>
      <c r="CU33" s="120"/>
      <c r="CV33" s="120"/>
      <c r="CW33" s="120"/>
      <c r="CX33" s="120"/>
      <c r="CY33" s="120"/>
      <c r="CZ33" s="120"/>
      <c r="DA33" s="120"/>
      <c r="DB33" s="120"/>
      <c r="DC33" s="120"/>
      <c r="DD33" s="120"/>
      <c r="DE33" s="120"/>
      <c r="DF33" s="120"/>
      <c r="DG33" s="120"/>
      <c r="DH33" s="120"/>
      <c r="DI33" s="120"/>
      <c r="DJ33" s="120"/>
      <c r="DK33" s="120"/>
      <c r="DL33" s="120"/>
      <c r="DM33" s="120"/>
      <c r="DN33" s="120"/>
      <c r="DO33" s="120"/>
      <c r="DP33" s="120"/>
      <c r="DQ33" s="120"/>
      <c r="DR33" s="120"/>
      <c r="DS33" s="120"/>
      <c r="DT33" s="120"/>
      <c r="DU33" s="120"/>
      <c r="DV33" s="120"/>
      <c r="DW33" s="120"/>
      <c r="DX33" s="120"/>
      <c r="DY33" s="120"/>
      <c r="DZ33" s="120"/>
      <c r="EA33" s="120"/>
      <c r="EB33" s="120"/>
      <c r="EC33" s="120"/>
      <c r="ED33" s="120"/>
      <c r="EE33" s="120"/>
      <c r="EF33" s="120"/>
      <c r="EG33" s="120"/>
      <c r="EH33" s="120"/>
      <c r="EI33" s="120"/>
      <c r="EJ33" s="120"/>
      <c r="EK33" s="120"/>
      <c r="EL33" s="120"/>
      <c r="EM33" s="120"/>
      <c r="EN33" s="120"/>
      <c r="EO33" s="120"/>
      <c r="EP33" s="120"/>
      <c r="EQ33" s="120"/>
      <c r="ER33" s="120"/>
      <c r="ES33" s="120"/>
      <c r="ET33" s="120"/>
      <c r="EU33" s="120"/>
      <c r="EV33" s="120"/>
      <c r="EW33" s="120"/>
      <c r="EX33" s="120"/>
      <c r="EY33" s="120"/>
      <c r="EZ33" s="120"/>
      <c r="FA33" s="120"/>
      <c r="FB33" s="120"/>
      <c r="FC33" s="120"/>
      <c r="FD33" s="120"/>
      <c r="FE33" s="120"/>
      <c r="FF33" s="120"/>
      <c r="FG33" s="120"/>
      <c r="FH33" s="120"/>
      <c r="FI33" s="120"/>
      <c r="FJ33" s="120"/>
      <c r="FK33" s="120"/>
      <c r="FL33" s="120"/>
      <c r="FM33" s="120"/>
      <c r="FN33" s="120"/>
      <c r="FO33" s="120"/>
      <c r="FP33" s="120"/>
      <c r="FQ33" s="120"/>
      <c r="FR33" s="120"/>
      <c r="FS33" s="120"/>
      <c r="FT33" s="120"/>
      <c r="FU33" s="120"/>
      <c r="FV33" s="120"/>
      <c r="FW33" s="120"/>
      <c r="FX33" s="120"/>
      <c r="FY33" s="120"/>
      <c r="FZ33" s="120"/>
      <c r="GA33" s="120"/>
      <c r="GB33" s="120"/>
      <c r="GC33" s="120"/>
      <c r="GD33" s="120"/>
      <c r="GE33" s="120"/>
      <c r="GF33" s="120"/>
      <c r="GG33" s="120"/>
      <c r="GH33" s="120"/>
      <c r="GI33" s="120"/>
      <c r="GJ33" s="120"/>
      <c r="GK33" s="120"/>
      <c r="GL33" s="120"/>
      <c r="GM33" s="120"/>
      <c r="GN33" s="120"/>
      <c r="GO33" s="120"/>
      <c r="GP33" s="120"/>
      <c r="GQ33" s="120"/>
      <c r="GR33" s="120"/>
      <c r="GS33" s="120"/>
      <c r="GT33" s="120"/>
      <c r="GU33" s="120"/>
      <c r="GV33" s="120"/>
      <c r="GW33" s="120"/>
      <c r="GX33" s="120"/>
      <c r="GY33" s="120"/>
      <c r="GZ33" s="120"/>
      <c r="HA33" s="120"/>
      <c r="HB33" s="120"/>
      <c r="HC33" s="120"/>
      <c r="HD33" s="120"/>
      <c r="HE33" s="120"/>
      <c r="HF33" s="120"/>
      <c r="HG33" s="120"/>
      <c r="HH33" s="120"/>
      <c r="HI33" s="120"/>
      <c r="HJ33" s="120"/>
      <c r="HK33" s="120"/>
      <c r="HL33" s="120"/>
      <c r="HM33" s="120"/>
      <c r="HN33" s="120"/>
      <c r="HO33" s="120"/>
      <c r="HP33" s="120"/>
      <c r="HQ33" s="120"/>
      <c r="HR33" s="120"/>
      <c r="HS33" s="120"/>
      <c r="HT33" s="120"/>
      <c r="HU33" s="120"/>
      <c r="HV33" s="120"/>
      <c r="HW33" s="120"/>
      <c r="HX33" s="120"/>
      <c r="HY33" s="120"/>
      <c r="HZ33" s="120"/>
      <c r="IA33" s="120"/>
      <c r="IB33" s="120"/>
      <c r="IC33" s="120"/>
      <c r="ID33" s="120"/>
      <c r="IE33" s="120"/>
      <c r="IF33" s="120"/>
      <c r="IG33" s="120"/>
      <c r="IH33" s="120"/>
      <c r="II33" s="120"/>
      <c r="IJ33" s="120"/>
      <c r="IK33" s="120"/>
      <c r="IL33" s="120"/>
      <c r="IM33" s="120"/>
      <c r="IN33" s="120"/>
      <c r="IO33" s="120"/>
      <c r="IP33" s="120"/>
      <c r="IQ33" s="120"/>
      <c r="IR33" s="120"/>
      <c r="IS33" s="120"/>
      <c r="IT33" s="120"/>
      <c r="IU33" s="120"/>
      <c r="IV33" s="120"/>
    </row>
    <row r="34" spans="1:256" ht="39.75" customHeight="1" x14ac:dyDescent="0.3">
      <c r="A34" s="121" t="s">
        <v>16</v>
      </c>
      <c r="B34" s="131" t="s">
        <v>14</v>
      </c>
      <c r="C34" s="147">
        <f>C32+C33</f>
        <v>18532</v>
      </c>
      <c r="D34" s="147">
        <f>D32+D33</f>
        <v>18406</v>
      </c>
      <c r="E34" s="147">
        <f>E32+E33</f>
        <v>19510</v>
      </c>
      <c r="F34" s="147">
        <f>F32+F33</f>
        <v>20291</v>
      </c>
      <c r="G34" s="147">
        <f>G32+G33</f>
        <v>21102</v>
      </c>
      <c r="H34" s="122"/>
      <c r="I34" s="123"/>
      <c r="J34" s="123"/>
      <c r="K34" s="123"/>
      <c r="L34" s="123"/>
      <c r="M34" s="123"/>
      <c r="N34" s="123"/>
      <c r="O34" s="123"/>
      <c r="P34" s="123"/>
      <c r="Q34" s="123"/>
      <c r="R34" s="123"/>
      <c r="S34" s="123"/>
      <c r="T34" s="123"/>
      <c r="U34" s="123"/>
      <c r="V34" s="123"/>
      <c r="W34" s="123"/>
      <c r="X34" s="123"/>
      <c r="Y34" s="123"/>
      <c r="Z34" s="123"/>
      <c r="AA34" s="123"/>
      <c r="AB34" s="123"/>
      <c r="AC34" s="123"/>
      <c r="AD34" s="123"/>
      <c r="AE34" s="123"/>
      <c r="AF34" s="123"/>
      <c r="AG34" s="123"/>
      <c r="AH34" s="123"/>
      <c r="AI34" s="123"/>
      <c r="AJ34" s="123"/>
      <c r="AK34" s="123"/>
      <c r="AL34" s="123"/>
      <c r="AM34" s="123"/>
      <c r="AN34" s="123"/>
      <c r="AO34" s="123"/>
      <c r="AP34" s="123"/>
      <c r="AQ34" s="123"/>
      <c r="AR34" s="123"/>
      <c r="AS34" s="123"/>
      <c r="AT34" s="123"/>
      <c r="AU34" s="123"/>
      <c r="AV34" s="123"/>
      <c r="AW34" s="123"/>
      <c r="AX34" s="123"/>
      <c r="AY34" s="123"/>
      <c r="AZ34" s="123"/>
      <c r="BA34" s="123"/>
      <c r="BB34" s="123"/>
      <c r="BC34" s="123"/>
      <c r="BD34" s="123"/>
      <c r="BE34" s="123"/>
      <c r="BF34" s="123"/>
      <c r="BG34" s="123"/>
      <c r="BH34" s="123"/>
      <c r="BI34" s="123"/>
      <c r="BJ34" s="123"/>
      <c r="BK34" s="123"/>
      <c r="BL34" s="123"/>
      <c r="BM34" s="123"/>
      <c r="BN34" s="123"/>
      <c r="BO34" s="123"/>
      <c r="BP34" s="123"/>
      <c r="BQ34" s="123"/>
      <c r="BR34" s="123"/>
      <c r="BS34" s="123"/>
      <c r="BT34" s="123"/>
      <c r="BU34" s="123"/>
      <c r="BV34" s="123"/>
      <c r="BW34" s="123"/>
      <c r="BX34" s="123"/>
      <c r="BY34" s="123"/>
      <c r="BZ34" s="123"/>
      <c r="CA34" s="123"/>
      <c r="CB34" s="123"/>
      <c r="CC34" s="123"/>
      <c r="CD34" s="123"/>
      <c r="CE34" s="123"/>
      <c r="CF34" s="123"/>
      <c r="CG34" s="123"/>
      <c r="CH34" s="123"/>
      <c r="CI34" s="123"/>
      <c r="CJ34" s="123"/>
      <c r="CK34" s="123"/>
      <c r="CL34" s="123"/>
      <c r="CM34" s="123"/>
      <c r="CN34" s="123"/>
      <c r="CO34" s="123"/>
      <c r="CP34" s="123"/>
      <c r="CQ34" s="123"/>
      <c r="CR34" s="123"/>
      <c r="CS34" s="123"/>
      <c r="CT34" s="123"/>
      <c r="CU34" s="123"/>
      <c r="CV34" s="123"/>
      <c r="CW34" s="123"/>
      <c r="CX34" s="123"/>
      <c r="CY34" s="123"/>
      <c r="CZ34" s="123"/>
      <c r="DA34" s="123"/>
      <c r="DB34" s="123"/>
      <c r="DC34" s="123"/>
      <c r="DD34" s="123"/>
      <c r="DE34" s="123"/>
      <c r="DF34" s="123"/>
      <c r="DG34" s="123"/>
      <c r="DH34" s="123"/>
      <c r="DI34" s="123"/>
      <c r="DJ34" s="123"/>
      <c r="DK34" s="123"/>
      <c r="DL34" s="123"/>
      <c r="DM34" s="123"/>
      <c r="DN34" s="123"/>
      <c r="DO34" s="123"/>
      <c r="DP34" s="123"/>
      <c r="DQ34" s="123"/>
      <c r="DR34" s="123"/>
      <c r="DS34" s="123"/>
      <c r="DT34" s="123"/>
      <c r="DU34" s="123"/>
      <c r="DV34" s="123"/>
      <c r="DW34" s="123"/>
      <c r="DX34" s="123"/>
      <c r="DY34" s="123"/>
      <c r="DZ34" s="123"/>
      <c r="EA34" s="123"/>
      <c r="EB34" s="123"/>
      <c r="EC34" s="123"/>
      <c r="ED34" s="123"/>
      <c r="EE34" s="123"/>
      <c r="EF34" s="123"/>
      <c r="EG34" s="123"/>
      <c r="EH34" s="123"/>
      <c r="EI34" s="123"/>
      <c r="EJ34" s="123"/>
      <c r="EK34" s="123"/>
      <c r="EL34" s="123"/>
      <c r="EM34" s="123"/>
      <c r="EN34" s="123"/>
      <c r="EO34" s="123"/>
      <c r="EP34" s="123"/>
      <c r="EQ34" s="123"/>
      <c r="ER34" s="123"/>
      <c r="ES34" s="123"/>
      <c r="ET34" s="123"/>
      <c r="EU34" s="123"/>
      <c r="EV34" s="123"/>
      <c r="EW34" s="123"/>
      <c r="EX34" s="123"/>
      <c r="EY34" s="123"/>
      <c r="EZ34" s="123"/>
      <c r="FA34" s="123"/>
      <c r="FB34" s="123"/>
      <c r="FC34" s="123"/>
      <c r="FD34" s="123"/>
      <c r="FE34" s="123"/>
      <c r="FF34" s="123"/>
      <c r="FG34" s="123"/>
      <c r="FH34" s="123"/>
      <c r="FI34" s="123"/>
      <c r="FJ34" s="123"/>
      <c r="FK34" s="123"/>
      <c r="FL34" s="123"/>
      <c r="FM34" s="123"/>
      <c r="FN34" s="123"/>
      <c r="FO34" s="123"/>
      <c r="FP34" s="123"/>
      <c r="FQ34" s="123"/>
      <c r="FR34" s="123"/>
      <c r="FS34" s="123"/>
      <c r="FT34" s="123"/>
      <c r="FU34" s="123"/>
      <c r="FV34" s="123"/>
      <c r="FW34" s="123"/>
      <c r="FX34" s="123"/>
      <c r="FY34" s="123"/>
      <c r="FZ34" s="123"/>
      <c r="GA34" s="123"/>
      <c r="GB34" s="123"/>
      <c r="GC34" s="123"/>
      <c r="GD34" s="123"/>
      <c r="GE34" s="123"/>
      <c r="GF34" s="123"/>
      <c r="GG34" s="123"/>
      <c r="GH34" s="123"/>
      <c r="GI34" s="123"/>
      <c r="GJ34" s="123"/>
      <c r="GK34" s="123"/>
      <c r="GL34" s="123"/>
      <c r="GM34" s="123"/>
      <c r="GN34" s="123"/>
      <c r="GO34" s="123"/>
      <c r="GP34" s="123"/>
      <c r="GQ34" s="123"/>
      <c r="GR34" s="123"/>
      <c r="GS34" s="123"/>
      <c r="GT34" s="123"/>
      <c r="GU34" s="123"/>
      <c r="GV34" s="123"/>
      <c r="GW34" s="123"/>
      <c r="GX34" s="123"/>
      <c r="GY34" s="123"/>
      <c r="GZ34" s="123"/>
      <c r="HA34" s="123"/>
      <c r="HB34" s="123"/>
      <c r="HC34" s="123"/>
      <c r="HD34" s="123"/>
      <c r="HE34" s="123"/>
      <c r="HF34" s="123"/>
      <c r="HG34" s="123"/>
      <c r="HH34" s="123"/>
      <c r="HI34" s="123"/>
      <c r="HJ34" s="123"/>
      <c r="HK34" s="123"/>
      <c r="HL34" s="123"/>
      <c r="HM34" s="123"/>
      <c r="HN34" s="123"/>
      <c r="HO34" s="123"/>
      <c r="HP34" s="123"/>
      <c r="HQ34" s="123"/>
      <c r="HR34" s="123"/>
      <c r="HS34" s="123"/>
      <c r="HT34" s="123"/>
      <c r="HU34" s="123"/>
      <c r="HV34" s="123"/>
      <c r="HW34" s="123"/>
      <c r="HX34" s="123"/>
      <c r="HY34" s="123"/>
      <c r="HZ34" s="123"/>
      <c r="IA34" s="123"/>
      <c r="IB34" s="123"/>
      <c r="IC34" s="123"/>
      <c r="ID34" s="123"/>
      <c r="IE34" s="123"/>
      <c r="IF34" s="123"/>
      <c r="IG34" s="123"/>
      <c r="IH34" s="123"/>
      <c r="II34" s="123"/>
      <c r="IJ34" s="123"/>
      <c r="IK34" s="123"/>
      <c r="IL34" s="123"/>
      <c r="IM34" s="123"/>
      <c r="IN34" s="123"/>
      <c r="IO34" s="123"/>
      <c r="IP34" s="123"/>
      <c r="IQ34" s="123"/>
      <c r="IR34" s="123"/>
      <c r="IS34" s="123"/>
      <c r="IT34" s="123"/>
      <c r="IU34" s="123"/>
      <c r="IV34" s="123"/>
    </row>
    <row r="35" spans="1:256" ht="40.950000000000003" customHeight="1" x14ac:dyDescent="0.3">
      <c r="A35" s="689" t="s">
        <v>59</v>
      </c>
      <c r="B35" s="689"/>
      <c r="C35" s="689"/>
      <c r="D35" s="689"/>
      <c r="E35" s="689"/>
      <c r="F35" s="689"/>
      <c r="G35" s="689"/>
      <c r="H35" s="689"/>
      <c r="I35" s="66"/>
      <c r="J35" s="88"/>
      <c r="K35" s="88"/>
      <c r="L35" s="88"/>
      <c r="M35" s="88"/>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c r="BM35" s="64"/>
      <c r="BN35" s="64"/>
      <c r="BO35" s="64"/>
      <c r="BP35" s="64"/>
      <c r="BQ35" s="64"/>
      <c r="BR35" s="64"/>
      <c r="BS35" s="64"/>
      <c r="BT35" s="64"/>
      <c r="BU35" s="64"/>
      <c r="BV35" s="64"/>
      <c r="BW35" s="64"/>
      <c r="BX35" s="64"/>
      <c r="BY35" s="64"/>
      <c r="BZ35" s="64"/>
      <c r="CA35" s="64"/>
      <c r="CB35" s="64"/>
      <c r="CC35" s="64"/>
      <c r="CD35" s="64"/>
      <c r="CE35" s="64"/>
      <c r="CF35" s="64"/>
      <c r="CG35" s="64"/>
      <c r="CH35" s="64"/>
      <c r="CI35" s="64"/>
      <c r="CJ35" s="64"/>
      <c r="CK35" s="64"/>
      <c r="CL35" s="64"/>
      <c r="CM35" s="64"/>
      <c r="CN35" s="64"/>
      <c r="CO35" s="64"/>
      <c r="CP35" s="64"/>
      <c r="CQ35" s="64"/>
      <c r="CR35" s="64"/>
      <c r="CS35" s="64"/>
      <c r="CT35" s="64"/>
      <c r="CU35" s="64"/>
      <c r="CV35" s="64"/>
      <c r="CW35" s="64"/>
      <c r="CX35" s="64"/>
      <c r="CY35" s="64"/>
      <c r="CZ35" s="64"/>
      <c r="DA35" s="64"/>
      <c r="DB35" s="64"/>
      <c r="DC35" s="64"/>
      <c r="DD35" s="64"/>
      <c r="DE35" s="64"/>
      <c r="DF35" s="64"/>
      <c r="DG35" s="64"/>
      <c r="DH35" s="64"/>
      <c r="DI35" s="64"/>
      <c r="DJ35" s="64"/>
      <c r="DK35" s="64"/>
      <c r="DL35" s="64"/>
      <c r="DM35" s="64"/>
      <c r="DN35" s="64"/>
      <c r="DO35" s="64"/>
      <c r="DP35" s="64"/>
      <c r="DQ35" s="64"/>
      <c r="DR35" s="64"/>
      <c r="DS35" s="64"/>
      <c r="DT35" s="64"/>
      <c r="DU35" s="64"/>
      <c r="DV35" s="64"/>
      <c r="DW35" s="64"/>
      <c r="DX35" s="64"/>
      <c r="DY35" s="64"/>
      <c r="DZ35" s="64"/>
      <c r="EA35" s="64"/>
      <c r="EB35" s="64"/>
      <c r="EC35" s="64"/>
      <c r="ED35" s="64"/>
      <c r="EE35" s="64"/>
      <c r="EF35" s="64"/>
      <c r="EG35" s="64"/>
      <c r="EH35" s="64"/>
      <c r="EI35" s="64"/>
      <c r="EJ35" s="64"/>
      <c r="EK35" s="64"/>
      <c r="EL35" s="64"/>
      <c r="EM35" s="64"/>
      <c r="EN35" s="64"/>
      <c r="EO35" s="64"/>
      <c r="EP35" s="64"/>
      <c r="EQ35" s="64"/>
      <c r="ER35" s="64"/>
      <c r="ES35" s="64"/>
      <c r="ET35" s="64"/>
      <c r="EU35" s="64"/>
      <c r="EV35" s="64"/>
      <c r="EW35" s="64"/>
      <c r="EX35" s="64"/>
      <c r="EY35" s="64"/>
      <c r="EZ35" s="64"/>
      <c r="FA35" s="64"/>
      <c r="FB35" s="64"/>
      <c r="FC35" s="64"/>
      <c r="FD35" s="64"/>
      <c r="FE35" s="64"/>
      <c r="FF35" s="64"/>
      <c r="FG35" s="64"/>
      <c r="FH35" s="64"/>
      <c r="FI35" s="64"/>
      <c r="FJ35" s="64"/>
      <c r="FK35" s="64"/>
      <c r="FL35" s="64"/>
      <c r="FM35" s="64"/>
      <c r="FN35" s="64"/>
      <c r="FO35" s="64"/>
      <c r="FP35" s="64"/>
      <c r="FQ35" s="64"/>
      <c r="FR35" s="64"/>
      <c r="FS35" s="64"/>
      <c r="FT35" s="64"/>
      <c r="FU35" s="64"/>
      <c r="FV35" s="64"/>
      <c r="FW35" s="64"/>
      <c r="FX35" s="64"/>
      <c r="FY35" s="64"/>
      <c r="FZ35" s="64"/>
      <c r="GA35" s="64"/>
      <c r="GB35" s="64"/>
      <c r="GC35" s="64"/>
      <c r="GD35" s="64"/>
      <c r="GE35" s="64"/>
      <c r="GF35" s="64"/>
      <c r="GG35" s="64"/>
      <c r="GH35" s="64"/>
      <c r="GI35" s="64"/>
      <c r="GJ35" s="64"/>
      <c r="GK35" s="64"/>
      <c r="GL35" s="64"/>
      <c r="GM35" s="64"/>
      <c r="GN35" s="64"/>
      <c r="GO35" s="64"/>
      <c r="GP35" s="64"/>
      <c r="GQ35" s="64"/>
      <c r="GR35" s="64"/>
      <c r="GS35" s="64"/>
      <c r="GT35" s="64"/>
      <c r="GU35" s="64"/>
      <c r="GV35" s="64"/>
      <c r="GW35" s="64"/>
      <c r="GX35" s="64"/>
      <c r="GY35" s="64"/>
      <c r="GZ35" s="64"/>
      <c r="HA35" s="64"/>
      <c r="HB35" s="64"/>
      <c r="HC35" s="64"/>
      <c r="HD35" s="64"/>
      <c r="HE35" s="64"/>
      <c r="HF35" s="64"/>
      <c r="HG35" s="64"/>
      <c r="HH35" s="64"/>
      <c r="HI35" s="64"/>
      <c r="HJ35" s="64"/>
      <c r="HK35" s="64"/>
      <c r="HL35" s="64"/>
      <c r="HM35" s="64"/>
      <c r="HN35" s="64"/>
      <c r="HO35" s="64"/>
      <c r="HP35" s="64"/>
      <c r="HQ35" s="64"/>
      <c r="HR35" s="64"/>
      <c r="HS35" s="64"/>
      <c r="HT35" s="64"/>
      <c r="HU35" s="64"/>
      <c r="HV35" s="64"/>
      <c r="HW35" s="64"/>
      <c r="HX35" s="64"/>
      <c r="HY35" s="64"/>
      <c r="HZ35" s="64"/>
      <c r="IA35" s="64"/>
      <c r="IB35" s="64"/>
      <c r="IC35" s="64"/>
      <c r="ID35" s="64"/>
      <c r="IE35" s="64"/>
      <c r="IF35" s="64"/>
      <c r="IG35" s="64"/>
      <c r="IH35" s="64"/>
      <c r="II35" s="64"/>
      <c r="IJ35" s="64"/>
      <c r="IK35" s="64"/>
      <c r="IL35" s="64"/>
      <c r="IM35" s="64"/>
      <c r="IN35" s="64"/>
      <c r="IO35" s="64"/>
      <c r="IP35" s="64"/>
      <c r="IQ35" s="64"/>
      <c r="IR35" s="64"/>
      <c r="IS35" s="64"/>
      <c r="IT35" s="64"/>
      <c r="IU35" s="64"/>
      <c r="IV35" s="64"/>
    </row>
    <row r="36" spans="1:256" ht="19.95" customHeight="1" x14ac:dyDescent="0.3">
      <c r="A36" s="62" t="s">
        <v>60</v>
      </c>
      <c r="B36" s="73"/>
      <c r="C36" s="73"/>
      <c r="D36" s="73"/>
      <c r="E36" s="73"/>
      <c r="F36" s="73"/>
      <c r="G36" s="73"/>
      <c r="H36" s="73"/>
      <c r="I36" s="73"/>
      <c r="J36" s="73"/>
      <c r="K36" s="73"/>
      <c r="L36" s="73"/>
      <c r="M36" s="73"/>
      <c r="N36" s="73"/>
      <c r="O36" s="73"/>
      <c r="P36" s="73"/>
      <c r="Q36" s="73"/>
      <c r="R36" s="73"/>
      <c r="S36" s="73"/>
      <c r="T36" s="73"/>
      <c r="U36" s="73"/>
      <c r="V36" s="73"/>
      <c r="W36" s="73"/>
      <c r="X36" s="73"/>
      <c r="Y36" s="73"/>
      <c r="Z36" s="73"/>
      <c r="AA36" s="73"/>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3"/>
      <c r="BD36" s="73"/>
      <c r="BE36" s="73"/>
      <c r="BF36" s="73"/>
      <c r="BG36" s="73"/>
      <c r="BH36" s="73"/>
      <c r="BI36" s="73"/>
      <c r="BJ36" s="73"/>
      <c r="BK36" s="73"/>
      <c r="BL36" s="73"/>
      <c r="BM36" s="73"/>
      <c r="BN36" s="73"/>
      <c r="BO36" s="73"/>
      <c r="BP36" s="73"/>
      <c r="BQ36" s="73"/>
      <c r="BR36" s="73"/>
      <c r="BS36" s="73"/>
      <c r="BT36" s="73"/>
      <c r="BU36" s="73"/>
      <c r="BV36" s="73"/>
      <c r="BW36" s="73"/>
      <c r="BX36" s="73"/>
      <c r="BY36" s="73"/>
      <c r="BZ36" s="73"/>
      <c r="CA36" s="73"/>
      <c r="CB36" s="73"/>
      <c r="CC36" s="73"/>
      <c r="CD36" s="73"/>
      <c r="CE36" s="73"/>
      <c r="CF36" s="73"/>
      <c r="CG36" s="73"/>
      <c r="CH36" s="73"/>
      <c r="CI36" s="73"/>
      <c r="CJ36" s="73"/>
      <c r="CK36" s="73"/>
      <c r="CL36" s="73"/>
      <c r="CM36" s="73"/>
      <c r="CN36" s="73"/>
      <c r="CO36" s="73"/>
      <c r="CP36" s="73"/>
      <c r="CQ36" s="73"/>
      <c r="CR36" s="73"/>
      <c r="CS36" s="73"/>
      <c r="CT36" s="73"/>
      <c r="CU36" s="73"/>
      <c r="CV36" s="73"/>
      <c r="CW36" s="73"/>
      <c r="CX36" s="73"/>
      <c r="CY36" s="73"/>
      <c r="CZ36" s="73"/>
      <c r="DA36" s="73"/>
      <c r="DB36" s="73"/>
      <c r="DC36" s="73"/>
      <c r="DD36" s="73"/>
      <c r="DE36" s="73"/>
      <c r="DF36" s="73"/>
      <c r="DG36" s="73"/>
      <c r="DH36" s="73"/>
      <c r="DI36" s="73"/>
      <c r="DJ36" s="73"/>
      <c r="DK36" s="73"/>
      <c r="DL36" s="73"/>
      <c r="DM36" s="73"/>
      <c r="DN36" s="73"/>
      <c r="DO36" s="73"/>
      <c r="DP36" s="73"/>
      <c r="DQ36" s="73"/>
      <c r="DR36" s="73"/>
      <c r="DS36" s="73"/>
      <c r="DT36" s="73"/>
      <c r="DU36" s="73"/>
      <c r="DV36" s="73"/>
      <c r="DW36" s="73"/>
      <c r="DX36" s="73"/>
      <c r="DY36" s="73"/>
      <c r="DZ36" s="73"/>
      <c r="EA36" s="73"/>
      <c r="EB36" s="73"/>
      <c r="EC36" s="73"/>
      <c r="ED36" s="73"/>
      <c r="EE36" s="73"/>
      <c r="EF36" s="73"/>
      <c r="EG36" s="73"/>
      <c r="EH36" s="73"/>
      <c r="EI36" s="73"/>
      <c r="EJ36" s="73"/>
      <c r="EK36" s="73"/>
      <c r="EL36" s="73"/>
      <c r="EM36" s="73"/>
      <c r="EN36" s="73"/>
      <c r="EO36" s="73"/>
      <c r="EP36" s="73"/>
      <c r="EQ36" s="73"/>
      <c r="ER36" s="73"/>
      <c r="ES36" s="73"/>
      <c r="ET36" s="73"/>
      <c r="EU36" s="73"/>
      <c r="EV36" s="73"/>
      <c r="EW36" s="73"/>
      <c r="EX36" s="73"/>
      <c r="EY36" s="73"/>
      <c r="EZ36" s="73"/>
      <c r="FA36" s="73"/>
      <c r="FB36" s="73"/>
      <c r="FC36" s="73"/>
      <c r="FD36" s="73"/>
      <c r="FE36" s="73"/>
      <c r="FF36" s="73"/>
      <c r="FG36" s="73"/>
      <c r="FH36" s="73"/>
      <c r="FI36" s="73"/>
      <c r="FJ36" s="73"/>
      <c r="FK36" s="73"/>
      <c r="FL36" s="73"/>
      <c r="FM36" s="73"/>
      <c r="FN36" s="73"/>
      <c r="FO36" s="73"/>
      <c r="FP36" s="73"/>
      <c r="FQ36" s="73"/>
      <c r="FR36" s="73"/>
      <c r="FS36" s="73"/>
      <c r="FT36" s="73"/>
      <c r="FU36" s="73"/>
      <c r="FV36" s="73"/>
      <c r="FW36" s="73"/>
      <c r="FX36" s="73"/>
      <c r="FY36" s="73"/>
      <c r="FZ36" s="73"/>
      <c r="GA36" s="73"/>
      <c r="GB36" s="73"/>
      <c r="GC36" s="73"/>
      <c r="GD36" s="73"/>
      <c r="GE36" s="73"/>
      <c r="GF36" s="73"/>
      <c r="GG36" s="73"/>
      <c r="GH36" s="73"/>
      <c r="GI36" s="73"/>
      <c r="GJ36" s="73"/>
      <c r="GK36" s="73"/>
      <c r="GL36" s="73"/>
      <c r="GM36" s="73"/>
      <c r="GN36" s="73"/>
      <c r="GO36" s="73"/>
      <c r="GP36" s="73"/>
      <c r="GQ36" s="73"/>
      <c r="GR36" s="73"/>
      <c r="GS36" s="73"/>
      <c r="GT36" s="73"/>
      <c r="GU36" s="73"/>
      <c r="GV36" s="73"/>
      <c r="GW36" s="73"/>
      <c r="GX36" s="73"/>
      <c r="GY36" s="73"/>
      <c r="GZ36" s="73"/>
      <c r="HA36" s="73"/>
      <c r="HB36" s="73"/>
      <c r="HC36" s="73"/>
      <c r="HD36" s="73"/>
      <c r="HE36" s="73"/>
      <c r="HF36" s="73"/>
      <c r="HG36" s="73"/>
      <c r="HH36" s="73"/>
      <c r="HI36" s="73"/>
      <c r="HJ36" s="73"/>
      <c r="HK36" s="73"/>
      <c r="HL36" s="73"/>
      <c r="HM36" s="73"/>
      <c r="HN36" s="73"/>
      <c r="HO36" s="73"/>
      <c r="HP36" s="73"/>
      <c r="HQ36" s="73"/>
      <c r="HR36" s="73"/>
      <c r="HS36" s="73"/>
      <c r="HT36" s="73"/>
      <c r="HU36" s="73"/>
      <c r="HV36" s="73"/>
      <c r="HW36" s="73"/>
      <c r="HX36" s="73"/>
      <c r="HY36" s="73"/>
      <c r="HZ36" s="73"/>
      <c r="IA36" s="73"/>
      <c r="IB36" s="73"/>
      <c r="IC36" s="73"/>
      <c r="ID36" s="73"/>
      <c r="IE36" s="73"/>
      <c r="IF36" s="73"/>
      <c r="IG36" s="73"/>
      <c r="IH36" s="73"/>
      <c r="II36" s="73"/>
      <c r="IJ36" s="73"/>
      <c r="IK36" s="73"/>
      <c r="IL36" s="73"/>
      <c r="IM36" s="73"/>
      <c r="IN36" s="73"/>
      <c r="IO36" s="73"/>
      <c r="IP36" s="73"/>
      <c r="IQ36" s="73"/>
      <c r="IR36" s="73"/>
      <c r="IS36" s="73"/>
      <c r="IT36" s="73"/>
      <c r="IU36" s="73"/>
      <c r="IV36" s="73"/>
    </row>
    <row r="37" spans="1:256" ht="50.25" customHeight="1" x14ac:dyDescent="0.3">
      <c r="A37" s="765" t="s">
        <v>83</v>
      </c>
      <c r="B37" s="765"/>
      <c r="C37" s="765"/>
      <c r="D37" s="765"/>
      <c r="E37" s="765"/>
      <c r="F37" s="765"/>
      <c r="G37" s="765"/>
      <c r="H37" s="115"/>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6"/>
      <c r="AL37" s="116"/>
      <c r="AM37" s="116"/>
      <c r="AN37" s="116"/>
      <c r="AO37" s="116"/>
      <c r="AP37" s="116"/>
      <c r="AQ37" s="116"/>
      <c r="AR37" s="116"/>
      <c r="AS37" s="116"/>
      <c r="AT37" s="116"/>
      <c r="AU37" s="116"/>
      <c r="AV37" s="116"/>
      <c r="AW37" s="116"/>
      <c r="AX37" s="116"/>
      <c r="AY37" s="116"/>
      <c r="AZ37" s="116"/>
      <c r="BA37" s="116"/>
      <c r="BB37" s="116"/>
      <c r="BC37" s="116"/>
      <c r="BD37" s="116"/>
      <c r="BE37" s="116"/>
      <c r="BF37" s="116"/>
      <c r="BG37" s="116"/>
      <c r="BH37" s="116"/>
      <c r="BI37" s="116"/>
      <c r="BJ37" s="116"/>
      <c r="BK37" s="116"/>
      <c r="BL37" s="116"/>
      <c r="BM37" s="116"/>
      <c r="BN37" s="116"/>
      <c r="BO37" s="116"/>
      <c r="BP37" s="116"/>
      <c r="BQ37" s="116"/>
      <c r="BR37" s="116"/>
      <c r="BS37" s="116"/>
      <c r="BT37" s="116"/>
      <c r="BU37" s="116"/>
      <c r="BV37" s="116"/>
      <c r="BW37" s="116"/>
      <c r="BX37" s="116"/>
      <c r="BY37" s="116"/>
      <c r="BZ37" s="116"/>
      <c r="CA37" s="116"/>
      <c r="CB37" s="116"/>
      <c r="CC37" s="116"/>
      <c r="CD37" s="116"/>
      <c r="CE37" s="116"/>
      <c r="CF37" s="116"/>
      <c r="CG37" s="116"/>
      <c r="CH37" s="116"/>
      <c r="CI37" s="116"/>
      <c r="CJ37" s="116"/>
      <c r="CK37" s="116"/>
      <c r="CL37" s="116"/>
      <c r="CM37" s="116"/>
      <c r="CN37" s="116"/>
      <c r="CO37" s="116"/>
      <c r="CP37" s="116"/>
      <c r="CQ37" s="116"/>
      <c r="CR37" s="116"/>
      <c r="CS37" s="116"/>
      <c r="CT37" s="116"/>
      <c r="CU37" s="116"/>
      <c r="CV37" s="116"/>
      <c r="CW37" s="116"/>
      <c r="CX37" s="116"/>
      <c r="CY37" s="116"/>
      <c r="CZ37" s="116"/>
      <c r="DA37" s="116"/>
      <c r="DB37" s="116"/>
      <c r="DC37" s="116"/>
      <c r="DD37" s="116"/>
      <c r="DE37" s="116"/>
      <c r="DF37" s="116"/>
      <c r="DG37" s="116"/>
      <c r="DH37" s="116"/>
      <c r="DI37" s="116"/>
      <c r="DJ37" s="116"/>
      <c r="DK37" s="116"/>
      <c r="DL37" s="116"/>
      <c r="DM37" s="116"/>
      <c r="DN37" s="116"/>
      <c r="DO37" s="116"/>
      <c r="DP37" s="116"/>
      <c r="DQ37" s="116"/>
      <c r="DR37" s="116"/>
      <c r="DS37" s="116"/>
      <c r="DT37" s="116"/>
      <c r="DU37" s="116"/>
      <c r="DV37" s="116"/>
      <c r="DW37" s="116"/>
      <c r="DX37" s="116"/>
      <c r="DY37" s="116"/>
      <c r="DZ37" s="116"/>
      <c r="EA37" s="116"/>
      <c r="EB37" s="116"/>
      <c r="EC37" s="116"/>
      <c r="ED37" s="116"/>
      <c r="EE37" s="116"/>
      <c r="EF37" s="116"/>
      <c r="EG37" s="116"/>
      <c r="EH37" s="116"/>
      <c r="EI37" s="116"/>
      <c r="EJ37" s="116"/>
      <c r="EK37" s="116"/>
      <c r="EL37" s="116"/>
      <c r="EM37" s="116"/>
      <c r="EN37" s="116"/>
      <c r="EO37" s="116"/>
      <c r="EP37" s="116"/>
      <c r="EQ37" s="116"/>
      <c r="ER37" s="116"/>
      <c r="ES37" s="116"/>
      <c r="ET37" s="116"/>
      <c r="EU37" s="116"/>
      <c r="EV37" s="116"/>
      <c r="EW37" s="116"/>
      <c r="EX37" s="116"/>
      <c r="EY37" s="116"/>
      <c r="EZ37" s="116"/>
      <c r="FA37" s="116"/>
      <c r="FB37" s="116"/>
      <c r="FC37" s="116"/>
      <c r="FD37" s="116"/>
      <c r="FE37" s="116"/>
      <c r="FF37" s="116"/>
      <c r="FG37" s="116"/>
      <c r="FH37" s="116"/>
      <c r="FI37" s="116"/>
      <c r="FJ37" s="116"/>
      <c r="FK37" s="116"/>
      <c r="FL37" s="116"/>
      <c r="FM37" s="116"/>
      <c r="FN37" s="116"/>
      <c r="FO37" s="116"/>
      <c r="FP37" s="116"/>
      <c r="FQ37" s="116"/>
      <c r="FR37" s="116"/>
      <c r="FS37" s="116"/>
      <c r="FT37" s="116"/>
      <c r="FU37" s="116"/>
      <c r="FV37" s="116"/>
      <c r="FW37" s="116"/>
      <c r="FX37" s="116"/>
      <c r="FY37" s="116"/>
      <c r="FZ37" s="116"/>
      <c r="GA37" s="116"/>
      <c r="GB37" s="116"/>
      <c r="GC37" s="116"/>
      <c r="GD37" s="116"/>
      <c r="GE37" s="116"/>
      <c r="GF37" s="116"/>
      <c r="GG37" s="116"/>
      <c r="GH37" s="116"/>
      <c r="GI37" s="116"/>
      <c r="GJ37" s="116"/>
      <c r="GK37" s="116"/>
      <c r="GL37" s="116"/>
      <c r="GM37" s="116"/>
      <c r="GN37" s="116"/>
      <c r="GO37" s="116"/>
      <c r="GP37" s="116"/>
      <c r="GQ37" s="116"/>
      <c r="GR37" s="116"/>
      <c r="GS37" s="116"/>
      <c r="GT37" s="116"/>
      <c r="GU37" s="116"/>
      <c r="GV37" s="116"/>
      <c r="GW37" s="116"/>
      <c r="GX37" s="116"/>
      <c r="GY37" s="116"/>
      <c r="GZ37" s="116"/>
      <c r="HA37" s="116"/>
      <c r="HB37" s="116"/>
      <c r="HC37" s="116"/>
      <c r="HD37" s="116"/>
      <c r="HE37" s="116"/>
      <c r="HF37" s="116"/>
      <c r="HG37" s="116"/>
      <c r="HH37" s="116"/>
      <c r="HI37" s="116"/>
      <c r="HJ37" s="116"/>
      <c r="HK37" s="116"/>
      <c r="HL37" s="116"/>
      <c r="HM37" s="116"/>
      <c r="HN37" s="116"/>
      <c r="HO37" s="116"/>
      <c r="HP37" s="116"/>
      <c r="HQ37" s="116"/>
      <c r="HR37" s="116"/>
      <c r="HS37" s="116"/>
      <c r="HT37" s="116"/>
      <c r="HU37" s="116"/>
      <c r="HV37" s="116"/>
      <c r="HW37" s="116"/>
      <c r="HX37" s="116"/>
      <c r="HY37" s="116"/>
      <c r="HZ37" s="116"/>
      <c r="IA37" s="116"/>
      <c r="IB37" s="116"/>
      <c r="IC37" s="116"/>
      <c r="ID37" s="116"/>
      <c r="IE37" s="116"/>
      <c r="IF37" s="116"/>
      <c r="IG37" s="116"/>
      <c r="IH37" s="116"/>
      <c r="II37" s="116"/>
      <c r="IJ37" s="116"/>
      <c r="IK37" s="116"/>
      <c r="IL37" s="116"/>
      <c r="IM37" s="116"/>
      <c r="IN37" s="116"/>
      <c r="IO37" s="116"/>
      <c r="IP37" s="116"/>
      <c r="IQ37" s="116"/>
      <c r="IR37" s="116"/>
      <c r="IS37" s="116"/>
      <c r="IT37" s="116"/>
      <c r="IU37" s="116"/>
      <c r="IV37" s="116"/>
    </row>
    <row r="38" spans="1:256" ht="25.95" customHeight="1" x14ac:dyDescent="0.3">
      <c r="A38" s="62" t="s">
        <v>88</v>
      </c>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c r="FG38" s="73"/>
      <c r="FH38" s="73"/>
      <c r="FI38" s="73"/>
      <c r="FJ38" s="73"/>
      <c r="FK38" s="73"/>
      <c r="FL38" s="73"/>
      <c r="FM38" s="73"/>
      <c r="FN38" s="73"/>
      <c r="FO38" s="73"/>
      <c r="FP38" s="73"/>
      <c r="FQ38" s="73"/>
      <c r="FR38" s="73"/>
      <c r="FS38" s="73"/>
      <c r="FT38" s="73"/>
      <c r="FU38" s="73"/>
      <c r="FV38" s="73"/>
      <c r="FW38" s="73"/>
      <c r="FX38" s="73"/>
      <c r="FY38" s="73"/>
      <c r="FZ38" s="73"/>
      <c r="GA38" s="73"/>
      <c r="GB38" s="73"/>
      <c r="GC38" s="73"/>
      <c r="GD38" s="73"/>
      <c r="GE38" s="73"/>
      <c r="GF38" s="73"/>
      <c r="GG38" s="73"/>
      <c r="GH38" s="73"/>
      <c r="GI38" s="73"/>
      <c r="GJ38" s="73"/>
      <c r="GK38" s="73"/>
      <c r="GL38" s="73"/>
      <c r="GM38" s="73"/>
      <c r="GN38" s="73"/>
      <c r="GO38" s="73"/>
      <c r="GP38" s="73"/>
      <c r="GQ38" s="73"/>
      <c r="GR38" s="73"/>
      <c r="GS38" s="73"/>
      <c r="GT38" s="73"/>
      <c r="GU38" s="73"/>
      <c r="GV38" s="73"/>
      <c r="GW38" s="73"/>
      <c r="GX38" s="73"/>
      <c r="GY38" s="73"/>
      <c r="GZ38" s="73"/>
      <c r="HA38" s="73"/>
      <c r="HB38" s="73"/>
      <c r="HC38" s="73"/>
      <c r="HD38" s="73"/>
      <c r="HE38" s="73"/>
      <c r="HF38" s="73"/>
      <c r="HG38" s="73"/>
      <c r="HH38" s="73"/>
      <c r="HI38" s="73"/>
      <c r="HJ38" s="73"/>
      <c r="HK38" s="73"/>
      <c r="HL38" s="73"/>
      <c r="HM38" s="73"/>
      <c r="HN38" s="73"/>
      <c r="HO38" s="73"/>
      <c r="HP38" s="73"/>
      <c r="HQ38" s="73"/>
      <c r="HR38" s="73"/>
      <c r="HS38" s="73"/>
      <c r="HT38" s="73"/>
      <c r="HU38" s="73"/>
      <c r="HV38" s="73"/>
      <c r="HW38" s="73"/>
      <c r="HX38" s="73"/>
      <c r="HY38" s="73"/>
      <c r="HZ38" s="73"/>
      <c r="IA38" s="73"/>
      <c r="IB38" s="73"/>
      <c r="IC38" s="73"/>
      <c r="ID38" s="73"/>
      <c r="IE38" s="73"/>
      <c r="IF38" s="73"/>
      <c r="IG38" s="73"/>
      <c r="IH38" s="73"/>
      <c r="II38" s="73"/>
      <c r="IJ38" s="73"/>
      <c r="IK38" s="73"/>
      <c r="IL38" s="73"/>
      <c r="IM38" s="73"/>
      <c r="IN38" s="73"/>
      <c r="IO38" s="73"/>
      <c r="IP38" s="73"/>
      <c r="IQ38" s="73"/>
      <c r="IR38" s="73"/>
      <c r="IS38" s="73"/>
      <c r="IT38" s="73"/>
      <c r="IU38" s="73"/>
      <c r="IV38" s="73"/>
    </row>
    <row r="39" spans="1:256" ht="49.2" customHeight="1" x14ac:dyDescent="0.3">
      <c r="A39" s="696" t="s">
        <v>105</v>
      </c>
      <c r="B39" s="696"/>
      <c r="C39" s="696"/>
      <c r="D39" s="696"/>
      <c r="E39" s="696"/>
      <c r="F39" s="696"/>
      <c r="G39" s="696"/>
      <c r="H39" s="117"/>
      <c r="I39" s="43"/>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c r="GM39" s="44"/>
      <c r="GN39" s="44"/>
      <c r="GO39" s="44"/>
      <c r="GP39" s="44"/>
      <c r="GQ39" s="44"/>
      <c r="GR39" s="44"/>
      <c r="GS39" s="44"/>
      <c r="GT39" s="44"/>
      <c r="GU39" s="44"/>
      <c r="GV39" s="44"/>
      <c r="GW39" s="44"/>
      <c r="GX39" s="44"/>
      <c r="GY39" s="44"/>
      <c r="GZ39" s="44"/>
      <c r="HA39" s="44"/>
      <c r="HB39" s="44"/>
      <c r="HC39" s="44"/>
      <c r="HD39" s="44"/>
      <c r="HE39" s="44"/>
      <c r="HF39" s="44"/>
      <c r="HG39" s="44"/>
      <c r="HH39" s="44"/>
      <c r="HI39" s="44"/>
      <c r="HJ39" s="44"/>
      <c r="HK39" s="44"/>
      <c r="HL39" s="44"/>
      <c r="HM39" s="44"/>
      <c r="HN39" s="44"/>
      <c r="HO39" s="44"/>
      <c r="HP39" s="44"/>
      <c r="HQ39" s="44"/>
      <c r="HR39" s="44"/>
      <c r="HS39" s="44"/>
      <c r="HT39" s="44"/>
      <c r="HU39" s="44"/>
      <c r="HV39" s="44"/>
      <c r="HW39" s="44"/>
      <c r="HX39" s="44"/>
      <c r="HY39" s="44"/>
      <c r="HZ39" s="44"/>
      <c r="IA39" s="44"/>
      <c r="IB39" s="44"/>
      <c r="IC39" s="44"/>
      <c r="ID39" s="44"/>
      <c r="IE39" s="44"/>
      <c r="IF39" s="44"/>
      <c r="IG39" s="44"/>
      <c r="IH39" s="44"/>
      <c r="II39" s="44"/>
      <c r="IJ39" s="44"/>
      <c r="IK39" s="44"/>
      <c r="IL39" s="44"/>
      <c r="IM39" s="44"/>
      <c r="IN39" s="44"/>
      <c r="IO39" s="44"/>
      <c r="IP39" s="44"/>
      <c r="IQ39" s="44"/>
      <c r="IR39" s="44"/>
      <c r="IS39" s="44"/>
      <c r="IT39" s="44"/>
      <c r="IU39" s="44"/>
      <c r="IV39" s="44"/>
    </row>
    <row r="40" spans="1:256" ht="23.4" customHeight="1" x14ac:dyDescent="0.3">
      <c r="A40" s="766" t="s">
        <v>19</v>
      </c>
      <c r="B40" s="679" t="s">
        <v>5</v>
      </c>
      <c r="C40" s="679" t="s">
        <v>234</v>
      </c>
      <c r="D40" s="679" t="s">
        <v>233</v>
      </c>
      <c r="E40" s="679" t="s">
        <v>37</v>
      </c>
      <c r="F40" s="679"/>
      <c r="G40" s="679"/>
      <c r="H40" s="43"/>
      <c r="I40" s="44"/>
      <c r="J40" s="44"/>
      <c r="K40" s="44" t="s">
        <v>48</v>
      </c>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c r="GE40" s="44"/>
      <c r="GF40" s="44"/>
      <c r="GG40" s="44"/>
      <c r="GH40" s="44"/>
      <c r="GI40" s="44"/>
      <c r="GJ40" s="44"/>
      <c r="GK40" s="44"/>
      <c r="GL40" s="44"/>
      <c r="GM40" s="44"/>
      <c r="GN40" s="44"/>
      <c r="GO40" s="44"/>
      <c r="GP40" s="44"/>
      <c r="GQ40" s="44"/>
      <c r="GR40" s="44"/>
      <c r="GS40" s="44"/>
      <c r="GT40" s="44"/>
      <c r="GU40" s="44"/>
      <c r="GV40" s="44"/>
      <c r="GW40" s="44"/>
      <c r="GX40" s="44"/>
      <c r="GY40" s="44"/>
      <c r="GZ40" s="44"/>
      <c r="HA40" s="44"/>
      <c r="HB40" s="44"/>
      <c r="HC40" s="44"/>
      <c r="HD40" s="44"/>
      <c r="HE40" s="44"/>
      <c r="HF40" s="44"/>
      <c r="HG40" s="44"/>
      <c r="HH40" s="44"/>
      <c r="HI40" s="44"/>
      <c r="HJ40" s="44"/>
      <c r="HK40" s="44"/>
      <c r="HL40" s="44"/>
      <c r="HM40" s="44"/>
      <c r="HN40" s="44"/>
      <c r="HO40" s="44"/>
      <c r="HP40" s="44"/>
      <c r="HQ40" s="44"/>
      <c r="HR40" s="44"/>
      <c r="HS40" s="44"/>
      <c r="HT40" s="44"/>
      <c r="HU40" s="44"/>
      <c r="HV40" s="44"/>
      <c r="HW40" s="44"/>
      <c r="HX40" s="44"/>
      <c r="HY40" s="44"/>
      <c r="HZ40" s="44"/>
      <c r="IA40" s="44"/>
      <c r="IB40" s="44"/>
      <c r="IC40" s="44"/>
      <c r="ID40" s="44"/>
      <c r="IE40" s="44"/>
      <c r="IF40" s="44"/>
      <c r="IG40" s="44"/>
      <c r="IH40" s="44"/>
      <c r="II40" s="44"/>
      <c r="IJ40" s="44"/>
      <c r="IK40" s="44"/>
      <c r="IL40" s="44"/>
      <c r="IM40" s="44"/>
      <c r="IN40" s="44"/>
      <c r="IO40" s="44"/>
      <c r="IP40" s="44"/>
      <c r="IQ40" s="44"/>
      <c r="IR40" s="44"/>
      <c r="IS40" s="44"/>
      <c r="IT40" s="44"/>
      <c r="IU40" s="44"/>
      <c r="IV40" s="44"/>
    </row>
    <row r="41" spans="1:256" ht="39" customHeight="1" x14ac:dyDescent="0.3">
      <c r="A41" s="767"/>
      <c r="B41" s="679"/>
      <c r="C41" s="679"/>
      <c r="D41" s="679"/>
      <c r="E41" s="429" t="s">
        <v>24</v>
      </c>
      <c r="F41" s="429" t="s">
        <v>120</v>
      </c>
      <c r="G41" s="429" t="s">
        <v>235</v>
      </c>
      <c r="H41" s="43"/>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c r="GM41" s="44"/>
      <c r="GN41" s="44"/>
      <c r="GO41" s="44"/>
      <c r="GP41" s="44"/>
      <c r="GQ41" s="44"/>
      <c r="GR41" s="44"/>
      <c r="GS41" s="44"/>
      <c r="GT41" s="44"/>
      <c r="GU41" s="44"/>
      <c r="GV41" s="44"/>
      <c r="GW41" s="44"/>
      <c r="GX41" s="44"/>
      <c r="GY41" s="44"/>
      <c r="GZ41" s="44"/>
      <c r="HA41" s="44"/>
      <c r="HB41" s="44"/>
      <c r="HC41" s="44"/>
      <c r="HD41" s="44"/>
      <c r="HE41" s="44"/>
      <c r="HF41" s="44"/>
      <c r="HG41" s="44"/>
      <c r="HH41" s="44"/>
      <c r="HI41" s="44"/>
      <c r="HJ41" s="44"/>
      <c r="HK41" s="44"/>
      <c r="HL41" s="44"/>
      <c r="HM41" s="44"/>
      <c r="HN41" s="44"/>
      <c r="HO41" s="44"/>
      <c r="HP41" s="44"/>
      <c r="HQ41" s="44"/>
      <c r="HR41" s="44"/>
      <c r="HS41" s="44"/>
      <c r="HT41" s="44"/>
      <c r="HU41" s="44"/>
      <c r="HV41" s="44"/>
      <c r="HW41" s="44"/>
      <c r="HX41" s="44"/>
      <c r="HY41" s="44"/>
      <c r="HZ41" s="44"/>
      <c r="IA41" s="44"/>
      <c r="IB41" s="44"/>
      <c r="IC41" s="44"/>
      <c r="ID41" s="44"/>
      <c r="IE41" s="44"/>
      <c r="IF41" s="44"/>
      <c r="IG41" s="44"/>
      <c r="IH41" s="44"/>
      <c r="II41" s="44"/>
      <c r="IJ41" s="44"/>
      <c r="IK41" s="44"/>
      <c r="IL41" s="44"/>
      <c r="IM41" s="44"/>
      <c r="IN41" s="44"/>
      <c r="IO41" s="44"/>
      <c r="IP41" s="44"/>
      <c r="IQ41" s="44"/>
      <c r="IR41" s="44"/>
      <c r="IS41" s="44"/>
      <c r="IT41" s="44"/>
      <c r="IU41" s="44"/>
      <c r="IV41" s="44"/>
    </row>
    <row r="42" spans="1:256" s="44" customFormat="1" ht="42" customHeight="1" x14ac:dyDescent="0.3">
      <c r="A42" s="81" t="s">
        <v>106</v>
      </c>
      <c r="B42" s="483" t="s">
        <v>107</v>
      </c>
      <c r="C42" s="36">
        <v>411</v>
      </c>
      <c r="D42" s="36">
        <v>446</v>
      </c>
      <c r="E42" s="36">
        <v>446</v>
      </c>
      <c r="F42" s="36">
        <v>446</v>
      </c>
      <c r="G42" s="36">
        <v>446</v>
      </c>
      <c r="H42" s="43"/>
    </row>
    <row r="43" spans="1:256" s="64" customFormat="1" ht="15.6" x14ac:dyDescent="0.3">
      <c r="A43" s="462"/>
      <c r="B43" s="462"/>
      <c r="C43" s="150"/>
      <c r="D43" s="151"/>
      <c r="E43" s="151"/>
      <c r="F43" s="151"/>
      <c r="G43" s="151"/>
      <c r="H43" s="151"/>
      <c r="I43" s="43"/>
      <c r="J43" s="46" t="s">
        <v>48</v>
      </c>
      <c r="K43" s="47"/>
      <c r="L43" s="47"/>
      <c r="M43" s="47"/>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c r="GE43" s="44"/>
      <c r="GF43" s="44"/>
      <c r="GG43" s="44"/>
      <c r="GH43" s="44"/>
      <c r="GI43" s="44"/>
      <c r="GJ43" s="44"/>
      <c r="GK43" s="44"/>
      <c r="GL43" s="44"/>
      <c r="GM43" s="44"/>
      <c r="GN43" s="44"/>
      <c r="GO43" s="44"/>
      <c r="GP43" s="44"/>
      <c r="GQ43" s="44"/>
      <c r="GR43" s="44"/>
      <c r="GS43" s="44"/>
      <c r="GT43" s="44"/>
      <c r="GU43" s="44"/>
      <c r="GV43" s="44"/>
      <c r="GW43" s="44"/>
      <c r="GX43" s="44"/>
      <c r="GY43" s="44"/>
      <c r="GZ43" s="44"/>
      <c r="HA43" s="44"/>
      <c r="HB43" s="44"/>
      <c r="HC43" s="44"/>
      <c r="HD43" s="44"/>
      <c r="HE43" s="44"/>
      <c r="HF43" s="44"/>
      <c r="HG43" s="44"/>
      <c r="HH43" s="44"/>
      <c r="HI43" s="44"/>
      <c r="HJ43" s="44"/>
      <c r="HK43" s="44"/>
      <c r="HL43" s="44"/>
      <c r="HM43" s="44"/>
      <c r="HN43" s="44"/>
      <c r="HO43" s="44"/>
      <c r="HP43" s="44"/>
      <c r="HQ43" s="44"/>
      <c r="HR43" s="44"/>
      <c r="HS43" s="44"/>
      <c r="HT43" s="44"/>
      <c r="HU43" s="44"/>
      <c r="HV43" s="44"/>
      <c r="HW43" s="44"/>
      <c r="HX43" s="44"/>
      <c r="HY43" s="44"/>
      <c r="HZ43" s="44"/>
      <c r="IA43" s="44"/>
      <c r="IB43" s="44"/>
      <c r="IC43" s="44"/>
      <c r="ID43" s="44"/>
      <c r="IE43" s="44"/>
      <c r="IF43" s="44"/>
      <c r="IG43" s="44"/>
      <c r="IH43" s="44"/>
      <c r="II43" s="44"/>
      <c r="IJ43" s="44"/>
      <c r="IK43" s="44"/>
      <c r="IL43" s="44"/>
      <c r="IM43" s="44"/>
      <c r="IN43" s="44"/>
      <c r="IO43" s="44"/>
      <c r="IP43" s="44"/>
      <c r="IQ43" s="44"/>
      <c r="IR43" s="44"/>
      <c r="IS43" s="44"/>
      <c r="IT43" s="44"/>
      <c r="IU43" s="44"/>
      <c r="IV43" s="44"/>
    </row>
    <row r="44" spans="1:256" s="64" customFormat="1" ht="15.6" customHeight="1" x14ac:dyDescent="0.3">
      <c r="A44" s="679" t="s">
        <v>57</v>
      </c>
      <c r="B44" s="679" t="s">
        <v>5</v>
      </c>
      <c r="C44" s="679" t="s">
        <v>234</v>
      </c>
      <c r="D44" s="679" t="s">
        <v>233</v>
      </c>
      <c r="E44" s="679" t="s">
        <v>37</v>
      </c>
      <c r="F44" s="679"/>
      <c r="G44" s="679"/>
      <c r="I44" s="66"/>
    </row>
    <row r="45" spans="1:256" s="64" customFormat="1" ht="22.95" customHeight="1" x14ac:dyDescent="0.3">
      <c r="A45" s="679"/>
      <c r="B45" s="679"/>
      <c r="C45" s="679"/>
      <c r="D45" s="679"/>
      <c r="E45" s="461" t="s">
        <v>24</v>
      </c>
      <c r="F45" s="461" t="s">
        <v>120</v>
      </c>
      <c r="G45" s="461" t="s">
        <v>235</v>
      </c>
      <c r="I45" s="66"/>
    </row>
    <row r="46" spans="1:256" s="64" customFormat="1" ht="24.6" customHeight="1" x14ac:dyDescent="0.3">
      <c r="A46" s="119" t="s">
        <v>87</v>
      </c>
      <c r="B46" s="81"/>
      <c r="C46" s="42">
        <v>18532</v>
      </c>
      <c r="D46" s="42">
        <f>D33</f>
        <v>18406</v>
      </c>
      <c r="E46" s="42">
        <f>E33</f>
        <v>19510</v>
      </c>
      <c r="F46" s="42">
        <f>F33</f>
        <v>20291</v>
      </c>
      <c r="G46" s="42">
        <f>G33</f>
        <v>21102</v>
      </c>
      <c r="I46" s="66"/>
    </row>
    <row r="47" spans="1:256" s="64" customFormat="1" ht="33.6" customHeight="1" x14ac:dyDescent="0.3">
      <c r="A47" s="463" t="s">
        <v>16</v>
      </c>
      <c r="B47" s="154" t="s">
        <v>14</v>
      </c>
      <c r="C47" s="147">
        <f>C46</f>
        <v>18532</v>
      </c>
      <c r="D47" s="147">
        <f>D46</f>
        <v>18406</v>
      </c>
      <c r="E47" s="147">
        <f>E46</f>
        <v>19510</v>
      </c>
      <c r="F47" s="147">
        <f>F46</f>
        <v>20291</v>
      </c>
      <c r="G47" s="147">
        <f>G46</f>
        <v>21102</v>
      </c>
      <c r="I47" s="66"/>
    </row>
    <row r="48" spans="1:256" s="64" customFormat="1" ht="15.6" x14ac:dyDescent="0.3">
      <c r="A48" s="479"/>
      <c r="B48" s="479"/>
      <c r="I48" s="66"/>
    </row>
    <row r="51" spans="7:7" x14ac:dyDescent="0.3">
      <c r="G51" s="45" t="s">
        <v>48</v>
      </c>
    </row>
  </sheetData>
  <mergeCells count="31">
    <mergeCell ref="A44:A45"/>
    <mergeCell ref="B44:B45"/>
    <mergeCell ref="C44:C45"/>
    <mergeCell ref="D44:D45"/>
    <mergeCell ref="E44:G44"/>
    <mergeCell ref="A18:K18"/>
    <mergeCell ref="B16:E16"/>
    <mergeCell ref="A15:G15"/>
    <mergeCell ref="D8:G8"/>
    <mergeCell ref="D9:G9"/>
    <mergeCell ref="D10:G10"/>
    <mergeCell ref="D11:G11"/>
    <mergeCell ref="A35:H35"/>
    <mergeCell ref="A20:K20"/>
    <mergeCell ref="A22:G22"/>
    <mergeCell ref="A23:G23"/>
    <mergeCell ref="A26:G26"/>
    <mergeCell ref="A27:J27"/>
    <mergeCell ref="A28:G28"/>
    <mergeCell ref="A30:A31"/>
    <mergeCell ref="B30:B31"/>
    <mergeCell ref="C30:C31"/>
    <mergeCell ref="D30:D31"/>
    <mergeCell ref="E30:G30"/>
    <mergeCell ref="A37:G37"/>
    <mergeCell ref="A39:G39"/>
    <mergeCell ref="A40:A41"/>
    <mergeCell ref="B40:B41"/>
    <mergeCell ref="C40:C41"/>
    <mergeCell ref="D40:D41"/>
    <mergeCell ref="E40:G40"/>
  </mergeCells>
  <hyperlinks>
    <hyperlink ref="G2" r:id="rId1" display="jl:31665116.100 "/>
  </hyperlinks>
  <pageMargins left="0.39370078740157483" right="0.19685039370078741" top="0.39370078740157483" bottom="0.39370078740157483" header="0.59055118110236227" footer="0.98425196850393704"/>
  <pageSetup paperSize="9" scale="75" orientation="landscape" useFirstPageNumber="1" r:id="rId2"/>
  <headerFooter alignWithMargins="0">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76"/>
  <sheetViews>
    <sheetView topLeftCell="A43" zoomScale="60" zoomScaleNormal="60" zoomScaleSheetLayoutView="70" workbookViewId="0">
      <selection activeCell="E63" sqref="E63:G66"/>
    </sheetView>
  </sheetViews>
  <sheetFormatPr defaultRowHeight="13.8" x14ac:dyDescent="0.3"/>
  <cols>
    <col min="1" max="1" width="44.33203125" style="510" customWidth="1"/>
    <col min="2" max="2" width="19.33203125" style="510" customWidth="1"/>
    <col min="3" max="3" width="15" style="511" customWidth="1"/>
    <col min="4" max="4" width="16.33203125" style="511" customWidth="1"/>
    <col min="5" max="5" width="15.33203125" style="511" customWidth="1"/>
    <col min="6" max="6" width="14.109375" style="511" customWidth="1"/>
    <col min="7" max="7" width="15.88671875" style="511" customWidth="1"/>
    <col min="8" max="8" width="32.88671875" style="511" customWidth="1"/>
    <col min="9" max="9" width="11" style="523" customWidth="1"/>
    <col min="10" max="10" width="11.109375" style="511" customWidth="1"/>
    <col min="11" max="12" width="13.33203125" style="511" customWidth="1"/>
    <col min="13" max="13" width="13.88671875" style="511" customWidth="1"/>
    <col min="14" max="17" width="9.109375" style="511" customWidth="1"/>
    <col min="18" max="256" width="8.88671875" style="511"/>
    <col min="257" max="257" width="46.109375" style="511" customWidth="1"/>
    <col min="258" max="258" width="30.6640625" style="511" customWidth="1"/>
    <col min="259" max="259" width="20.88671875" style="511" customWidth="1"/>
    <col min="260" max="261" width="20.33203125" style="511" customWidth="1"/>
    <col min="262" max="262" width="14.6640625" style="511" customWidth="1"/>
    <col min="263" max="263" width="14" style="511" customWidth="1"/>
    <col min="264" max="264" width="32.88671875" style="511" customWidth="1"/>
    <col min="265" max="265" width="11" style="511" customWidth="1"/>
    <col min="266" max="266" width="11.109375" style="511" customWidth="1"/>
    <col min="267" max="268" width="13.33203125" style="511" customWidth="1"/>
    <col min="269" max="269" width="13.88671875" style="511" customWidth="1"/>
    <col min="270" max="273" width="9.109375" style="511" customWidth="1"/>
    <col min="274" max="512" width="8.88671875" style="511"/>
    <col min="513" max="513" width="46.109375" style="511" customWidth="1"/>
    <col min="514" max="514" width="30.6640625" style="511" customWidth="1"/>
    <col min="515" max="515" width="20.88671875" style="511" customWidth="1"/>
    <col min="516" max="517" width="20.33203125" style="511" customWidth="1"/>
    <col min="518" max="518" width="14.6640625" style="511" customWidth="1"/>
    <col min="519" max="519" width="14" style="511" customWidth="1"/>
    <col min="520" max="520" width="32.88671875" style="511" customWidth="1"/>
    <col min="521" max="521" width="11" style="511" customWidth="1"/>
    <col min="522" max="522" width="11.109375" style="511" customWidth="1"/>
    <col min="523" max="524" width="13.33203125" style="511" customWidth="1"/>
    <col min="525" max="525" width="13.88671875" style="511" customWidth="1"/>
    <col min="526" max="529" width="9.109375" style="511" customWidth="1"/>
    <col min="530" max="768" width="8.88671875" style="511"/>
    <col min="769" max="769" width="46.109375" style="511" customWidth="1"/>
    <col min="770" max="770" width="30.6640625" style="511" customWidth="1"/>
    <col min="771" max="771" width="20.88671875" style="511" customWidth="1"/>
    <col min="772" max="773" width="20.33203125" style="511" customWidth="1"/>
    <col min="774" max="774" width="14.6640625" style="511" customWidth="1"/>
    <col min="775" max="775" width="14" style="511" customWidth="1"/>
    <col min="776" max="776" width="32.88671875" style="511" customWidth="1"/>
    <col min="777" max="777" width="11" style="511" customWidth="1"/>
    <col min="778" max="778" width="11.109375" style="511" customWidth="1"/>
    <col min="779" max="780" width="13.33203125" style="511" customWidth="1"/>
    <col min="781" max="781" width="13.88671875" style="511" customWidth="1"/>
    <col min="782" max="785" width="9.109375" style="511" customWidth="1"/>
    <col min="786" max="1024" width="8.88671875" style="511"/>
    <col min="1025" max="1025" width="46.109375" style="511" customWidth="1"/>
    <col min="1026" max="1026" width="30.6640625" style="511" customWidth="1"/>
    <col min="1027" max="1027" width="20.88671875" style="511" customWidth="1"/>
    <col min="1028" max="1029" width="20.33203125" style="511" customWidth="1"/>
    <col min="1030" max="1030" width="14.6640625" style="511" customWidth="1"/>
    <col min="1031" max="1031" width="14" style="511" customWidth="1"/>
    <col min="1032" max="1032" width="32.88671875" style="511" customWidth="1"/>
    <col min="1033" max="1033" width="11" style="511" customWidth="1"/>
    <col min="1034" max="1034" width="11.109375" style="511" customWidth="1"/>
    <col min="1035" max="1036" width="13.33203125" style="511" customWidth="1"/>
    <col min="1037" max="1037" width="13.88671875" style="511" customWidth="1"/>
    <col min="1038" max="1041" width="9.109375" style="511" customWidth="1"/>
    <col min="1042" max="1280" width="8.88671875" style="511"/>
    <col min="1281" max="1281" width="46.109375" style="511" customWidth="1"/>
    <col min="1282" max="1282" width="30.6640625" style="511" customWidth="1"/>
    <col min="1283" max="1283" width="20.88671875" style="511" customWidth="1"/>
    <col min="1284" max="1285" width="20.33203125" style="511" customWidth="1"/>
    <col min="1286" max="1286" width="14.6640625" style="511" customWidth="1"/>
    <col min="1287" max="1287" width="14" style="511" customWidth="1"/>
    <col min="1288" max="1288" width="32.88671875" style="511" customWidth="1"/>
    <col min="1289" max="1289" width="11" style="511" customWidth="1"/>
    <col min="1290" max="1290" width="11.109375" style="511" customWidth="1"/>
    <col min="1291" max="1292" width="13.33203125" style="511" customWidth="1"/>
    <col min="1293" max="1293" width="13.88671875" style="511" customWidth="1"/>
    <col min="1294" max="1297" width="9.109375" style="511" customWidth="1"/>
    <col min="1298" max="1536" width="8.88671875" style="511"/>
    <col min="1537" max="1537" width="46.109375" style="511" customWidth="1"/>
    <col min="1538" max="1538" width="30.6640625" style="511" customWidth="1"/>
    <col min="1539" max="1539" width="20.88671875" style="511" customWidth="1"/>
    <col min="1540" max="1541" width="20.33203125" style="511" customWidth="1"/>
    <col min="1542" max="1542" width="14.6640625" style="511" customWidth="1"/>
    <col min="1543" max="1543" width="14" style="511" customWidth="1"/>
    <col min="1544" max="1544" width="32.88671875" style="511" customWidth="1"/>
    <col min="1545" max="1545" width="11" style="511" customWidth="1"/>
    <col min="1546" max="1546" width="11.109375" style="511" customWidth="1"/>
    <col min="1547" max="1548" width="13.33203125" style="511" customWidth="1"/>
    <col min="1549" max="1549" width="13.88671875" style="511" customWidth="1"/>
    <col min="1550" max="1553" width="9.109375" style="511" customWidth="1"/>
    <col min="1554" max="1792" width="8.88671875" style="511"/>
    <col min="1793" max="1793" width="46.109375" style="511" customWidth="1"/>
    <col min="1794" max="1794" width="30.6640625" style="511" customWidth="1"/>
    <col min="1795" max="1795" width="20.88671875" style="511" customWidth="1"/>
    <col min="1796" max="1797" width="20.33203125" style="511" customWidth="1"/>
    <col min="1798" max="1798" width="14.6640625" style="511" customWidth="1"/>
    <col min="1799" max="1799" width="14" style="511" customWidth="1"/>
    <col min="1800" max="1800" width="32.88671875" style="511" customWidth="1"/>
    <col min="1801" max="1801" width="11" style="511" customWidth="1"/>
    <col min="1802" max="1802" width="11.109375" style="511" customWidth="1"/>
    <col min="1803" max="1804" width="13.33203125" style="511" customWidth="1"/>
    <col min="1805" max="1805" width="13.88671875" style="511" customWidth="1"/>
    <col min="1806" max="1809" width="9.109375" style="511" customWidth="1"/>
    <col min="1810" max="2048" width="8.88671875" style="511"/>
    <col min="2049" max="2049" width="46.109375" style="511" customWidth="1"/>
    <col min="2050" max="2050" width="30.6640625" style="511" customWidth="1"/>
    <col min="2051" max="2051" width="20.88671875" style="511" customWidth="1"/>
    <col min="2052" max="2053" width="20.33203125" style="511" customWidth="1"/>
    <col min="2054" max="2054" width="14.6640625" style="511" customWidth="1"/>
    <col min="2055" max="2055" width="14" style="511" customWidth="1"/>
    <col min="2056" max="2056" width="32.88671875" style="511" customWidth="1"/>
    <col min="2057" max="2057" width="11" style="511" customWidth="1"/>
    <col min="2058" max="2058" width="11.109375" style="511" customWidth="1"/>
    <col min="2059" max="2060" width="13.33203125" style="511" customWidth="1"/>
    <col min="2061" max="2061" width="13.88671875" style="511" customWidth="1"/>
    <col min="2062" max="2065" width="9.109375" style="511" customWidth="1"/>
    <col min="2066" max="2304" width="8.88671875" style="511"/>
    <col min="2305" max="2305" width="46.109375" style="511" customWidth="1"/>
    <col min="2306" max="2306" width="30.6640625" style="511" customWidth="1"/>
    <col min="2307" max="2307" width="20.88671875" style="511" customWidth="1"/>
    <col min="2308" max="2309" width="20.33203125" style="511" customWidth="1"/>
    <col min="2310" max="2310" width="14.6640625" style="511" customWidth="1"/>
    <col min="2311" max="2311" width="14" style="511" customWidth="1"/>
    <col min="2312" max="2312" width="32.88671875" style="511" customWidth="1"/>
    <col min="2313" max="2313" width="11" style="511" customWidth="1"/>
    <col min="2314" max="2314" width="11.109375" style="511" customWidth="1"/>
    <col min="2315" max="2316" width="13.33203125" style="511" customWidth="1"/>
    <col min="2317" max="2317" width="13.88671875" style="511" customWidth="1"/>
    <col min="2318" max="2321" width="9.109375" style="511" customWidth="1"/>
    <col min="2322" max="2560" width="8.88671875" style="511"/>
    <col min="2561" max="2561" width="46.109375" style="511" customWidth="1"/>
    <col min="2562" max="2562" width="30.6640625" style="511" customWidth="1"/>
    <col min="2563" max="2563" width="20.88671875" style="511" customWidth="1"/>
    <col min="2564" max="2565" width="20.33203125" style="511" customWidth="1"/>
    <col min="2566" max="2566" width="14.6640625" style="511" customWidth="1"/>
    <col min="2567" max="2567" width="14" style="511" customWidth="1"/>
    <col min="2568" max="2568" width="32.88671875" style="511" customWidth="1"/>
    <col min="2569" max="2569" width="11" style="511" customWidth="1"/>
    <col min="2570" max="2570" width="11.109375" style="511" customWidth="1"/>
    <col min="2571" max="2572" width="13.33203125" style="511" customWidth="1"/>
    <col min="2573" max="2573" width="13.88671875" style="511" customWidth="1"/>
    <col min="2574" max="2577" width="9.109375" style="511" customWidth="1"/>
    <col min="2578" max="2816" width="8.88671875" style="511"/>
    <col min="2817" max="2817" width="46.109375" style="511" customWidth="1"/>
    <col min="2818" max="2818" width="30.6640625" style="511" customWidth="1"/>
    <col min="2819" max="2819" width="20.88671875" style="511" customWidth="1"/>
    <col min="2820" max="2821" width="20.33203125" style="511" customWidth="1"/>
    <col min="2822" max="2822" width="14.6640625" style="511" customWidth="1"/>
    <col min="2823" max="2823" width="14" style="511" customWidth="1"/>
    <col min="2824" max="2824" width="32.88671875" style="511" customWidth="1"/>
    <col min="2825" max="2825" width="11" style="511" customWidth="1"/>
    <col min="2826" max="2826" width="11.109375" style="511" customWidth="1"/>
    <col min="2827" max="2828" width="13.33203125" style="511" customWidth="1"/>
    <col min="2829" max="2829" width="13.88671875" style="511" customWidth="1"/>
    <col min="2830" max="2833" width="9.109375" style="511" customWidth="1"/>
    <col min="2834" max="3072" width="8.88671875" style="511"/>
    <col min="3073" max="3073" width="46.109375" style="511" customWidth="1"/>
    <col min="3074" max="3074" width="30.6640625" style="511" customWidth="1"/>
    <col min="3075" max="3075" width="20.88671875" style="511" customWidth="1"/>
    <col min="3076" max="3077" width="20.33203125" style="511" customWidth="1"/>
    <col min="3078" max="3078" width="14.6640625" style="511" customWidth="1"/>
    <col min="3079" max="3079" width="14" style="511" customWidth="1"/>
    <col min="3080" max="3080" width="32.88671875" style="511" customWidth="1"/>
    <col min="3081" max="3081" width="11" style="511" customWidth="1"/>
    <col min="3082" max="3082" width="11.109375" style="511" customWidth="1"/>
    <col min="3083" max="3084" width="13.33203125" style="511" customWidth="1"/>
    <col min="3085" max="3085" width="13.88671875" style="511" customWidth="1"/>
    <col min="3086" max="3089" width="9.109375" style="511" customWidth="1"/>
    <col min="3090" max="3328" width="8.88671875" style="511"/>
    <col min="3329" max="3329" width="46.109375" style="511" customWidth="1"/>
    <col min="3330" max="3330" width="30.6640625" style="511" customWidth="1"/>
    <col min="3331" max="3331" width="20.88671875" style="511" customWidth="1"/>
    <col min="3332" max="3333" width="20.33203125" style="511" customWidth="1"/>
    <col min="3334" max="3334" width="14.6640625" style="511" customWidth="1"/>
    <col min="3335" max="3335" width="14" style="511" customWidth="1"/>
    <col min="3336" max="3336" width="32.88671875" style="511" customWidth="1"/>
    <col min="3337" max="3337" width="11" style="511" customWidth="1"/>
    <col min="3338" max="3338" width="11.109375" style="511" customWidth="1"/>
    <col min="3339" max="3340" width="13.33203125" style="511" customWidth="1"/>
    <col min="3341" max="3341" width="13.88671875" style="511" customWidth="1"/>
    <col min="3342" max="3345" width="9.109375" style="511" customWidth="1"/>
    <col min="3346" max="3584" width="8.88671875" style="511"/>
    <col min="3585" max="3585" width="46.109375" style="511" customWidth="1"/>
    <col min="3586" max="3586" width="30.6640625" style="511" customWidth="1"/>
    <col min="3587" max="3587" width="20.88671875" style="511" customWidth="1"/>
    <col min="3588" max="3589" width="20.33203125" style="511" customWidth="1"/>
    <col min="3590" max="3590" width="14.6640625" style="511" customWidth="1"/>
    <col min="3591" max="3591" width="14" style="511" customWidth="1"/>
    <col min="3592" max="3592" width="32.88671875" style="511" customWidth="1"/>
    <col min="3593" max="3593" width="11" style="511" customWidth="1"/>
    <col min="3594" max="3594" width="11.109375" style="511" customWidth="1"/>
    <col min="3595" max="3596" width="13.33203125" style="511" customWidth="1"/>
    <col min="3597" max="3597" width="13.88671875" style="511" customWidth="1"/>
    <col min="3598" max="3601" width="9.109375" style="511" customWidth="1"/>
    <col min="3602" max="3840" width="8.88671875" style="511"/>
    <col min="3841" max="3841" width="46.109375" style="511" customWidth="1"/>
    <col min="3842" max="3842" width="30.6640625" style="511" customWidth="1"/>
    <col min="3843" max="3843" width="20.88671875" style="511" customWidth="1"/>
    <col min="3844" max="3845" width="20.33203125" style="511" customWidth="1"/>
    <col min="3846" max="3846" width="14.6640625" style="511" customWidth="1"/>
    <col min="3847" max="3847" width="14" style="511" customWidth="1"/>
    <col min="3848" max="3848" width="32.88671875" style="511" customWidth="1"/>
    <col min="3849" max="3849" width="11" style="511" customWidth="1"/>
    <col min="3850" max="3850" width="11.109375" style="511" customWidth="1"/>
    <col min="3851" max="3852" width="13.33203125" style="511" customWidth="1"/>
    <col min="3853" max="3853" width="13.88671875" style="511" customWidth="1"/>
    <col min="3854" max="3857" width="9.109375" style="511" customWidth="1"/>
    <col min="3858" max="4096" width="8.88671875" style="511"/>
    <col min="4097" max="4097" width="46.109375" style="511" customWidth="1"/>
    <col min="4098" max="4098" width="30.6640625" style="511" customWidth="1"/>
    <col min="4099" max="4099" width="20.88671875" style="511" customWidth="1"/>
    <col min="4100" max="4101" width="20.33203125" style="511" customWidth="1"/>
    <col min="4102" max="4102" width="14.6640625" style="511" customWidth="1"/>
    <col min="4103" max="4103" width="14" style="511" customWidth="1"/>
    <col min="4104" max="4104" width="32.88671875" style="511" customWidth="1"/>
    <col min="4105" max="4105" width="11" style="511" customWidth="1"/>
    <col min="4106" max="4106" width="11.109375" style="511" customWidth="1"/>
    <col min="4107" max="4108" width="13.33203125" style="511" customWidth="1"/>
    <col min="4109" max="4109" width="13.88671875" style="511" customWidth="1"/>
    <col min="4110" max="4113" width="9.109375" style="511" customWidth="1"/>
    <col min="4114" max="4352" width="8.88671875" style="511"/>
    <col min="4353" max="4353" width="46.109375" style="511" customWidth="1"/>
    <col min="4354" max="4354" width="30.6640625" style="511" customWidth="1"/>
    <col min="4355" max="4355" width="20.88671875" style="511" customWidth="1"/>
    <col min="4356" max="4357" width="20.33203125" style="511" customWidth="1"/>
    <col min="4358" max="4358" width="14.6640625" style="511" customWidth="1"/>
    <col min="4359" max="4359" width="14" style="511" customWidth="1"/>
    <col min="4360" max="4360" width="32.88671875" style="511" customWidth="1"/>
    <col min="4361" max="4361" width="11" style="511" customWidth="1"/>
    <col min="4362" max="4362" width="11.109375" style="511" customWidth="1"/>
    <col min="4363" max="4364" width="13.33203125" style="511" customWidth="1"/>
    <col min="4365" max="4365" width="13.88671875" style="511" customWidth="1"/>
    <col min="4366" max="4369" width="9.109375" style="511" customWidth="1"/>
    <col min="4370" max="4608" width="8.88671875" style="511"/>
    <col min="4609" max="4609" width="46.109375" style="511" customWidth="1"/>
    <col min="4610" max="4610" width="30.6640625" style="511" customWidth="1"/>
    <col min="4611" max="4611" width="20.88671875" style="511" customWidth="1"/>
    <col min="4612" max="4613" width="20.33203125" style="511" customWidth="1"/>
    <col min="4614" max="4614" width="14.6640625" style="511" customWidth="1"/>
    <col min="4615" max="4615" width="14" style="511" customWidth="1"/>
    <col min="4616" max="4616" width="32.88671875" style="511" customWidth="1"/>
    <col min="4617" max="4617" width="11" style="511" customWidth="1"/>
    <col min="4618" max="4618" width="11.109375" style="511" customWidth="1"/>
    <col min="4619" max="4620" width="13.33203125" style="511" customWidth="1"/>
    <col min="4621" max="4621" width="13.88671875" style="511" customWidth="1"/>
    <col min="4622" max="4625" width="9.109375" style="511" customWidth="1"/>
    <col min="4626" max="4864" width="8.88671875" style="511"/>
    <col min="4865" max="4865" width="46.109375" style="511" customWidth="1"/>
    <col min="4866" max="4866" width="30.6640625" style="511" customWidth="1"/>
    <col min="4867" max="4867" width="20.88671875" style="511" customWidth="1"/>
    <col min="4868" max="4869" width="20.33203125" style="511" customWidth="1"/>
    <col min="4870" max="4870" width="14.6640625" style="511" customWidth="1"/>
    <col min="4871" max="4871" width="14" style="511" customWidth="1"/>
    <col min="4872" max="4872" width="32.88671875" style="511" customWidth="1"/>
    <col min="4873" max="4873" width="11" style="511" customWidth="1"/>
    <col min="4874" max="4874" width="11.109375" style="511" customWidth="1"/>
    <col min="4875" max="4876" width="13.33203125" style="511" customWidth="1"/>
    <col min="4877" max="4877" width="13.88671875" style="511" customWidth="1"/>
    <col min="4878" max="4881" width="9.109375" style="511" customWidth="1"/>
    <col min="4882" max="5120" width="8.88671875" style="511"/>
    <col min="5121" max="5121" width="46.109375" style="511" customWidth="1"/>
    <col min="5122" max="5122" width="30.6640625" style="511" customWidth="1"/>
    <col min="5123" max="5123" width="20.88671875" style="511" customWidth="1"/>
    <col min="5124" max="5125" width="20.33203125" style="511" customWidth="1"/>
    <col min="5126" max="5126" width="14.6640625" style="511" customWidth="1"/>
    <col min="5127" max="5127" width="14" style="511" customWidth="1"/>
    <col min="5128" max="5128" width="32.88671875" style="511" customWidth="1"/>
    <col min="5129" max="5129" width="11" style="511" customWidth="1"/>
    <col min="5130" max="5130" width="11.109375" style="511" customWidth="1"/>
    <col min="5131" max="5132" width="13.33203125" style="511" customWidth="1"/>
    <col min="5133" max="5133" width="13.88671875" style="511" customWidth="1"/>
    <col min="5134" max="5137" width="9.109375" style="511" customWidth="1"/>
    <col min="5138" max="5376" width="8.88671875" style="511"/>
    <col min="5377" max="5377" width="46.109375" style="511" customWidth="1"/>
    <col min="5378" max="5378" width="30.6640625" style="511" customWidth="1"/>
    <col min="5379" max="5379" width="20.88671875" style="511" customWidth="1"/>
    <col min="5380" max="5381" width="20.33203125" style="511" customWidth="1"/>
    <col min="5382" max="5382" width="14.6640625" style="511" customWidth="1"/>
    <col min="5383" max="5383" width="14" style="511" customWidth="1"/>
    <col min="5384" max="5384" width="32.88671875" style="511" customWidth="1"/>
    <col min="5385" max="5385" width="11" style="511" customWidth="1"/>
    <col min="5386" max="5386" width="11.109375" style="511" customWidth="1"/>
    <col min="5387" max="5388" width="13.33203125" style="511" customWidth="1"/>
    <col min="5389" max="5389" width="13.88671875" style="511" customWidth="1"/>
    <col min="5390" max="5393" width="9.109375" style="511" customWidth="1"/>
    <col min="5394" max="5632" width="8.88671875" style="511"/>
    <col min="5633" max="5633" width="46.109375" style="511" customWidth="1"/>
    <col min="5634" max="5634" width="30.6640625" style="511" customWidth="1"/>
    <col min="5635" max="5635" width="20.88671875" style="511" customWidth="1"/>
    <col min="5636" max="5637" width="20.33203125" style="511" customWidth="1"/>
    <col min="5638" max="5638" width="14.6640625" style="511" customWidth="1"/>
    <col min="5639" max="5639" width="14" style="511" customWidth="1"/>
    <col min="5640" max="5640" width="32.88671875" style="511" customWidth="1"/>
    <col min="5641" max="5641" width="11" style="511" customWidth="1"/>
    <col min="5642" max="5642" width="11.109375" style="511" customWidth="1"/>
    <col min="5643" max="5644" width="13.33203125" style="511" customWidth="1"/>
    <col min="5645" max="5645" width="13.88671875" style="511" customWidth="1"/>
    <col min="5646" max="5649" width="9.109375" style="511" customWidth="1"/>
    <col min="5650" max="5888" width="8.88671875" style="511"/>
    <col min="5889" max="5889" width="46.109375" style="511" customWidth="1"/>
    <col min="5890" max="5890" width="30.6640625" style="511" customWidth="1"/>
    <col min="5891" max="5891" width="20.88671875" style="511" customWidth="1"/>
    <col min="5892" max="5893" width="20.33203125" style="511" customWidth="1"/>
    <col min="5894" max="5894" width="14.6640625" style="511" customWidth="1"/>
    <col min="5895" max="5895" width="14" style="511" customWidth="1"/>
    <col min="5896" max="5896" width="32.88671875" style="511" customWidth="1"/>
    <col min="5897" max="5897" width="11" style="511" customWidth="1"/>
    <col min="5898" max="5898" width="11.109375" style="511" customWidth="1"/>
    <col min="5899" max="5900" width="13.33203125" style="511" customWidth="1"/>
    <col min="5901" max="5901" width="13.88671875" style="511" customWidth="1"/>
    <col min="5902" max="5905" width="9.109375" style="511" customWidth="1"/>
    <col min="5906" max="6144" width="8.88671875" style="511"/>
    <col min="6145" max="6145" width="46.109375" style="511" customWidth="1"/>
    <col min="6146" max="6146" width="30.6640625" style="511" customWidth="1"/>
    <col min="6147" max="6147" width="20.88671875" style="511" customWidth="1"/>
    <col min="6148" max="6149" width="20.33203125" style="511" customWidth="1"/>
    <col min="6150" max="6150" width="14.6640625" style="511" customWidth="1"/>
    <col min="6151" max="6151" width="14" style="511" customWidth="1"/>
    <col min="6152" max="6152" width="32.88671875" style="511" customWidth="1"/>
    <col min="6153" max="6153" width="11" style="511" customWidth="1"/>
    <col min="6154" max="6154" width="11.109375" style="511" customWidth="1"/>
    <col min="6155" max="6156" width="13.33203125" style="511" customWidth="1"/>
    <col min="6157" max="6157" width="13.88671875" style="511" customWidth="1"/>
    <col min="6158" max="6161" width="9.109375" style="511" customWidth="1"/>
    <col min="6162" max="6400" width="8.88671875" style="511"/>
    <col min="6401" max="6401" width="46.109375" style="511" customWidth="1"/>
    <col min="6402" max="6402" width="30.6640625" style="511" customWidth="1"/>
    <col min="6403" max="6403" width="20.88671875" style="511" customWidth="1"/>
    <col min="6404" max="6405" width="20.33203125" style="511" customWidth="1"/>
    <col min="6406" max="6406" width="14.6640625" style="511" customWidth="1"/>
    <col min="6407" max="6407" width="14" style="511" customWidth="1"/>
    <col min="6408" max="6408" width="32.88671875" style="511" customWidth="1"/>
    <col min="6409" max="6409" width="11" style="511" customWidth="1"/>
    <col min="6410" max="6410" width="11.109375" style="511" customWidth="1"/>
    <col min="6411" max="6412" width="13.33203125" style="511" customWidth="1"/>
    <col min="6413" max="6413" width="13.88671875" style="511" customWidth="1"/>
    <col min="6414" max="6417" width="9.109375" style="511" customWidth="1"/>
    <col min="6418" max="6656" width="8.88671875" style="511"/>
    <col min="6657" max="6657" width="46.109375" style="511" customWidth="1"/>
    <col min="6658" max="6658" width="30.6640625" style="511" customWidth="1"/>
    <col min="6659" max="6659" width="20.88671875" style="511" customWidth="1"/>
    <col min="6660" max="6661" width="20.33203125" style="511" customWidth="1"/>
    <col min="6662" max="6662" width="14.6640625" style="511" customWidth="1"/>
    <col min="6663" max="6663" width="14" style="511" customWidth="1"/>
    <col min="6664" max="6664" width="32.88671875" style="511" customWidth="1"/>
    <col min="6665" max="6665" width="11" style="511" customWidth="1"/>
    <col min="6666" max="6666" width="11.109375" style="511" customWidth="1"/>
    <col min="6667" max="6668" width="13.33203125" style="511" customWidth="1"/>
    <col min="6669" max="6669" width="13.88671875" style="511" customWidth="1"/>
    <col min="6670" max="6673" width="9.109375" style="511" customWidth="1"/>
    <col min="6674" max="6912" width="8.88671875" style="511"/>
    <col min="6913" max="6913" width="46.109375" style="511" customWidth="1"/>
    <col min="6914" max="6914" width="30.6640625" style="511" customWidth="1"/>
    <col min="6915" max="6915" width="20.88671875" style="511" customWidth="1"/>
    <col min="6916" max="6917" width="20.33203125" style="511" customWidth="1"/>
    <col min="6918" max="6918" width="14.6640625" style="511" customWidth="1"/>
    <col min="6919" max="6919" width="14" style="511" customWidth="1"/>
    <col min="6920" max="6920" width="32.88671875" style="511" customWidth="1"/>
    <col min="6921" max="6921" width="11" style="511" customWidth="1"/>
    <col min="6922" max="6922" width="11.109375" style="511" customWidth="1"/>
    <col min="6923" max="6924" width="13.33203125" style="511" customWidth="1"/>
    <col min="6925" max="6925" width="13.88671875" style="511" customWidth="1"/>
    <col min="6926" max="6929" width="9.109375" style="511" customWidth="1"/>
    <col min="6930" max="7168" width="8.88671875" style="511"/>
    <col min="7169" max="7169" width="46.109375" style="511" customWidth="1"/>
    <col min="7170" max="7170" width="30.6640625" style="511" customWidth="1"/>
    <col min="7171" max="7171" width="20.88671875" style="511" customWidth="1"/>
    <col min="7172" max="7173" width="20.33203125" style="511" customWidth="1"/>
    <col min="7174" max="7174" width="14.6640625" style="511" customWidth="1"/>
    <col min="7175" max="7175" width="14" style="511" customWidth="1"/>
    <col min="7176" max="7176" width="32.88671875" style="511" customWidth="1"/>
    <col min="7177" max="7177" width="11" style="511" customWidth="1"/>
    <col min="7178" max="7178" width="11.109375" style="511" customWidth="1"/>
    <col min="7179" max="7180" width="13.33203125" style="511" customWidth="1"/>
    <col min="7181" max="7181" width="13.88671875" style="511" customWidth="1"/>
    <col min="7182" max="7185" width="9.109375" style="511" customWidth="1"/>
    <col min="7186" max="7424" width="8.88671875" style="511"/>
    <col min="7425" max="7425" width="46.109375" style="511" customWidth="1"/>
    <col min="7426" max="7426" width="30.6640625" style="511" customWidth="1"/>
    <col min="7427" max="7427" width="20.88671875" style="511" customWidth="1"/>
    <col min="7428" max="7429" width="20.33203125" style="511" customWidth="1"/>
    <col min="7430" max="7430" width="14.6640625" style="511" customWidth="1"/>
    <col min="7431" max="7431" width="14" style="511" customWidth="1"/>
    <col min="7432" max="7432" width="32.88671875" style="511" customWidth="1"/>
    <col min="7433" max="7433" width="11" style="511" customWidth="1"/>
    <col min="7434" max="7434" width="11.109375" style="511" customWidth="1"/>
    <col min="7435" max="7436" width="13.33203125" style="511" customWidth="1"/>
    <col min="7437" max="7437" width="13.88671875" style="511" customWidth="1"/>
    <col min="7438" max="7441" width="9.109375" style="511" customWidth="1"/>
    <col min="7442" max="7680" width="8.88671875" style="511"/>
    <col min="7681" max="7681" width="46.109375" style="511" customWidth="1"/>
    <col min="7682" max="7682" width="30.6640625" style="511" customWidth="1"/>
    <col min="7683" max="7683" width="20.88671875" style="511" customWidth="1"/>
    <col min="7684" max="7685" width="20.33203125" style="511" customWidth="1"/>
    <col min="7686" max="7686" width="14.6640625" style="511" customWidth="1"/>
    <col min="7687" max="7687" width="14" style="511" customWidth="1"/>
    <col min="7688" max="7688" width="32.88671875" style="511" customWidth="1"/>
    <col min="7689" max="7689" width="11" style="511" customWidth="1"/>
    <col min="7690" max="7690" width="11.109375" style="511" customWidth="1"/>
    <col min="7691" max="7692" width="13.33203125" style="511" customWidth="1"/>
    <col min="7693" max="7693" width="13.88671875" style="511" customWidth="1"/>
    <col min="7694" max="7697" width="9.109375" style="511" customWidth="1"/>
    <col min="7698" max="7936" width="8.88671875" style="511"/>
    <col min="7937" max="7937" width="46.109375" style="511" customWidth="1"/>
    <col min="7938" max="7938" width="30.6640625" style="511" customWidth="1"/>
    <col min="7939" max="7939" width="20.88671875" style="511" customWidth="1"/>
    <col min="7940" max="7941" width="20.33203125" style="511" customWidth="1"/>
    <col min="7942" max="7942" width="14.6640625" style="511" customWidth="1"/>
    <col min="7943" max="7943" width="14" style="511" customWidth="1"/>
    <col min="7944" max="7944" width="32.88671875" style="511" customWidth="1"/>
    <col min="7945" max="7945" width="11" style="511" customWidth="1"/>
    <col min="7946" max="7946" width="11.109375" style="511" customWidth="1"/>
    <col min="7947" max="7948" width="13.33203125" style="511" customWidth="1"/>
    <col min="7949" max="7949" width="13.88671875" style="511" customWidth="1"/>
    <col min="7950" max="7953" width="9.109375" style="511" customWidth="1"/>
    <col min="7954" max="8192" width="8.88671875" style="511"/>
    <col min="8193" max="8193" width="46.109375" style="511" customWidth="1"/>
    <col min="8194" max="8194" width="30.6640625" style="511" customWidth="1"/>
    <col min="8195" max="8195" width="20.88671875" style="511" customWidth="1"/>
    <col min="8196" max="8197" width="20.33203125" style="511" customWidth="1"/>
    <col min="8198" max="8198" width="14.6640625" style="511" customWidth="1"/>
    <col min="8199" max="8199" width="14" style="511" customWidth="1"/>
    <col min="8200" max="8200" width="32.88671875" style="511" customWidth="1"/>
    <col min="8201" max="8201" width="11" style="511" customWidth="1"/>
    <col min="8202" max="8202" width="11.109375" style="511" customWidth="1"/>
    <col min="8203" max="8204" width="13.33203125" style="511" customWidth="1"/>
    <col min="8205" max="8205" width="13.88671875" style="511" customWidth="1"/>
    <col min="8206" max="8209" width="9.109375" style="511" customWidth="1"/>
    <col min="8210" max="8448" width="8.88671875" style="511"/>
    <col min="8449" max="8449" width="46.109375" style="511" customWidth="1"/>
    <col min="8450" max="8450" width="30.6640625" style="511" customWidth="1"/>
    <col min="8451" max="8451" width="20.88671875" style="511" customWidth="1"/>
    <col min="8452" max="8453" width="20.33203125" style="511" customWidth="1"/>
    <col min="8454" max="8454" width="14.6640625" style="511" customWidth="1"/>
    <col min="8455" max="8455" width="14" style="511" customWidth="1"/>
    <col min="8456" max="8456" width="32.88671875" style="511" customWidth="1"/>
    <col min="8457" max="8457" width="11" style="511" customWidth="1"/>
    <col min="8458" max="8458" width="11.109375" style="511" customWidth="1"/>
    <col min="8459" max="8460" width="13.33203125" style="511" customWidth="1"/>
    <col min="8461" max="8461" width="13.88671875" style="511" customWidth="1"/>
    <col min="8462" max="8465" width="9.109375" style="511" customWidth="1"/>
    <col min="8466" max="8704" width="8.88671875" style="511"/>
    <col min="8705" max="8705" width="46.109375" style="511" customWidth="1"/>
    <col min="8706" max="8706" width="30.6640625" style="511" customWidth="1"/>
    <col min="8707" max="8707" width="20.88671875" style="511" customWidth="1"/>
    <col min="8708" max="8709" width="20.33203125" style="511" customWidth="1"/>
    <col min="8710" max="8710" width="14.6640625" style="511" customWidth="1"/>
    <col min="8711" max="8711" width="14" style="511" customWidth="1"/>
    <col min="8712" max="8712" width="32.88671875" style="511" customWidth="1"/>
    <col min="8713" max="8713" width="11" style="511" customWidth="1"/>
    <col min="8714" max="8714" width="11.109375" style="511" customWidth="1"/>
    <col min="8715" max="8716" width="13.33203125" style="511" customWidth="1"/>
    <col min="8717" max="8717" width="13.88671875" style="511" customWidth="1"/>
    <col min="8718" max="8721" width="9.109375" style="511" customWidth="1"/>
    <col min="8722" max="8960" width="8.88671875" style="511"/>
    <col min="8961" max="8961" width="46.109375" style="511" customWidth="1"/>
    <col min="8962" max="8962" width="30.6640625" style="511" customWidth="1"/>
    <col min="8963" max="8963" width="20.88671875" style="511" customWidth="1"/>
    <col min="8964" max="8965" width="20.33203125" style="511" customWidth="1"/>
    <col min="8966" max="8966" width="14.6640625" style="511" customWidth="1"/>
    <col min="8967" max="8967" width="14" style="511" customWidth="1"/>
    <col min="8968" max="8968" width="32.88671875" style="511" customWidth="1"/>
    <col min="8969" max="8969" width="11" style="511" customWidth="1"/>
    <col min="8970" max="8970" width="11.109375" style="511" customWidth="1"/>
    <col min="8971" max="8972" width="13.33203125" style="511" customWidth="1"/>
    <col min="8973" max="8973" width="13.88671875" style="511" customWidth="1"/>
    <col min="8974" max="8977" width="9.109375" style="511" customWidth="1"/>
    <col min="8978" max="9216" width="8.88671875" style="511"/>
    <col min="9217" max="9217" width="46.109375" style="511" customWidth="1"/>
    <col min="9218" max="9218" width="30.6640625" style="511" customWidth="1"/>
    <col min="9219" max="9219" width="20.88671875" style="511" customWidth="1"/>
    <col min="9220" max="9221" width="20.33203125" style="511" customWidth="1"/>
    <col min="9222" max="9222" width="14.6640625" style="511" customWidth="1"/>
    <col min="9223" max="9223" width="14" style="511" customWidth="1"/>
    <col min="9224" max="9224" width="32.88671875" style="511" customWidth="1"/>
    <col min="9225" max="9225" width="11" style="511" customWidth="1"/>
    <col min="9226" max="9226" width="11.109375" style="511" customWidth="1"/>
    <col min="9227" max="9228" width="13.33203125" style="511" customWidth="1"/>
    <col min="9229" max="9229" width="13.88671875" style="511" customWidth="1"/>
    <col min="9230" max="9233" width="9.109375" style="511" customWidth="1"/>
    <col min="9234" max="9472" width="8.88671875" style="511"/>
    <col min="9473" max="9473" width="46.109375" style="511" customWidth="1"/>
    <col min="9474" max="9474" width="30.6640625" style="511" customWidth="1"/>
    <col min="9475" max="9475" width="20.88671875" style="511" customWidth="1"/>
    <col min="9476" max="9477" width="20.33203125" style="511" customWidth="1"/>
    <col min="9478" max="9478" width="14.6640625" style="511" customWidth="1"/>
    <col min="9479" max="9479" width="14" style="511" customWidth="1"/>
    <col min="9480" max="9480" width="32.88671875" style="511" customWidth="1"/>
    <col min="9481" max="9481" width="11" style="511" customWidth="1"/>
    <col min="9482" max="9482" width="11.109375" style="511" customWidth="1"/>
    <col min="9483" max="9484" width="13.33203125" style="511" customWidth="1"/>
    <col min="9485" max="9485" width="13.88671875" style="511" customWidth="1"/>
    <col min="9486" max="9489" width="9.109375" style="511" customWidth="1"/>
    <col min="9490" max="9728" width="8.88671875" style="511"/>
    <col min="9729" max="9729" width="46.109375" style="511" customWidth="1"/>
    <col min="9730" max="9730" width="30.6640625" style="511" customWidth="1"/>
    <col min="9731" max="9731" width="20.88671875" style="511" customWidth="1"/>
    <col min="9732" max="9733" width="20.33203125" style="511" customWidth="1"/>
    <col min="9734" max="9734" width="14.6640625" style="511" customWidth="1"/>
    <col min="9735" max="9735" width="14" style="511" customWidth="1"/>
    <col min="9736" max="9736" width="32.88671875" style="511" customWidth="1"/>
    <col min="9737" max="9737" width="11" style="511" customWidth="1"/>
    <col min="9738" max="9738" width="11.109375" style="511" customWidth="1"/>
    <col min="9739" max="9740" width="13.33203125" style="511" customWidth="1"/>
    <col min="9741" max="9741" width="13.88671875" style="511" customWidth="1"/>
    <col min="9742" max="9745" width="9.109375" style="511" customWidth="1"/>
    <col min="9746" max="9984" width="8.88671875" style="511"/>
    <col min="9985" max="9985" width="46.109375" style="511" customWidth="1"/>
    <col min="9986" max="9986" width="30.6640625" style="511" customWidth="1"/>
    <col min="9987" max="9987" width="20.88671875" style="511" customWidth="1"/>
    <col min="9988" max="9989" width="20.33203125" style="511" customWidth="1"/>
    <col min="9990" max="9990" width="14.6640625" style="511" customWidth="1"/>
    <col min="9991" max="9991" width="14" style="511" customWidth="1"/>
    <col min="9992" max="9992" width="32.88671875" style="511" customWidth="1"/>
    <col min="9993" max="9993" width="11" style="511" customWidth="1"/>
    <col min="9994" max="9994" width="11.109375" style="511" customWidth="1"/>
    <col min="9995" max="9996" width="13.33203125" style="511" customWidth="1"/>
    <col min="9997" max="9997" width="13.88671875" style="511" customWidth="1"/>
    <col min="9998" max="10001" width="9.109375" style="511" customWidth="1"/>
    <col min="10002" max="10240" width="8.88671875" style="511"/>
    <col min="10241" max="10241" width="46.109375" style="511" customWidth="1"/>
    <col min="10242" max="10242" width="30.6640625" style="511" customWidth="1"/>
    <col min="10243" max="10243" width="20.88671875" style="511" customWidth="1"/>
    <col min="10244" max="10245" width="20.33203125" style="511" customWidth="1"/>
    <col min="10246" max="10246" width="14.6640625" style="511" customWidth="1"/>
    <col min="10247" max="10247" width="14" style="511" customWidth="1"/>
    <col min="10248" max="10248" width="32.88671875" style="511" customWidth="1"/>
    <col min="10249" max="10249" width="11" style="511" customWidth="1"/>
    <col min="10250" max="10250" width="11.109375" style="511" customWidth="1"/>
    <col min="10251" max="10252" width="13.33203125" style="511" customWidth="1"/>
    <col min="10253" max="10253" width="13.88671875" style="511" customWidth="1"/>
    <col min="10254" max="10257" width="9.109375" style="511" customWidth="1"/>
    <col min="10258" max="10496" width="8.88671875" style="511"/>
    <col min="10497" max="10497" width="46.109375" style="511" customWidth="1"/>
    <col min="10498" max="10498" width="30.6640625" style="511" customWidth="1"/>
    <col min="10499" max="10499" width="20.88671875" style="511" customWidth="1"/>
    <col min="10500" max="10501" width="20.33203125" style="511" customWidth="1"/>
    <col min="10502" max="10502" width="14.6640625" style="511" customWidth="1"/>
    <col min="10503" max="10503" width="14" style="511" customWidth="1"/>
    <col min="10504" max="10504" width="32.88671875" style="511" customWidth="1"/>
    <col min="10505" max="10505" width="11" style="511" customWidth="1"/>
    <col min="10506" max="10506" width="11.109375" style="511" customWidth="1"/>
    <col min="10507" max="10508" width="13.33203125" style="511" customWidth="1"/>
    <col min="10509" max="10509" width="13.88671875" style="511" customWidth="1"/>
    <col min="10510" max="10513" width="9.109375" style="511" customWidth="1"/>
    <col min="10514" max="10752" width="8.88671875" style="511"/>
    <col min="10753" max="10753" width="46.109375" style="511" customWidth="1"/>
    <col min="10754" max="10754" width="30.6640625" style="511" customWidth="1"/>
    <col min="10755" max="10755" width="20.88671875" style="511" customWidth="1"/>
    <col min="10756" max="10757" width="20.33203125" style="511" customWidth="1"/>
    <col min="10758" max="10758" width="14.6640625" style="511" customWidth="1"/>
    <col min="10759" max="10759" width="14" style="511" customWidth="1"/>
    <col min="10760" max="10760" width="32.88671875" style="511" customWidth="1"/>
    <col min="10761" max="10761" width="11" style="511" customWidth="1"/>
    <col min="10762" max="10762" width="11.109375" style="511" customWidth="1"/>
    <col min="10763" max="10764" width="13.33203125" style="511" customWidth="1"/>
    <col min="10765" max="10765" width="13.88671875" style="511" customWidth="1"/>
    <col min="10766" max="10769" width="9.109375" style="511" customWidth="1"/>
    <col min="10770" max="11008" width="8.88671875" style="511"/>
    <col min="11009" max="11009" width="46.109375" style="511" customWidth="1"/>
    <col min="11010" max="11010" width="30.6640625" style="511" customWidth="1"/>
    <col min="11011" max="11011" width="20.88671875" style="511" customWidth="1"/>
    <col min="11012" max="11013" width="20.33203125" style="511" customWidth="1"/>
    <col min="11014" max="11014" width="14.6640625" style="511" customWidth="1"/>
    <col min="11015" max="11015" width="14" style="511" customWidth="1"/>
    <col min="11016" max="11016" width="32.88671875" style="511" customWidth="1"/>
    <col min="11017" max="11017" width="11" style="511" customWidth="1"/>
    <col min="11018" max="11018" width="11.109375" style="511" customWidth="1"/>
    <col min="11019" max="11020" width="13.33203125" style="511" customWidth="1"/>
    <col min="11021" max="11021" width="13.88671875" style="511" customWidth="1"/>
    <col min="11022" max="11025" width="9.109375" style="511" customWidth="1"/>
    <col min="11026" max="11264" width="8.88671875" style="511"/>
    <col min="11265" max="11265" width="46.109375" style="511" customWidth="1"/>
    <col min="11266" max="11266" width="30.6640625" style="511" customWidth="1"/>
    <col min="11267" max="11267" width="20.88671875" style="511" customWidth="1"/>
    <col min="11268" max="11269" width="20.33203125" style="511" customWidth="1"/>
    <col min="11270" max="11270" width="14.6640625" style="511" customWidth="1"/>
    <col min="11271" max="11271" width="14" style="511" customWidth="1"/>
    <col min="11272" max="11272" width="32.88671875" style="511" customWidth="1"/>
    <col min="11273" max="11273" width="11" style="511" customWidth="1"/>
    <col min="11274" max="11274" width="11.109375" style="511" customWidth="1"/>
    <col min="11275" max="11276" width="13.33203125" style="511" customWidth="1"/>
    <col min="11277" max="11277" width="13.88671875" style="511" customWidth="1"/>
    <col min="11278" max="11281" width="9.109375" style="511" customWidth="1"/>
    <col min="11282" max="11520" width="8.88671875" style="511"/>
    <col min="11521" max="11521" width="46.109375" style="511" customWidth="1"/>
    <col min="11522" max="11522" width="30.6640625" style="511" customWidth="1"/>
    <col min="11523" max="11523" width="20.88671875" style="511" customWidth="1"/>
    <col min="11524" max="11525" width="20.33203125" style="511" customWidth="1"/>
    <col min="11526" max="11526" width="14.6640625" style="511" customWidth="1"/>
    <col min="11527" max="11527" width="14" style="511" customWidth="1"/>
    <col min="11528" max="11528" width="32.88671875" style="511" customWidth="1"/>
    <col min="11529" max="11529" width="11" style="511" customWidth="1"/>
    <col min="11530" max="11530" width="11.109375" style="511" customWidth="1"/>
    <col min="11531" max="11532" width="13.33203125" style="511" customWidth="1"/>
    <col min="11533" max="11533" width="13.88671875" style="511" customWidth="1"/>
    <col min="11534" max="11537" width="9.109375" style="511" customWidth="1"/>
    <col min="11538" max="11776" width="8.88671875" style="511"/>
    <col min="11777" max="11777" width="46.109375" style="511" customWidth="1"/>
    <col min="11778" max="11778" width="30.6640625" style="511" customWidth="1"/>
    <col min="11779" max="11779" width="20.88671875" style="511" customWidth="1"/>
    <col min="11780" max="11781" width="20.33203125" style="511" customWidth="1"/>
    <col min="11782" max="11782" width="14.6640625" style="511" customWidth="1"/>
    <col min="11783" max="11783" width="14" style="511" customWidth="1"/>
    <col min="11784" max="11784" width="32.88671875" style="511" customWidth="1"/>
    <col min="11785" max="11785" width="11" style="511" customWidth="1"/>
    <col min="11786" max="11786" width="11.109375" style="511" customWidth="1"/>
    <col min="11787" max="11788" width="13.33203125" style="511" customWidth="1"/>
    <col min="11789" max="11789" width="13.88671875" style="511" customWidth="1"/>
    <col min="11790" max="11793" width="9.109375" style="511" customWidth="1"/>
    <col min="11794" max="12032" width="8.88671875" style="511"/>
    <col min="12033" max="12033" width="46.109375" style="511" customWidth="1"/>
    <col min="12034" max="12034" width="30.6640625" style="511" customWidth="1"/>
    <col min="12035" max="12035" width="20.88671875" style="511" customWidth="1"/>
    <col min="12036" max="12037" width="20.33203125" style="511" customWidth="1"/>
    <col min="12038" max="12038" width="14.6640625" style="511" customWidth="1"/>
    <col min="12039" max="12039" width="14" style="511" customWidth="1"/>
    <col min="12040" max="12040" width="32.88671875" style="511" customWidth="1"/>
    <col min="12041" max="12041" width="11" style="511" customWidth="1"/>
    <col min="12042" max="12042" width="11.109375" style="511" customWidth="1"/>
    <col min="12043" max="12044" width="13.33203125" style="511" customWidth="1"/>
    <col min="12045" max="12045" width="13.88671875" style="511" customWidth="1"/>
    <col min="12046" max="12049" width="9.109375" style="511" customWidth="1"/>
    <col min="12050" max="12288" width="8.88671875" style="511"/>
    <col min="12289" max="12289" width="46.109375" style="511" customWidth="1"/>
    <col min="12290" max="12290" width="30.6640625" style="511" customWidth="1"/>
    <col min="12291" max="12291" width="20.88671875" style="511" customWidth="1"/>
    <col min="12292" max="12293" width="20.33203125" style="511" customWidth="1"/>
    <col min="12294" max="12294" width="14.6640625" style="511" customWidth="1"/>
    <col min="12295" max="12295" width="14" style="511" customWidth="1"/>
    <col min="12296" max="12296" width="32.88671875" style="511" customWidth="1"/>
    <col min="12297" max="12297" width="11" style="511" customWidth="1"/>
    <col min="12298" max="12298" width="11.109375" style="511" customWidth="1"/>
    <col min="12299" max="12300" width="13.33203125" style="511" customWidth="1"/>
    <col min="12301" max="12301" width="13.88671875" style="511" customWidth="1"/>
    <col min="12302" max="12305" width="9.109375" style="511" customWidth="1"/>
    <col min="12306" max="12544" width="8.88671875" style="511"/>
    <col min="12545" max="12545" width="46.109375" style="511" customWidth="1"/>
    <col min="12546" max="12546" width="30.6640625" style="511" customWidth="1"/>
    <col min="12547" max="12547" width="20.88671875" style="511" customWidth="1"/>
    <col min="12548" max="12549" width="20.33203125" style="511" customWidth="1"/>
    <col min="12550" max="12550" width="14.6640625" style="511" customWidth="1"/>
    <col min="12551" max="12551" width="14" style="511" customWidth="1"/>
    <col min="12552" max="12552" width="32.88671875" style="511" customWidth="1"/>
    <col min="12553" max="12553" width="11" style="511" customWidth="1"/>
    <col min="12554" max="12554" width="11.109375" style="511" customWidth="1"/>
    <col min="12555" max="12556" width="13.33203125" style="511" customWidth="1"/>
    <col min="12557" max="12557" width="13.88671875" style="511" customWidth="1"/>
    <col min="12558" max="12561" width="9.109375" style="511" customWidth="1"/>
    <col min="12562" max="12800" width="8.88671875" style="511"/>
    <col min="12801" max="12801" width="46.109375" style="511" customWidth="1"/>
    <col min="12802" max="12802" width="30.6640625" style="511" customWidth="1"/>
    <col min="12803" max="12803" width="20.88671875" style="511" customWidth="1"/>
    <col min="12804" max="12805" width="20.33203125" style="511" customWidth="1"/>
    <col min="12806" max="12806" width="14.6640625" style="511" customWidth="1"/>
    <col min="12807" max="12807" width="14" style="511" customWidth="1"/>
    <col min="12808" max="12808" width="32.88671875" style="511" customWidth="1"/>
    <col min="12809" max="12809" width="11" style="511" customWidth="1"/>
    <col min="12810" max="12810" width="11.109375" style="511" customWidth="1"/>
    <col min="12811" max="12812" width="13.33203125" style="511" customWidth="1"/>
    <col min="12813" max="12813" width="13.88671875" style="511" customWidth="1"/>
    <col min="12814" max="12817" width="9.109375" style="511" customWidth="1"/>
    <col min="12818" max="13056" width="8.88671875" style="511"/>
    <col min="13057" max="13057" width="46.109375" style="511" customWidth="1"/>
    <col min="13058" max="13058" width="30.6640625" style="511" customWidth="1"/>
    <col min="13059" max="13059" width="20.88671875" style="511" customWidth="1"/>
    <col min="13060" max="13061" width="20.33203125" style="511" customWidth="1"/>
    <col min="13062" max="13062" width="14.6640625" style="511" customWidth="1"/>
    <col min="13063" max="13063" width="14" style="511" customWidth="1"/>
    <col min="13064" max="13064" width="32.88671875" style="511" customWidth="1"/>
    <col min="13065" max="13065" width="11" style="511" customWidth="1"/>
    <col min="13066" max="13066" width="11.109375" style="511" customWidth="1"/>
    <col min="13067" max="13068" width="13.33203125" style="511" customWidth="1"/>
    <col min="13069" max="13069" width="13.88671875" style="511" customWidth="1"/>
    <col min="13070" max="13073" width="9.109375" style="511" customWidth="1"/>
    <col min="13074" max="13312" width="8.88671875" style="511"/>
    <col min="13313" max="13313" width="46.109375" style="511" customWidth="1"/>
    <col min="13314" max="13314" width="30.6640625" style="511" customWidth="1"/>
    <col min="13315" max="13315" width="20.88671875" style="511" customWidth="1"/>
    <col min="13316" max="13317" width="20.33203125" style="511" customWidth="1"/>
    <col min="13318" max="13318" width="14.6640625" style="511" customWidth="1"/>
    <col min="13319" max="13319" width="14" style="511" customWidth="1"/>
    <col min="13320" max="13320" width="32.88671875" style="511" customWidth="1"/>
    <col min="13321" max="13321" width="11" style="511" customWidth="1"/>
    <col min="13322" max="13322" width="11.109375" style="511" customWidth="1"/>
    <col min="13323" max="13324" width="13.33203125" style="511" customWidth="1"/>
    <col min="13325" max="13325" width="13.88671875" style="511" customWidth="1"/>
    <col min="13326" max="13329" width="9.109375" style="511" customWidth="1"/>
    <col min="13330" max="13568" width="8.88671875" style="511"/>
    <col min="13569" max="13569" width="46.109375" style="511" customWidth="1"/>
    <col min="13570" max="13570" width="30.6640625" style="511" customWidth="1"/>
    <col min="13571" max="13571" width="20.88671875" style="511" customWidth="1"/>
    <col min="13572" max="13573" width="20.33203125" style="511" customWidth="1"/>
    <col min="13574" max="13574" width="14.6640625" style="511" customWidth="1"/>
    <col min="13575" max="13575" width="14" style="511" customWidth="1"/>
    <col min="13576" max="13576" width="32.88671875" style="511" customWidth="1"/>
    <col min="13577" max="13577" width="11" style="511" customWidth="1"/>
    <col min="13578" max="13578" width="11.109375" style="511" customWidth="1"/>
    <col min="13579" max="13580" width="13.33203125" style="511" customWidth="1"/>
    <col min="13581" max="13581" width="13.88671875" style="511" customWidth="1"/>
    <col min="13582" max="13585" width="9.109375" style="511" customWidth="1"/>
    <col min="13586" max="13824" width="8.88671875" style="511"/>
    <col min="13825" max="13825" width="46.109375" style="511" customWidth="1"/>
    <col min="13826" max="13826" width="30.6640625" style="511" customWidth="1"/>
    <col min="13827" max="13827" width="20.88671875" style="511" customWidth="1"/>
    <col min="13828" max="13829" width="20.33203125" style="511" customWidth="1"/>
    <col min="13830" max="13830" width="14.6640625" style="511" customWidth="1"/>
    <col min="13831" max="13831" width="14" style="511" customWidth="1"/>
    <col min="13832" max="13832" width="32.88671875" style="511" customWidth="1"/>
    <col min="13833" max="13833" width="11" style="511" customWidth="1"/>
    <col min="13834" max="13834" width="11.109375" style="511" customWidth="1"/>
    <col min="13835" max="13836" width="13.33203125" style="511" customWidth="1"/>
    <col min="13837" max="13837" width="13.88671875" style="511" customWidth="1"/>
    <col min="13838" max="13841" width="9.109375" style="511" customWidth="1"/>
    <col min="13842" max="14080" width="8.88671875" style="511"/>
    <col min="14081" max="14081" width="46.109375" style="511" customWidth="1"/>
    <col min="14082" max="14082" width="30.6640625" style="511" customWidth="1"/>
    <col min="14083" max="14083" width="20.88671875" style="511" customWidth="1"/>
    <col min="14084" max="14085" width="20.33203125" style="511" customWidth="1"/>
    <col min="14086" max="14086" width="14.6640625" style="511" customWidth="1"/>
    <col min="14087" max="14087" width="14" style="511" customWidth="1"/>
    <col min="14088" max="14088" width="32.88671875" style="511" customWidth="1"/>
    <col min="14089" max="14089" width="11" style="511" customWidth="1"/>
    <col min="14090" max="14090" width="11.109375" style="511" customWidth="1"/>
    <col min="14091" max="14092" width="13.33203125" style="511" customWidth="1"/>
    <col min="14093" max="14093" width="13.88671875" style="511" customWidth="1"/>
    <col min="14094" max="14097" width="9.109375" style="511" customWidth="1"/>
    <col min="14098" max="14336" width="8.88671875" style="511"/>
    <col min="14337" max="14337" width="46.109375" style="511" customWidth="1"/>
    <col min="14338" max="14338" width="30.6640625" style="511" customWidth="1"/>
    <col min="14339" max="14339" width="20.88671875" style="511" customWidth="1"/>
    <col min="14340" max="14341" width="20.33203125" style="511" customWidth="1"/>
    <col min="14342" max="14342" width="14.6640625" style="511" customWidth="1"/>
    <col min="14343" max="14343" width="14" style="511" customWidth="1"/>
    <col min="14344" max="14344" width="32.88671875" style="511" customWidth="1"/>
    <col min="14345" max="14345" width="11" style="511" customWidth="1"/>
    <col min="14346" max="14346" width="11.109375" style="511" customWidth="1"/>
    <col min="14347" max="14348" width="13.33203125" style="511" customWidth="1"/>
    <col min="14349" max="14349" width="13.88671875" style="511" customWidth="1"/>
    <col min="14350" max="14353" width="9.109375" style="511" customWidth="1"/>
    <col min="14354" max="14592" width="8.88671875" style="511"/>
    <col min="14593" max="14593" width="46.109375" style="511" customWidth="1"/>
    <col min="14594" max="14594" width="30.6640625" style="511" customWidth="1"/>
    <col min="14595" max="14595" width="20.88671875" style="511" customWidth="1"/>
    <col min="14596" max="14597" width="20.33203125" style="511" customWidth="1"/>
    <col min="14598" max="14598" width="14.6640625" style="511" customWidth="1"/>
    <col min="14599" max="14599" width="14" style="511" customWidth="1"/>
    <col min="14600" max="14600" width="32.88671875" style="511" customWidth="1"/>
    <col min="14601" max="14601" width="11" style="511" customWidth="1"/>
    <col min="14602" max="14602" width="11.109375" style="511" customWidth="1"/>
    <col min="14603" max="14604" width="13.33203125" style="511" customWidth="1"/>
    <col min="14605" max="14605" width="13.88671875" style="511" customWidth="1"/>
    <col min="14606" max="14609" width="9.109375" style="511" customWidth="1"/>
    <col min="14610" max="14848" width="8.88671875" style="511"/>
    <col min="14849" max="14849" width="46.109375" style="511" customWidth="1"/>
    <col min="14850" max="14850" width="30.6640625" style="511" customWidth="1"/>
    <col min="14851" max="14851" width="20.88671875" style="511" customWidth="1"/>
    <col min="14852" max="14853" width="20.33203125" style="511" customWidth="1"/>
    <col min="14854" max="14854" width="14.6640625" style="511" customWidth="1"/>
    <col min="14855" max="14855" width="14" style="511" customWidth="1"/>
    <col min="14856" max="14856" width="32.88671875" style="511" customWidth="1"/>
    <col min="14857" max="14857" width="11" style="511" customWidth="1"/>
    <col min="14858" max="14858" width="11.109375" style="511" customWidth="1"/>
    <col min="14859" max="14860" width="13.33203125" style="511" customWidth="1"/>
    <col min="14861" max="14861" width="13.88671875" style="511" customWidth="1"/>
    <col min="14862" max="14865" width="9.109375" style="511" customWidth="1"/>
    <col min="14866" max="15104" width="8.88671875" style="511"/>
    <col min="15105" max="15105" width="46.109375" style="511" customWidth="1"/>
    <col min="15106" max="15106" width="30.6640625" style="511" customWidth="1"/>
    <col min="15107" max="15107" width="20.88671875" style="511" customWidth="1"/>
    <col min="15108" max="15109" width="20.33203125" style="511" customWidth="1"/>
    <col min="15110" max="15110" width="14.6640625" style="511" customWidth="1"/>
    <col min="15111" max="15111" width="14" style="511" customWidth="1"/>
    <col min="15112" max="15112" width="32.88671875" style="511" customWidth="1"/>
    <col min="15113" max="15113" width="11" style="511" customWidth="1"/>
    <col min="15114" max="15114" width="11.109375" style="511" customWidth="1"/>
    <col min="15115" max="15116" width="13.33203125" style="511" customWidth="1"/>
    <col min="15117" max="15117" width="13.88671875" style="511" customWidth="1"/>
    <col min="15118" max="15121" width="9.109375" style="511" customWidth="1"/>
    <col min="15122" max="15360" width="8.88671875" style="511"/>
    <col min="15361" max="15361" width="46.109375" style="511" customWidth="1"/>
    <col min="15362" max="15362" width="30.6640625" style="511" customWidth="1"/>
    <col min="15363" max="15363" width="20.88671875" style="511" customWidth="1"/>
    <col min="15364" max="15365" width="20.33203125" style="511" customWidth="1"/>
    <col min="15366" max="15366" width="14.6640625" style="511" customWidth="1"/>
    <col min="15367" max="15367" width="14" style="511" customWidth="1"/>
    <col min="15368" max="15368" width="32.88671875" style="511" customWidth="1"/>
    <col min="15369" max="15369" width="11" style="511" customWidth="1"/>
    <col min="15370" max="15370" width="11.109375" style="511" customWidth="1"/>
    <col min="15371" max="15372" width="13.33203125" style="511" customWidth="1"/>
    <col min="15373" max="15373" width="13.88671875" style="511" customWidth="1"/>
    <col min="15374" max="15377" width="9.109375" style="511" customWidth="1"/>
    <col min="15378" max="15616" width="8.88671875" style="511"/>
    <col min="15617" max="15617" width="46.109375" style="511" customWidth="1"/>
    <col min="15618" max="15618" width="30.6640625" style="511" customWidth="1"/>
    <col min="15619" max="15619" width="20.88671875" style="511" customWidth="1"/>
    <col min="15620" max="15621" width="20.33203125" style="511" customWidth="1"/>
    <col min="15622" max="15622" width="14.6640625" style="511" customWidth="1"/>
    <col min="15623" max="15623" width="14" style="511" customWidth="1"/>
    <col min="15624" max="15624" width="32.88671875" style="511" customWidth="1"/>
    <col min="15625" max="15625" width="11" style="511" customWidth="1"/>
    <col min="15626" max="15626" width="11.109375" style="511" customWidth="1"/>
    <col min="15627" max="15628" width="13.33203125" style="511" customWidth="1"/>
    <col min="15629" max="15629" width="13.88671875" style="511" customWidth="1"/>
    <col min="15630" max="15633" width="9.109375" style="511" customWidth="1"/>
    <col min="15634" max="15872" width="8.88671875" style="511"/>
    <col min="15873" max="15873" width="46.109375" style="511" customWidth="1"/>
    <col min="15874" max="15874" width="30.6640625" style="511" customWidth="1"/>
    <col min="15875" max="15875" width="20.88671875" style="511" customWidth="1"/>
    <col min="15876" max="15877" width="20.33203125" style="511" customWidth="1"/>
    <col min="15878" max="15878" width="14.6640625" style="511" customWidth="1"/>
    <col min="15879" max="15879" width="14" style="511" customWidth="1"/>
    <col min="15880" max="15880" width="32.88671875" style="511" customWidth="1"/>
    <col min="15881" max="15881" width="11" style="511" customWidth="1"/>
    <col min="15882" max="15882" width="11.109375" style="511" customWidth="1"/>
    <col min="15883" max="15884" width="13.33203125" style="511" customWidth="1"/>
    <col min="15885" max="15885" width="13.88671875" style="511" customWidth="1"/>
    <col min="15886" max="15889" width="9.109375" style="511" customWidth="1"/>
    <col min="15890" max="16128" width="8.88671875" style="511"/>
    <col min="16129" max="16129" width="46.109375" style="511" customWidth="1"/>
    <col min="16130" max="16130" width="30.6640625" style="511" customWidth="1"/>
    <col min="16131" max="16131" width="20.88671875" style="511" customWidth="1"/>
    <col min="16132" max="16133" width="20.33203125" style="511" customWidth="1"/>
    <col min="16134" max="16134" width="14.6640625" style="511" customWidth="1"/>
    <col min="16135" max="16135" width="14" style="511" customWidth="1"/>
    <col min="16136" max="16136" width="32.88671875" style="511" customWidth="1"/>
    <col min="16137" max="16137" width="11" style="511" customWidth="1"/>
    <col min="16138" max="16138" width="11.109375" style="511" customWidth="1"/>
    <col min="16139" max="16140" width="13.33203125" style="511" customWidth="1"/>
    <col min="16141" max="16141" width="13.88671875" style="511" customWidth="1"/>
    <col min="16142" max="16145" width="9.109375" style="511" customWidth="1"/>
    <col min="16146" max="16384" width="8.88671875" style="511"/>
  </cols>
  <sheetData>
    <row r="1" spans="1:7" x14ac:dyDescent="0.3">
      <c r="F1" s="798" t="s">
        <v>157</v>
      </c>
      <c r="G1" s="798"/>
    </row>
    <row r="2" spans="1:7" x14ac:dyDescent="0.3">
      <c r="D2" s="798" t="s">
        <v>158</v>
      </c>
      <c r="E2" s="798"/>
      <c r="F2" s="798"/>
      <c r="G2" s="798"/>
    </row>
    <row r="3" spans="1:7" x14ac:dyDescent="0.3">
      <c r="D3" s="798" t="s">
        <v>159</v>
      </c>
      <c r="E3" s="798"/>
      <c r="F3" s="798"/>
      <c r="G3" s="798"/>
    </row>
    <row r="4" spans="1:7" ht="16.649999999999999" customHeight="1" x14ac:dyDescent="0.3">
      <c r="D4" s="798" t="s">
        <v>160</v>
      </c>
      <c r="E4" s="798"/>
      <c r="F4" s="798"/>
      <c r="G4" s="798"/>
    </row>
    <row r="5" spans="1:7" x14ac:dyDescent="0.3">
      <c r="D5" s="512"/>
      <c r="E5" s="512"/>
      <c r="F5" s="512"/>
      <c r="G5" s="512"/>
    </row>
    <row r="6" spans="1:7" s="514" customFormat="1" ht="19.5" customHeight="1" x14ac:dyDescent="0.3">
      <c r="A6" s="513"/>
      <c r="D6" s="793" t="s">
        <v>136</v>
      </c>
      <c r="E6" s="793"/>
      <c r="F6" s="793"/>
      <c r="G6" s="793"/>
    </row>
    <row r="7" spans="1:7" s="514" customFormat="1" ht="15.6" x14ac:dyDescent="0.3">
      <c r="D7" s="694" t="s">
        <v>227</v>
      </c>
      <c r="E7" s="694"/>
      <c r="F7" s="694"/>
      <c r="G7" s="694"/>
    </row>
    <row r="8" spans="1:7" s="514" customFormat="1" ht="15.6" x14ac:dyDescent="0.3">
      <c r="D8" s="694" t="s">
        <v>137</v>
      </c>
      <c r="E8" s="694"/>
      <c r="F8" s="694"/>
      <c r="G8" s="694"/>
    </row>
    <row r="9" spans="1:7" s="514" customFormat="1" ht="15.6" x14ac:dyDescent="0.3">
      <c r="D9" s="793" t="s">
        <v>138</v>
      </c>
      <c r="E9" s="793"/>
      <c r="F9" s="793"/>
      <c r="G9" s="793"/>
    </row>
    <row r="10" spans="1:7" s="514" customFormat="1" ht="12" customHeight="1" x14ac:dyDescent="0.3">
      <c r="D10" s="515"/>
      <c r="E10" s="515"/>
      <c r="F10" s="515"/>
      <c r="G10" s="515"/>
    </row>
    <row r="11" spans="1:7" s="514" customFormat="1" ht="19.5" customHeight="1" x14ac:dyDescent="0.3">
      <c r="D11" s="203" t="s">
        <v>161</v>
      </c>
      <c r="E11" s="203"/>
      <c r="F11" s="203"/>
      <c r="G11" s="203"/>
    </row>
    <row r="12" spans="1:7" s="203" customFormat="1" ht="15.6" x14ac:dyDescent="0.3">
      <c r="D12" s="203" t="s">
        <v>162</v>
      </c>
    </row>
    <row r="13" spans="1:7" s="27" customFormat="1" ht="15.6" x14ac:dyDescent="0.3">
      <c r="D13" s="203" t="s">
        <v>163</v>
      </c>
      <c r="E13" s="203"/>
      <c r="F13" s="203"/>
      <c r="G13" s="203"/>
    </row>
    <row r="14" spans="1:7" s="27" customFormat="1" ht="15.6" x14ac:dyDescent="0.3">
      <c r="D14" s="27" t="s">
        <v>164</v>
      </c>
    </row>
    <row r="15" spans="1:7" s="27" customFormat="1" ht="15.6" x14ac:dyDescent="0.3">
      <c r="D15" s="204" t="s">
        <v>278</v>
      </c>
    </row>
    <row r="16" spans="1:7" s="27" customFormat="1" ht="15.6" x14ac:dyDescent="0.3">
      <c r="F16" s="29" t="s">
        <v>165</v>
      </c>
    </row>
    <row r="17" spans="1:13" s="518" customFormat="1" ht="15.6" x14ac:dyDescent="0.3">
      <c r="A17" s="794" t="s">
        <v>0</v>
      </c>
      <c r="B17" s="794"/>
      <c r="C17" s="794"/>
      <c r="D17" s="794"/>
      <c r="E17" s="794"/>
      <c r="F17" s="794"/>
      <c r="G17" s="794"/>
      <c r="H17" s="516"/>
      <c r="I17" s="517"/>
    </row>
    <row r="18" spans="1:13" s="518" customFormat="1" ht="15.6" x14ac:dyDescent="0.3">
      <c r="A18" s="795" t="s">
        <v>46</v>
      </c>
      <c r="B18" s="795"/>
      <c r="C18" s="795"/>
      <c r="D18" s="795"/>
      <c r="E18" s="795"/>
      <c r="F18" s="795"/>
      <c r="G18" s="795"/>
      <c r="H18" s="519"/>
      <c r="I18" s="517"/>
    </row>
    <row r="19" spans="1:13" s="518" customFormat="1" ht="15.6" x14ac:dyDescent="0.3">
      <c r="A19" s="796" t="s">
        <v>1</v>
      </c>
      <c r="B19" s="796"/>
      <c r="C19" s="796"/>
      <c r="D19" s="796"/>
      <c r="E19" s="796"/>
      <c r="F19" s="796"/>
      <c r="G19" s="796"/>
      <c r="H19" s="520"/>
      <c r="I19" s="517"/>
    </row>
    <row r="20" spans="1:13" s="518" customFormat="1" ht="15" customHeight="1" x14ac:dyDescent="0.3">
      <c r="A20" s="794" t="s">
        <v>232</v>
      </c>
      <c r="B20" s="794"/>
      <c r="C20" s="794"/>
      <c r="D20" s="794"/>
      <c r="E20" s="794"/>
      <c r="F20" s="794"/>
      <c r="G20" s="794"/>
      <c r="H20" s="516"/>
      <c r="I20" s="517"/>
    </row>
    <row r="21" spans="1:13" ht="18" customHeight="1" x14ac:dyDescent="0.3">
      <c r="A21" s="521"/>
      <c r="B21" s="521"/>
      <c r="C21" s="522"/>
      <c r="D21" s="522"/>
      <c r="E21" s="522"/>
      <c r="F21" s="522"/>
      <c r="G21" s="522"/>
      <c r="H21" s="522"/>
      <c r="J21" s="524"/>
      <c r="K21" s="524"/>
      <c r="L21" s="524"/>
      <c r="M21" s="524"/>
    </row>
    <row r="22" spans="1:13" ht="39.15" customHeight="1" x14ac:dyDescent="0.3">
      <c r="A22" s="784" t="s">
        <v>166</v>
      </c>
      <c r="B22" s="784"/>
      <c r="C22" s="784"/>
      <c r="D22" s="784"/>
      <c r="E22" s="784"/>
      <c r="F22" s="784"/>
      <c r="G22" s="784"/>
      <c r="H22" s="521"/>
      <c r="J22" s="524"/>
      <c r="K22" s="524"/>
      <c r="L22" s="524"/>
      <c r="M22" s="524"/>
    </row>
    <row r="23" spans="1:13" s="525" customFormat="1" ht="51.75" customHeight="1" x14ac:dyDescent="0.3">
      <c r="A23" s="525" t="s">
        <v>242</v>
      </c>
      <c r="B23" s="526"/>
      <c r="C23" s="526"/>
      <c r="D23" s="526"/>
      <c r="E23" s="526"/>
      <c r="F23" s="526"/>
      <c r="G23" s="527"/>
      <c r="H23" s="527"/>
      <c r="I23" s="528"/>
      <c r="J23" s="527"/>
      <c r="K23" s="527"/>
      <c r="L23" s="527"/>
      <c r="M23" s="527"/>
    </row>
    <row r="24" spans="1:13" s="518" customFormat="1" ht="226.8" customHeight="1" x14ac:dyDescent="0.3">
      <c r="A24" s="791" t="s">
        <v>294</v>
      </c>
      <c r="B24" s="791"/>
      <c r="C24" s="791"/>
      <c r="D24" s="791"/>
      <c r="E24" s="791"/>
      <c r="F24" s="791"/>
      <c r="G24" s="791"/>
      <c r="H24" s="529"/>
      <c r="I24" s="530"/>
      <c r="J24" s="531"/>
      <c r="K24" s="531"/>
      <c r="L24" s="531"/>
    </row>
    <row r="25" spans="1:13" s="532" customFormat="1" ht="17.25" customHeight="1" x14ac:dyDescent="0.3">
      <c r="A25" s="514" t="s">
        <v>2</v>
      </c>
    </row>
    <row r="26" spans="1:13" s="532" customFormat="1" ht="15.75" customHeight="1" x14ac:dyDescent="0.3">
      <c r="A26" s="797" t="s">
        <v>47</v>
      </c>
      <c r="B26" s="797"/>
      <c r="C26" s="797"/>
      <c r="D26" s="797"/>
      <c r="E26" s="797"/>
      <c r="F26" s="797"/>
      <c r="G26" s="797"/>
    </row>
    <row r="27" spans="1:13" s="532" customFormat="1" ht="18" customHeight="1" x14ac:dyDescent="0.3">
      <c r="A27" s="786" t="s">
        <v>42</v>
      </c>
      <c r="B27" s="786"/>
      <c r="C27" s="786"/>
      <c r="D27" s="786"/>
      <c r="E27" s="786"/>
      <c r="F27" s="786"/>
      <c r="G27" s="786"/>
    </row>
    <row r="28" spans="1:13" s="532" customFormat="1" ht="16.649999999999999" customHeight="1" x14ac:dyDescent="0.3">
      <c r="A28" s="514" t="s">
        <v>43</v>
      </c>
    </row>
    <row r="29" spans="1:13" s="532" customFormat="1" ht="15.6" x14ac:dyDescent="0.3">
      <c r="A29" s="514" t="s">
        <v>44</v>
      </c>
    </row>
    <row r="30" spans="1:13" ht="36.75" customHeight="1" x14ac:dyDescent="0.3">
      <c r="A30" s="791" t="s">
        <v>237</v>
      </c>
      <c r="B30" s="791"/>
      <c r="C30" s="791"/>
      <c r="D30" s="791"/>
      <c r="E30" s="791"/>
      <c r="F30" s="791"/>
      <c r="G30" s="791"/>
      <c r="H30" s="521"/>
      <c r="I30" s="533"/>
      <c r="J30" s="534"/>
      <c r="K30" s="534"/>
      <c r="L30" s="534"/>
    </row>
    <row r="31" spans="1:13" s="532" customFormat="1" ht="29.4" customHeight="1" x14ac:dyDescent="0.3">
      <c r="A31" s="792" t="s">
        <v>141</v>
      </c>
      <c r="B31" s="792"/>
      <c r="C31" s="792"/>
      <c r="D31" s="792"/>
      <c r="E31" s="792"/>
      <c r="F31" s="792"/>
      <c r="G31" s="792"/>
    </row>
    <row r="32" spans="1:13" s="30" customFormat="1" ht="20.25" customHeight="1" x14ac:dyDescent="0.3">
      <c r="A32" s="740" t="s">
        <v>36</v>
      </c>
      <c r="B32" s="740"/>
      <c r="C32" s="740"/>
      <c r="D32" s="740" t="s">
        <v>5</v>
      </c>
      <c r="E32" s="740" t="s">
        <v>37</v>
      </c>
      <c r="F32" s="740"/>
      <c r="G32" s="740"/>
    </row>
    <row r="33" spans="1:13" s="30" customFormat="1" ht="19.5" customHeight="1" x14ac:dyDescent="0.3">
      <c r="A33" s="740"/>
      <c r="B33" s="740"/>
      <c r="C33" s="740"/>
      <c r="D33" s="740"/>
      <c r="E33" s="535" t="s">
        <v>24</v>
      </c>
      <c r="F33" s="535" t="s">
        <v>120</v>
      </c>
      <c r="G33" s="535" t="s">
        <v>235</v>
      </c>
    </row>
    <row r="34" spans="1:13" s="48" customFormat="1" ht="25.95" customHeight="1" x14ac:dyDescent="0.3">
      <c r="A34" s="788" t="s">
        <v>167</v>
      </c>
      <c r="B34" s="789"/>
      <c r="C34" s="790"/>
      <c r="D34" s="31" t="s">
        <v>38</v>
      </c>
      <c r="E34" s="31" t="s">
        <v>168</v>
      </c>
      <c r="F34" s="31" t="s">
        <v>168</v>
      </c>
      <c r="G34" s="31" t="s">
        <v>168</v>
      </c>
    </row>
    <row r="35" spans="1:13" ht="39" customHeight="1" x14ac:dyDescent="0.3">
      <c r="A35" s="791" t="s">
        <v>169</v>
      </c>
      <c r="B35" s="791"/>
      <c r="C35" s="791"/>
      <c r="D35" s="791"/>
      <c r="E35" s="791"/>
      <c r="F35" s="791"/>
      <c r="G35" s="791"/>
      <c r="H35" s="521"/>
    </row>
    <row r="36" spans="1:13" ht="9.6" customHeight="1" x14ac:dyDescent="0.3">
      <c r="A36" s="785"/>
      <c r="B36" s="785"/>
      <c r="C36" s="785"/>
      <c r="D36" s="785"/>
      <c r="E36" s="785"/>
      <c r="F36" s="785"/>
      <c r="G36" s="785"/>
      <c r="H36" s="776"/>
      <c r="I36" s="776"/>
    </row>
    <row r="37" spans="1:13" ht="26.4" customHeight="1" x14ac:dyDescent="0.3">
      <c r="A37" s="777" t="s">
        <v>3</v>
      </c>
      <c r="B37" s="777"/>
      <c r="C37" s="777"/>
      <c r="D37" s="777"/>
      <c r="E37" s="777"/>
      <c r="F37" s="777"/>
      <c r="G37" s="777"/>
      <c r="H37" s="523"/>
      <c r="I37" s="511"/>
    </row>
    <row r="38" spans="1:13" ht="36" customHeight="1" x14ac:dyDescent="0.3">
      <c r="A38" s="778" t="s">
        <v>4</v>
      </c>
      <c r="B38" s="778" t="s">
        <v>5</v>
      </c>
      <c r="C38" s="536" t="s">
        <v>6</v>
      </c>
      <c r="D38" s="536" t="s">
        <v>7</v>
      </c>
      <c r="E38" s="781" t="s">
        <v>8</v>
      </c>
      <c r="F38" s="782"/>
      <c r="G38" s="783"/>
      <c r="H38" s="523"/>
      <c r="I38" s="511"/>
    </row>
    <row r="39" spans="1:13" ht="30.6" customHeight="1" x14ac:dyDescent="0.3">
      <c r="A39" s="779"/>
      <c r="B39" s="780"/>
      <c r="C39" s="537" t="s">
        <v>11</v>
      </c>
      <c r="D39" s="537" t="s">
        <v>12</v>
      </c>
      <c r="E39" s="537" t="s">
        <v>24</v>
      </c>
      <c r="F39" s="536" t="s">
        <v>120</v>
      </c>
      <c r="G39" s="536" t="s">
        <v>235</v>
      </c>
      <c r="H39" s="523"/>
      <c r="I39" s="511"/>
    </row>
    <row r="40" spans="1:13" ht="34.799999999999997" customHeight="1" x14ac:dyDescent="0.3">
      <c r="A40" s="538" t="s">
        <v>13</v>
      </c>
      <c r="B40" s="539" t="s">
        <v>14</v>
      </c>
      <c r="C40" s="205">
        <v>771521</v>
      </c>
      <c r="D40" s="205">
        <v>753929</v>
      </c>
      <c r="E40" s="205">
        <f>780476+44599</f>
        <v>825075</v>
      </c>
      <c r="F40" s="467">
        <v>831321</v>
      </c>
      <c r="G40" s="467">
        <v>831321</v>
      </c>
      <c r="H40" s="523"/>
      <c r="I40" s="511"/>
    </row>
    <row r="41" spans="1:13" ht="21.75" customHeight="1" x14ac:dyDescent="0.3">
      <c r="A41" s="538" t="s">
        <v>15</v>
      </c>
      <c r="B41" s="539" t="s">
        <v>14</v>
      </c>
      <c r="C41" s="206">
        <v>151273</v>
      </c>
      <c r="D41" s="336">
        <v>163620</v>
      </c>
      <c r="E41" s="478">
        <f>173437+6097</f>
        <v>179534</v>
      </c>
      <c r="F41" s="540">
        <v>180375</v>
      </c>
      <c r="G41" s="541">
        <v>187590</v>
      </c>
      <c r="H41" s="523"/>
      <c r="I41" s="511"/>
    </row>
    <row r="42" spans="1:13" ht="27.75" customHeight="1" x14ac:dyDescent="0.3">
      <c r="A42" s="542" t="s">
        <v>16</v>
      </c>
      <c r="B42" s="543" t="s">
        <v>14</v>
      </c>
      <c r="C42" s="544">
        <f>C40+C41</f>
        <v>922794</v>
      </c>
      <c r="D42" s="544">
        <f>D40+D41</f>
        <v>917549</v>
      </c>
      <c r="E42" s="544">
        <f>E40+E41</f>
        <v>1004609</v>
      </c>
      <c r="F42" s="544">
        <f>F40+F41</f>
        <v>1011696</v>
      </c>
      <c r="G42" s="544">
        <f>G40+G41</f>
        <v>1018911</v>
      </c>
      <c r="H42" s="545"/>
      <c r="I42" s="524"/>
      <c r="J42" s="524"/>
      <c r="K42" s="524"/>
      <c r="L42" s="524"/>
    </row>
    <row r="43" spans="1:13" s="518" customFormat="1" ht="30" customHeight="1" x14ac:dyDescent="0.3">
      <c r="A43" s="784" t="s">
        <v>17</v>
      </c>
      <c r="B43" s="784"/>
      <c r="C43" s="784"/>
      <c r="D43" s="784"/>
      <c r="E43" s="784"/>
      <c r="F43" s="784"/>
      <c r="G43" s="784"/>
      <c r="H43" s="784"/>
      <c r="I43" s="517"/>
      <c r="J43" s="522"/>
      <c r="K43" s="522"/>
      <c r="L43" s="522"/>
      <c r="M43" s="522"/>
    </row>
    <row r="44" spans="1:13" s="532" customFormat="1" ht="17.25" customHeight="1" x14ac:dyDescent="0.3">
      <c r="A44" s="514" t="s">
        <v>18</v>
      </c>
    </row>
    <row r="45" spans="1:13" s="532" customFormat="1" ht="18.600000000000001" customHeight="1" x14ac:dyDescent="0.3">
      <c r="A45" s="786" t="s">
        <v>42</v>
      </c>
      <c r="B45" s="786"/>
      <c r="C45" s="786"/>
      <c r="D45" s="786"/>
      <c r="E45" s="786"/>
      <c r="F45" s="786"/>
      <c r="G45" s="786"/>
    </row>
    <row r="46" spans="1:13" s="532" customFormat="1" ht="17.25" customHeight="1" x14ac:dyDescent="0.3">
      <c r="A46" s="514" t="s">
        <v>44</v>
      </c>
      <c r="B46" s="546"/>
      <c r="C46" s="546"/>
      <c r="D46" s="546"/>
      <c r="E46" s="546"/>
      <c r="F46" s="546"/>
      <c r="G46" s="546"/>
    </row>
    <row r="47" spans="1:13" ht="40.950000000000003" customHeight="1" x14ac:dyDescent="0.3">
      <c r="A47" s="773" t="s">
        <v>170</v>
      </c>
      <c r="B47" s="773"/>
      <c r="C47" s="773"/>
      <c r="D47" s="773"/>
      <c r="E47" s="773"/>
      <c r="F47" s="773"/>
      <c r="G47" s="773"/>
      <c r="H47" s="521"/>
    </row>
    <row r="48" spans="1:13" ht="34.950000000000003" customHeight="1" x14ac:dyDescent="0.3">
      <c r="A48" s="787" t="s">
        <v>19</v>
      </c>
      <c r="B48" s="770" t="s">
        <v>5</v>
      </c>
      <c r="C48" s="536" t="s">
        <v>6</v>
      </c>
      <c r="D48" s="536" t="s">
        <v>7</v>
      </c>
      <c r="E48" s="771" t="s">
        <v>8</v>
      </c>
      <c r="F48" s="771"/>
      <c r="G48" s="771"/>
      <c r="H48" s="547"/>
      <c r="I48" s="511"/>
    </row>
    <row r="49" spans="1:13" ht="22.2" customHeight="1" x14ac:dyDescent="0.3">
      <c r="A49" s="787"/>
      <c r="B49" s="770"/>
      <c r="C49" s="536" t="s">
        <v>11</v>
      </c>
      <c r="D49" s="536" t="s">
        <v>12</v>
      </c>
      <c r="E49" s="536" t="s">
        <v>24</v>
      </c>
      <c r="F49" s="536" t="s">
        <v>120</v>
      </c>
      <c r="G49" s="536" t="s">
        <v>235</v>
      </c>
      <c r="H49" s="547"/>
      <c r="I49" s="511"/>
    </row>
    <row r="50" spans="1:13" s="208" customFormat="1" ht="23.1" customHeight="1" x14ac:dyDescent="0.3">
      <c r="A50" s="508" t="s">
        <v>171</v>
      </c>
      <c r="B50" s="31" t="s">
        <v>41</v>
      </c>
      <c r="C50" s="454">
        <v>177690</v>
      </c>
      <c r="D50" s="337">
        <v>179426</v>
      </c>
      <c r="E50" s="337">
        <v>175580</v>
      </c>
      <c r="F50" s="337">
        <v>173680</v>
      </c>
      <c r="G50" s="337">
        <v>173680</v>
      </c>
      <c r="H50" s="207"/>
    </row>
    <row r="51" spans="1:13" ht="19.2" customHeight="1" x14ac:dyDescent="0.3">
      <c r="A51" s="548"/>
      <c r="B51" s="549"/>
      <c r="C51" s="550"/>
      <c r="D51" s="550"/>
      <c r="E51" s="550"/>
      <c r="F51" s="550"/>
      <c r="G51" s="550"/>
      <c r="H51" s="547"/>
      <c r="I51" s="511"/>
    </row>
    <row r="52" spans="1:13" ht="37.200000000000003" customHeight="1" x14ac:dyDescent="0.3">
      <c r="A52" s="770" t="s">
        <v>20</v>
      </c>
      <c r="B52" s="770" t="s">
        <v>5</v>
      </c>
      <c r="C52" s="536" t="s">
        <v>6</v>
      </c>
      <c r="D52" s="536" t="s">
        <v>7</v>
      </c>
      <c r="E52" s="771" t="s">
        <v>8</v>
      </c>
      <c r="F52" s="771"/>
      <c r="G52" s="771"/>
      <c r="H52" s="547"/>
      <c r="I52" s="524"/>
      <c r="J52" s="524"/>
      <c r="K52" s="524"/>
      <c r="L52" s="524"/>
    </row>
    <row r="53" spans="1:13" ht="19.95" customHeight="1" x14ac:dyDescent="0.3">
      <c r="A53" s="770"/>
      <c r="B53" s="770"/>
      <c r="C53" s="536" t="s">
        <v>11</v>
      </c>
      <c r="D53" s="536" t="s">
        <v>12</v>
      </c>
      <c r="E53" s="536" t="s">
        <v>24</v>
      </c>
      <c r="F53" s="536" t="s">
        <v>120</v>
      </c>
      <c r="G53" s="536" t="s">
        <v>235</v>
      </c>
      <c r="H53" s="523"/>
      <c r="I53" s="524"/>
      <c r="J53" s="524"/>
      <c r="K53" s="524"/>
      <c r="L53" s="524"/>
    </row>
    <row r="54" spans="1:13" ht="33" customHeight="1" x14ac:dyDescent="0.3">
      <c r="A54" s="551" t="s">
        <v>13</v>
      </c>
      <c r="B54" s="539" t="s">
        <v>14</v>
      </c>
      <c r="C54" s="219">
        <f>C40</f>
        <v>771521</v>
      </c>
      <c r="D54" s="219">
        <f>D40</f>
        <v>753929</v>
      </c>
      <c r="E54" s="219">
        <f>E40</f>
        <v>825075</v>
      </c>
      <c r="F54" s="219">
        <f>F40</f>
        <v>831321</v>
      </c>
      <c r="G54" s="552">
        <f>G40</f>
        <v>831321</v>
      </c>
      <c r="H54" s="523" t="s">
        <v>48</v>
      </c>
      <c r="I54" s="524"/>
      <c r="J54" s="524"/>
      <c r="K54" s="524"/>
      <c r="L54" s="524"/>
    </row>
    <row r="55" spans="1:13" ht="42.6" customHeight="1" x14ac:dyDescent="0.3">
      <c r="A55" s="542" t="s">
        <v>21</v>
      </c>
      <c r="B55" s="543" t="s">
        <v>14</v>
      </c>
      <c r="C55" s="544">
        <f>SUM(C54)</f>
        <v>771521</v>
      </c>
      <c r="D55" s="544">
        <f>SUM(D54)</f>
        <v>753929</v>
      </c>
      <c r="E55" s="544">
        <f>E54</f>
        <v>825075</v>
      </c>
      <c r="F55" s="544">
        <f>F54</f>
        <v>831321</v>
      </c>
      <c r="G55" s="553">
        <f>G54</f>
        <v>831321</v>
      </c>
      <c r="H55" s="523"/>
      <c r="I55" s="524"/>
      <c r="J55" s="554"/>
      <c r="K55" s="554"/>
      <c r="L55" s="554"/>
    </row>
    <row r="56" spans="1:13" s="518" customFormat="1" ht="29.4" customHeight="1" x14ac:dyDescent="0.3">
      <c r="A56" s="772" t="s">
        <v>22</v>
      </c>
      <c r="B56" s="772"/>
      <c r="C56" s="772"/>
      <c r="D56" s="772"/>
      <c r="E56" s="772"/>
      <c r="F56" s="772"/>
      <c r="G56" s="772"/>
      <c r="H56" s="521"/>
      <c r="I56" s="517"/>
      <c r="J56" s="522"/>
      <c r="K56" s="522"/>
      <c r="L56" s="522"/>
      <c r="M56" s="522"/>
    </row>
    <row r="57" spans="1:13" s="518" customFormat="1" ht="16.649999999999999" customHeight="1" x14ac:dyDescent="0.3">
      <c r="A57" s="529" t="s">
        <v>23</v>
      </c>
      <c r="B57" s="529"/>
      <c r="C57" s="529"/>
      <c r="D57" s="529"/>
      <c r="E57" s="529"/>
      <c r="F57" s="529"/>
      <c r="G57" s="529"/>
      <c r="H57" s="529"/>
      <c r="I57" s="517"/>
    </row>
    <row r="58" spans="1:13" s="555" customFormat="1" ht="23.4" customHeight="1" x14ac:dyDescent="0.3">
      <c r="A58" s="756" t="s">
        <v>97</v>
      </c>
      <c r="B58" s="756"/>
      <c r="C58" s="756"/>
      <c r="D58" s="756"/>
      <c r="E58" s="756"/>
      <c r="F58" s="756"/>
      <c r="G58" s="756"/>
      <c r="H58" s="756"/>
      <c r="I58" s="756"/>
      <c r="J58" s="756"/>
      <c r="K58" s="756"/>
    </row>
    <row r="59" spans="1:13" s="532" customFormat="1" ht="15.6" x14ac:dyDescent="0.3">
      <c r="A59" s="514" t="s">
        <v>44</v>
      </c>
    </row>
    <row r="60" spans="1:13" ht="41.4" customHeight="1" x14ac:dyDescent="0.3">
      <c r="A60" s="773" t="s">
        <v>170</v>
      </c>
      <c r="B60" s="773"/>
      <c r="C60" s="773"/>
      <c r="D60" s="773"/>
      <c r="E60" s="773"/>
      <c r="F60" s="773"/>
      <c r="G60" s="773"/>
      <c r="H60" s="521"/>
    </row>
    <row r="61" spans="1:13" ht="37.200000000000003" customHeight="1" x14ac:dyDescent="0.3">
      <c r="A61" s="774" t="s">
        <v>19</v>
      </c>
      <c r="B61" s="770" t="s">
        <v>5</v>
      </c>
      <c r="C61" s="536" t="s">
        <v>6</v>
      </c>
      <c r="D61" s="536" t="s">
        <v>7</v>
      </c>
      <c r="E61" s="771" t="s">
        <v>8</v>
      </c>
      <c r="F61" s="771"/>
      <c r="G61" s="771"/>
      <c r="H61" s="547"/>
      <c r="I61" s="511"/>
    </row>
    <row r="62" spans="1:13" ht="22.2" customHeight="1" x14ac:dyDescent="0.3">
      <c r="A62" s="775"/>
      <c r="B62" s="770"/>
      <c r="C62" s="536" t="s">
        <v>11</v>
      </c>
      <c r="D62" s="536" t="s">
        <v>12</v>
      </c>
      <c r="E62" s="536" t="s">
        <v>24</v>
      </c>
      <c r="F62" s="536" t="s">
        <v>120</v>
      </c>
      <c r="G62" s="536" t="s">
        <v>235</v>
      </c>
      <c r="H62" s="547" t="s">
        <v>48</v>
      </c>
      <c r="I62" s="511"/>
    </row>
    <row r="63" spans="1:13" s="178" customFormat="1" ht="53.4" customHeight="1" x14ac:dyDescent="0.3">
      <c r="A63" s="209" t="s">
        <v>172</v>
      </c>
      <c r="B63" s="31" t="s">
        <v>39</v>
      </c>
      <c r="C63" s="210">
        <v>55678</v>
      </c>
      <c r="D63" s="210">
        <v>58967</v>
      </c>
      <c r="E63" s="210">
        <f>58967+7032</f>
        <v>65999</v>
      </c>
      <c r="F63" s="210">
        <v>58967</v>
      </c>
      <c r="G63" s="210">
        <v>58967</v>
      </c>
      <c r="H63" s="207"/>
    </row>
    <row r="64" spans="1:13" s="208" customFormat="1" ht="31.2" customHeight="1" x14ac:dyDescent="0.3">
      <c r="A64" s="768" t="s">
        <v>258</v>
      </c>
      <c r="B64" s="31" t="s">
        <v>39</v>
      </c>
      <c r="C64" s="210">
        <v>10712</v>
      </c>
      <c r="D64" s="210">
        <v>11552</v>
      </c>
      <c r="E64" s="210">
        <v>11569</v>
      </c>
      <c r="F64" s="210">
        <v>11569</v>
      </c>
      <c r="G64" s="210">
        <v>11569</v>
      </c>
      <c r="H64" s="207"/>
    </row>
    <row r="65" spans="1:12" s="208" customFormat="1" ht="30" customHeight="1" x14ac:dyDescent="0.3">
      <c r="A65" s="769"/>
      <c r="B65" s="499" t="s">
        <v>259</v>
      </c>
      <c r="C65" s="500">
        <v>21424</v>
      </c>
      <c r="D65" s="500">
        <v>23104</v>
      </c>
      <c r="E65" s="500">
        <v>23138</v>
      </c>
      <c r="F65" s="500">
        <v>23138</v>
      </c>
      <c r="G65" s="500">
        <v>23138</v>
      </c>
      <c r="H65" s="207" t="s">
        <v>48</v>
      </c>
    </row>
    <row r="66" spans="1:12" s="212" customFormat="1" ht="36" customHeight="1" x14ac:dyDescent="0.3">
      <c r="A66" s="209" t="s">
        <v>173</v>
      </c>
      <c r="B66" s="31" t="s">
        <v>39</v>
      </c>
      <c r="C66" s="31">
        <v>1100</v>
      </c>
      <c r="D66" s="31">
        <v>1180</v>
      </c>
      <c r="E66" s="31">
        <v>1180</v>
      </c>
      <c r="F66" s="31">
        <v>1180</v>
      </c>
      <c r="G66" s="31">
        <v>1180</v>
      </c>
      <c r="H66" s="211" t="s">
        <v>48</v>
      </c>
    </row>
    <row r="67" spans="1:12" ht="21" customHeight="1" x14ac:dyDescent="0.3">
      <c r="A67" s="548"/>
      <c r="B67" s="549"/>
      <c r="C67" s="550"/>
      <c r="D67" s="550"/>
      <c r="E67" s="550"/>
      <c r="F67" s="550"/>
      <c r="G67" s="550"/>
      <c r="H67" s="547"/>
      <c r="I67" s="511"/>
    </row>
    <row r="68" spans="1:12" ht="43.2" customHeight="1" x14ac:dyDescent="0.3">
      <c r="A68" s="770" t="s">
        <v>20</v>
      </c>
      <c r="B68" s="770" t="s">
        <v>5</v>
      </c>
      <c r="C68" s="536" t="s">
        <v>6</v>
      </c>
      <c r="D68" s="536" t="s">
        <v>7</v>
      </c>
      <c r="E68" s="771" t="s">
        <v>8</v>
      </c>
      <c r="F68" s="771"/>
      <c r="G68" s="771"/>
      <c r="H68" s="547"/>
      <c r="I68" s="524"/>
      <c r="J68" s="524"/>
      <c r="K68" s="524"/>
      <c r="L68" s="524"/>
    </row>
    <row r="69" spans="1:12" ht="24.6" customHeight="1" x14ac:dyDescent="0.3">
      <c r="A69" s="770"/>
      <c r="B69" s="770"/>
      <c r="C69" s="536" t="s">
        <v>11</v>
      </c>
      <c r="D69" s="536" t="s">
        <v>12</v>
      </c>
      <c r="E69" s="536" t="s">
        <v>24</v>
      </c>
      <c r="F69" s="536" t="s">
        <v>120</v>
      </c>
      <c r="G69" s="536" t="s">
        <v>235</v>
      </c>
      <c r="H69" s="523" t="s">
        <v>48</v>
      </c>
      <c r="I69" s="524"/>
      <c r="J69" s="524"/>
      <c r="K69" s="524"/>
      <c r="L69" s="524"/>
    </row>
    <row r="70" spans="1:12" ht="27.6" customHeight="1" x14ac:dyDescent="0.3">
      <c r="A70" s="556" t="s">
        <v>15</v>
      </c>
      <c r="B70" s="539" t="s">
        <v>14</v>
      </c>
      <c r="C70" s="336">
        <f>C41</f>
        <v>151273</v>
      </c>
      <c r="D70" s="336">
        <f>D41</f>
        <v>163620</v>
      </c>
      <c r="E70" s="336">
        <f>E41</f>
        <v>179534</v>
      </c>
      <c r="F70" s="336">
        <f>F41</f>
        <v>180375</v>
      </c>
      <c r="G70" s="336">
        <f>G41</f>
        <v>187590</v>
      </c>
      <c r="H70" s="523"/>
      <c r="I70" s="524"/>
      <c r="J70" s="524"/>
      <c r="K70" s="524"/>
      <c r="L70" s="524"/>
    </row>
    <row r="71" spans="1:12" ht="44.4" customHeight="1" x14ac:dyDescent="0.3">
      <c r="A71" s="542" t="s">
        <v>21</v>
      </c>
      <c r="B71" s="543" t="s">
        <v>14</v>
      </c>
      <c r="C71" s="544">
        <f>SUM(C70)</f>
        <v>151273</v>
      </c>
      <c r="D71" s="544">
        <f>SUM(D70)</f>
        <v>163620</v>
      </c>
      <c r="E71" s="544">
        <f>SUM(E70)</f>
        <v>179534</v>
      </c>
      <c r="F71" s="544">
        <f>SUM(F70)</f>
        <v>180375</v>
      </c>
      <c r="G71" s="544">
        <f>SUM(G70)</f>
        <v>187590</v>
      </c>
      <c r="H71" s="523"/>
      <c r="I71" s="524"/>
      <c r="J71" s="554"/>
      <c r="K71" s="554"/>
      <c r="L71" s="554"/>
    </row>
    <row r="73" spans="1:12" x14ac:dyDescent="0.3">
      <c r="E73" s="557"/>
    </row>
    <row r="76" spans="1:12" x14ac:dyDescent="0.3">
      <c r="G76" s="511" t="s">
        <v>48</v>
      </c>
    </row>
  </sheetData>
  <mergeCells count="48">
    <mergeCell ref="D7:G7"/>
    <mergeCell ref="F1:G1"/>
    <mergeCell ref="D2:G2"/>
    <mergeCell ref="D3:G3"/>
    <mergeCell ref="D4:G4"/>
    <mergeCell ref="D6:G6"/>
    <mergeCell ref="A31:G31"/>
    <mergeCell ref="D8:G8"/>
    <mergeCell ref="D9:G9"/>
    <mergeCell ref="A17:G17"/>
    <mergeCell ref="A18:G18"/>
    <mergeCell ref="A19:G19"/>
    <mergeCell ref="A20:G20"/>
    <mergeCell ref="A22:G22"/>
    <mergeCell ref="A24:G24"/>
    <mergeCell ref="A26:G26"/>
    <mergeCell ref="A27:G27"/>
    <mergeCell ref="A30:G30"/>
    <mergeCell ref="A32:C33"/>
    <mergeCell ref="D32:D33"/>
    <mergeCell ref="E32:G32"/>
    <mergeCell ref="A34:C34"/>
    <mergeCell ref="A35:G35"/>
    <mergeCell ref="A52:A53"/>
    <mergeCell ref="B52:B53"/>
    <mergeCell ref="E52:G52"/>
    <mergeCell ref="H36:I36"/>
    <mergeCell ref="A37:G37"/>
    <mergeCell ref="A38:A39"/>
    <mergeCell ref="B38:B39"/>
    <mergeCell ref="E38:G38"/>
    <mergeCell ref="A43:H43"/>
    <mergeCell ref="A36:G36"/>
    <mergeCell ref="A45:G45"/>
    <mergeCell ref="A47:G47"/>
    <mergeCell ref="A48:A49"/>
    <mergeCell ref="B48:B49"/>
    <mergeCell ref="E48:G48"/>
    <mergeCell ref="A64:A65"/>
    <mergeCell ref="A68:A69"/>
    <mergeCell ref="B68:B69"/>
    <mergeCell ref="E68:G68"/>
    <mergeCell ref="A56:G56"/>
    <mergeCell ref="A58:K58"/>
    <mergeCell ref="A60:G60"/>
    <mergeCell ref="A61:A62"/>
    <mergeCell ref="B61:B62"/>
    <mergeCell ref="E61:G61"/>
  </mergeCells>
  <printOptions horizontalCentered="1"/>
  <pageMargins left="0.23622047244094491" right="0.23622047244094491" top="0.74803149606299213" bottom="0.74803149606299213" header="0.31496062992125984" footer="0.31496062992125984"/>
  <pageSetup paperSize="9" scale="74" fitToHeight="0" orientation="landscape" r:id="rId1"/>
  <headerFooter alignWithMargins="0"/>
  <rowBreaks count="3" manualBreakCount="3">
    <brk id="24" max="6" man="1"/>
    <brk id="47" max="6" man="1"/>
    <brk id="71"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60"/>
  <sheetViews>
    <sheetView topLeftCell="A16" zoomScale="60" zoomScaleNormal="60" workbookViewId="0">
      <selection activeCell="A20" sqref="A20:I20"/>
    </sheetView>
  </sheetViews>
  <sheetFormatPr defaultRowHeight="13.8" x14ac:dyDescent="0.25"/>
  <cols>
    <col min="1" max="1" width="46.109375" style="50" customWidth="1"/>
    <col min="2" max="2" width="11.6640625" style="50" customWidth="1"/>
    <col min="3" max="3" width="15.6640625" style="45" customWidth="1"/>
    <col min="4" max="4" width="17.44140625" style="45" customWidth="1"/>
    <col min="5" max="5" width="15" style="45" customWidth="1"/>
    <col min="6" max="6" width="14.6640625" style="45" customWidth="1"/>
    <col min="7" max="7" width="15.88671875" style="45" customWidth="1"/>
    <col min="8" max="8" width="11" style="45" customWidth="1"/>
    <col min="9" max="9" width="11" style="51" customWidth="1"/>
    <col min="10" max="10" width="11.109375" style="45" customWidth="1"/>
    <col min="11" max="12" width="13.33203125" style="45" customWidth="1"/>
    <col min="13" max="13" width="13.88671875" style="45" customWidth="1"/>
    <col min="14" max="17" width="9.109375" style="45" customWidth="1"/>
    <col min="18" max="256" width="8.88671875" style="45"/>
    <col min="257" max="257" width="46.109375" style="96" customWidth="1"/>
    <col min="258" max="258" width="11.6640625" style="96" customWidth="1"/>
    <col min="259" max="259" width="15.6640625" style="96" customWidth="1"/>
    <col min="260" max="260" width="17.44140625" style="96" customWidth="1"/>
    <col min="261" max="261" width="18.88671875" style="96" customWidth="1"/>
    <col min="262" max="262" width="14.6640625" style="96" customWidth="1"/>
    <col min="263" max="263" width="17.5546875" style="96" customWidth="1"/>
    <col min="264" max="265" width="11" style="96" customWidth="1"/>
    <col min="266" max="266" width="11.109375" style="96" customWidth="1"/>
    <col min="267" max="268" width="13.33203125" style="96" customWidth="1"/>
    <col min="269" max="269" width="13.88671875" style="96" customWidth="1"/>
    <col min="270" max="273" width="9.109375" style="96" customWidth="1"/>
    <col min="274" max="512" width="8.88671875" style="96"/>
    <col min="513" max="513" width="46.109375" style="96" customWidth="1"/>
    <col min="514" max="514" width="11.6640625" style="96" customWidth="1"/>
    <col min="515" max="515" width="15.6640625" style="96" customWidth="1"/>
    <col min="516" max="516" width="17.44140625" style="96" customWidth="1"/>
    <col min="517" max="517" width="18.88671875" style="96" customWidth="1"/>
    <col min="518" max="518" width="14.6640625" style="96" customWidth="1"/>
    <col min="519" max="519" width="17.5546875" style="96" customWidth="1"/>
    <col min="520" max="521" width="11" style="96" customWidth="1"/>
    <col min="522" max="522" width="11.109375" style="96" customWidth="1"/>
    <col min="523" max="524" width="13.33203125" style="96" customWidth="1"/>
    <col min="525" max="525" width="13.88671875" style="96" customWidth="1"/>
    <col min="526" max="529" width="9.109375" style="96" customWidth="1"/>
    <col min="530" max="768" width="8.88671875" style="96"/>
    <col min="769" max="769" width="46.109375" style="96" customWidth="1"/>
    <col min="770" max="770" width="11.6640625" style="96" customWidth="1"/>
    <col min="771" max="771" width="15.6640625" style="96" customWidth="1"/>
    <col min="772" max="772" width="17.44140625" style="96" customWidth="1"/>
    <col min="773" max="773" width="18.88671875" style="96" customWidth="1"/>
    <col min="774" max="774" width="14.6640625" style="96" customWidth="1"/>
    <col min="775" max="775" width="17.5546875" style="96" customWidth="1"/>
    <col min="776" max="777" width="11" style="96" customWidth="1"/>
    <col min="778" max="778" width="11.109375" style="96" customWidth="1"/>
    <col min="779" max="780" width="13.33203125" style="96" customWidth="1"/>
    <col min="781" max="781" width="13.88671875" style="96" customWidth="1"/>
    <col min="782" max="785" width="9.109375" style="96" customWidth="1"/>
    <col min="786" max="1024" width="8.88671875" style="96"/>
    <col min="1025" max="1025" width="46.109375" style="96" customWidth="1"/>
    <col min="1026" max="1026" width="11.6640625" style="96" customWidth="1"/>
    <col min="1027" max="1027" width="15.6640625" style="96" customWidth="1"/>
    <col min="1028" max="1028" width="17.44140625" style="96" customWidth="1"/>
    <col min="1029" max="1029" width="18.88671875" style="96" customWidth="1"/>
    <col min="1030" max="1030" width="14.6640625" style="96" customWidth="1"/>
    <col min="1031" max="1031" width="17.5546875" style="96" customWidth="1"/>
    <col min="1032" max="1033" width="11" style="96" customWidth="1"/>
    <col min="1034" max="1034" width="11.109375" style="96" customWidth="1"/>
    <col min="1035" max="1036" width="13.33203125" style="96" customWidth="1"/>
    <col min="1037" max="1037" width="13.88671875" style="96" customWidth="1"/>
    <col min="1038" max="1041" width="9.109375" style="96" customWidth="1"/>
    <col min="1042" max="1280" width="8.88671875" style="96"/>
    <col min="1281" max="1281" width="46.109375" style="96" customWidth="1"/>
    <col min="1282" max="1282" width="11.6640625" style="96" customWidth="1"/>
    <col min="1283" max="1283" width="15.6640625" style="96" customWidth="1"/>
    <col min="1284" max="1284" width="17.44140625" style="96" customWidth="1"/>
    <col min="1285" max="1285" width="18.88671875" style="96" customWidth="1"/>
    <col min="1286" max="1286" width="14.6640625" style="96" customWidth="1"/>
    <col min="1287" max="1287" width="17.5546875" style="96" customWidth="1"/>
    <col min="1288" max="1289" width="11" style="96" customWidth="1"/>
    <col min="1290" max="1290" width="11.109375" style="96" customWidth="1"/>
    <col min="1291" max="1292" width="13.33203125" style="96" customWidth="1"/>
    <col min="1293" max="1293" width="13.88671875" style="96" customWidth="1"/>
    <col min="1294" max="1297" width="9.109375" style="96" customWidth="1"/>
    <col min="1298" max="1536" width="8.88671875" style="96"/>
    <col min="1537" max="1537" width="46.109375" style="96" customWidth="1"/>
    <col min="1538" max="1538" width="11.6640625" style="96" customWidth="1"/>
    <col min="1539" max="1539" width="15.6640625" style="96" customWidth="1"/>
    <col min="1540" max="1540" width="17.44140625" style="96" customWidth="1"/>
    <col min="1541" max="1541" width="18.88671875" style="96" customWidth="1"/>
    <col min="1542" max="1542" width="14.6640625" style="96" customWidth="1"/>
    <col min="1543" max="1543" width="17.5546875" style="96" customWidth="1"/>
    <col min="1544" max="1545" width="11" style="96" customWidth="1"/>
    <col min="1546" max="1546" width="11.109375" style="96" customWidth="1"/>
    <col min="1547" max="1548" width="13.33203125" style="96" customWidth="1"/>
    <col min="1549" max="1549" width="13.88671875" style="96" customWidth="1"/>
    <col min="1550" max="1553" width="9.109375" style="96" customWidth="1"/>
    <col min="1554" max="1792" width="8.88671875" style="96"/>
    <col min="1793" max="1793" width="46.109375" style="96" customWidth="1"/>
    <col min="1794" max="1794" width="11.6640625" style="96" customWidth="1"/>
    <col min="1795" max="1795" width="15.6640625" style="96" customWidth="1"/>
    <col min="1796" max="1796" width="17.44140625" style="96" customWidth="1"/>
    <col min="1797" max="1797" width="18.88671875" style="96" customWidth="1"/>
    <col min="1798" max="1798" width="14.6640625" style="96" customWidth="1"/>
    <col min="1799" max="1799" width="17.5546875" style="96" customWidth="1"/>
    <col min="1800" max="1801" width="11" style="96" customWidth="1"/>
    <col min="1802" max="1802" width="11.109375" style="96" customWidth="1"/>
    <col min="1803" max="1804" width="13.33203125" style="96" customWidth="1"/>
    <col min="1805" max="1805" width="13.88671875" style="96" customWidth="1"/>
    <col min="1806" max="1809" width="9.109375" style="96" customWidth="1"/>
    <col min="1810" max="2048" width="8.88671875" style="96"/>
    <col min="2049" max="2049" width="46.109375" style="96" customWidth="1"/>
    <col min="2050" max="2050" width="11.6640625" style="96" customWidth="1"/>
    <col min="2051" max="2051" width="15.6640625" style="96" customWidth="1"/>
    <col min="2052" max="2052" width="17.44140625" style="96" customWidth="1"/>
    <col min="2053" max="2053" width="18.88671875" style="96" customWidth="1"/>
    <col min="2054" max="2054" width="14.6640625" style="96" customWidth="1"/>
    <col min="2055" max="2055" width="17.5546875" style="96" customWidth="1"/>
    <col min="2056" max="2057" width="11" style="96" customWidth="1"/>
    <col min="2058" max="2058" width="11.109375" style="96" customWidth="1"/>
    <col min="2059" max="2060" width="13.33203125" style="96" customWidth="1"/>
    <col min="2061" max="2061" width="13.88671875" style="96" customWidth="1"/>
    <col min="2062" max="2065" width="9.109375" style="96" customWidth="1"/>
    <col min="2066" max="2304" width="8.88671875" style="96"/>
    <col min="2305" max="2305" width="46.109375" style="96" customWidth="1"/>
    <col min="2306" max="2306" width="11.6640625" style="96" customWidth="1"/>
    <col min="2307" max="2307" width="15.6640625" style="96" customWidth="1"/>
    <col min="2308" max="2308" width="17.44140625" style="96" customWidth="1"/>
    <col min="2309" max="2309" width="18.88671875" style="96" customWidth="1"/>
    <col min="2310" max="2310" width="14.6640625" style="96" customWidth="1"/>
    <col min="2311" max="2311" width="17.5546875" style="96" customWidth="1"/>
    <col min="2312" max="2313" width="11" style="96" customWidth="1"/>
    <col min="2314" max="2314" width="11.109375" style="96" customWidth="1"/>
    <col min="2315" max="2316" width="13.33203125" style="96" customWidth="1"/>
    <col min="2317" max="2317" width="13.88671875" style="96" customWidth="1"/>
    <col min="2318" max="2321" width="9.109375" style="96" customWidth="1"/>
    <col min="2322" max="2560" width="8.88671875" style="96"/>
    <col min="2561" max="2561" width="46.109375" style="96" customWidth="1"/>
    <col min="2562" max="2562" width="11.6640625" style="96" customWidth="1"/>
    <col min="2563" max="2563" width="15.6640625" style="96" customWidth="1"/>
    <col min="2564" max="2564" width="17.44140625" style="96" customWidth="1"/>
    <col min="2565" max="2565" width="18.88671875" style="96" customWidth="1"/>
    <col min="2566" max="2566" width="14.6640625" style="96" customWidth="1"/>
    <col min="2567" max="2567" width="17.5546875" style="96" customWidth="1"/>
    <col min="2568" max="2569" width="11" style="96" customWidth="1"/>
    <col min="2570" max="2570" width="11.109375" style="96" customWidth="1"/>
    <col min="2571" max="2572" width="13.33203125" style="96" customWidth="1"/>
    <col min="2573" max="2573" width="13.88671875" style="96" customWidth="1"/>
    <col min="2574" max="2577" width="9.109375" style="96" customWidth="1"/>
    <col min="2578" max="2816" width="8.88671875" style="96"/>
    <col min="2817" max="2817" width="46.109375" style="96" customWidth="1"/>
    <col min="2818" max="2818" width="11.6640625" style="96" customWidth="1"/>
    <col min="2819" max="2819" width="15.6640625" style="96" customWidth="1"/>
    <col min="2820" max="2820" width="17.44140625" style="96" customWidth="1"/>
    <col min="2821" max="2821" width="18.88671875" style="96" customWidth="1"/>
    <col min="2822" max="2822" width="14.6640625" style="96" customWidth="1"/>
    <col min="2823" max="2823" width="17.5546875" style="96" customWidth="1"/>
    <col min="2824" max="2825" width="11" style="96" customWidth="1"/>
    <col min="2826" max="2826" width="11.109375" style="96" customWidth="1"/>
    <col min="2827" max="2828" width="13.33203125" style="96" customWidth="1"/>
    <col min="2829" max="2829" width="13.88671875" style="96" customWidth="1"/>
    <col min="2830" max="2833" width="9.109375" style="96" customWidth="1"/>
    <col min="2834" max="3072" width="8.88671875" style="96"/>
    <col min="3073" max="3073" width="46.109375" style="96" customWidth="1"/>
    <col min="3074" max="3074" width="11.6640625" style="96" customWidth="1"/>
    <col min="3075" max="3075" width="15.6640625" style="96" customWidth="1"/>
    <col min="3076" max="3076" width="17.44140625" style="96" customWidth="1"/>
    <col min="3077" max="3077" width="18.88671875" style="96" customWidth="1"/>
    <col min="3078" max="3078" width="14.6640625" style="96" customWidth="1"/>
    <col min="3079" max="3079" width="17.5546875" style="96" customWidth="1"/>
    <col min="3080" max="3081" width="11" style="96" customWidth="1"/>
    <col min="3082" max="3082" width="11.109375" style="96" customWidth="1"/>
    <col min="3083" max="3084" width="13.33203125" style="96" customWidth="1"/>
    <col min="3085" max="3085" width="13.88671875" style="96" customWidth="1"/>
    <col min="3086" max="3089" width="9.109375" style="96" customWidth="1"/>
    <col min="3090" max="3328" width="8.88671875" style="96"/>
    <col min="3329" max="3329" width="46.109375" style="96" customWidth="1"/>
    <col min="3330" max="3330" width="11.6640625" style="96" customWidth="1"/>
    <col min="3331" max="3331" width="15.6640625" style="96" customWidth="1"/>
    <col min="3332" max="3332" width="17.44140625" style="96" customWidth="1"/>
    <col min="3333" max="3333" width="18.88671875" style="96" customWidth="1"/>
    <col min="3334" max="3334" width="14.6640625" style="96" customWidth="1"/>
    <col min="3335" max="3335" width="17.5546875" style="96" customWidth="1"/>
    <col min="3336" max="3337" width="11" style="96" customWidth="1"/>
    <col min="3338" max="3338" width="11.109375" style="96" customWidth="1"/>
    <col min="3339" max="3340" width="13.33203125" style="96" customWidth="1"/>
    <col min="3341" max="3341" width="13.88671875" style="96" customWidth="1"/>
    <col min="3342" max="3345" width="9.109375" style="96" customWidth="1"/>
    <col min="3346" max="3584" width="8.88671875" style="96"/>
    <col min="3585" max="3585" width="46.109375" style="96" customWidth="1"/>
    <col min="3586" max="3586" width="11.6640625" style="96" customWidth="1"/>
    <col min="3587" max="3587" width="15.6640625" style="96" customWidth="1"/>
    <col min="3588" max="3588" width="17.44140625" style="96" customWidth="1"/>
    <col min="3589" max="3589" width="18.88671875" style="96" customWidth="1"/>
    <col min="3590" max="3590" width="14.6640625" style="96" customWidth="1"/>
    <col min="3591" max="3591" width="17.5546875" style="96" customWidth="1"/>
    <col min="3592" max="3593" width="11" style="96" customWidth="1"/>
    <col min="3594" max="3594" width="11.109375" style="96" customWidth="1"/>
    <col min="3595" max="3596" width="13.33203125" style="96" customWidth="1"/>
    <col min="3597" max="3597" width="13.88671875" style="96" customWidth="1"/>
    <col min="3598" max="3601" width="9.109375" style="96" customWidth="1"/>
    <col min="3602" max="3840" width="8.88671875" style="96"/>
    <col min="3841" max="3841" width="46.109375" style="96" customWidth="1"/>
    <col min="3842" max="3842" width="11.6640625" style="96" customWidth="1"/>
    <col min="3843" max="3843" width="15.6640625" style="96" customWidth="1"/>
    <col min="3844" max="3844" width="17.44140625" style="96" customWidth="1"/>
    <col min="3845" max="3845" width="18.88671875" style="96" customWidth="1"/>
    <col min="3846" max="3846" width="14.6640625" style="96" customWidth="1"/>
    <col min="3847" max="3847" width="17.5546875" style="96" customWidth="1"/>
    <col min="3848" max="3849" width="11" style="96" customWidth="1"/>
    <col min="3850" max="3850" width="11.109375" style="96" customWidth="1"/>
    <col min="3851" max="3852" width="13.33203125" style="96" customWidth="1"/>
    <col min="3853" max="3853" width="13.88671875" style="96" customWidth="1"/>
    <col min="3854" max="3857" width="9.109375" style="96" customWidth="1"/>
    <col min="3858" max="4096" width="8.88671875" style="96"/>
    <col min="4097" max="4097" width="46.109375" style="96" customWidth="1"/>
    <col min="4098" max="4098" width="11.6640625" style="96" customWidth="1"/>
    <col min="4099" max="4099" width="15.6640625" style="96" customWidth="1"/>
    <col min="4100" max="4100" width="17.44140625" style="96" customWidth="1"/>
    <col min="4101" max="4101" width="18.88671875" style="96" customWidth="1"/>
    <col min="4102" max="4102" width="14.6640625" style="96" customWidth="1"/>
    <col min="4103" max="4103" width="17.5546875" style="96" customWidth="1"/>
    <col min="4104" max="4105" width="11" style="96" customWidth="1"/>
    <col min="4106" max="4106" width="11.109375" style="96" customWidth="1"/>
    <col min="4107" max="4108" width="13.33203125" style="96" customWidth="1"/>
    <col min="4109" max="4109" width="13.88671875" style="96" customWidth="1"/>
    <col min="4110" max="4113" width="9.109375" style="96" customWidth="1"/>
    <col min="4114" max="4352" width="8.88671875" style="96"/>
    <col min="4353" max="4353" width="46.109375" style="96" customWidth="1"/>
    <col min="4354" max="4354" width="11.6640625" style="96" customWidth="1"/>
    <col min="4355" max="4355" width="15.6640625" style="96" customWidth="1"/>
    <col min="4356" max="4356" width="17.44140625" style="96" customWidth="1"/>
    <col min="4357" max="4357" width="18.88671875" style="96" customWidth="1"/>
    <col min="4358" max="4358" width="14.6640625" style="96" customWidth="1"/>
    <col min="4359" max="4359" width="17.5546875" style="96" customWidth="1"/>
    <col min="4360" max="4361" width="11" style="96" customWidth="1"/>
    <col min="4362" max="4362" width="11.109375" style="96" customWidth="1"/>
    <col min="4363" max="4364" width="13.33203125" style="96" customWidth="1"/>
    <col min="4365" max="4365" width="13.88671875" style="96" customWidth="1"/>
    <col min="4366" max="4369" width="9.109375" style="96" customWidth="1"/>
    <col min="4370" max="4608" width="8.88671875" style="96"/>
    <col min="4609" max="4609" width="46.109375" style="96" customWidth="1"/>
    <col min="4610" max="4610" width="11.6640625" style="96" customWidth="1"/>
    <col min="4611" max="4611" width="15.6640625" style="96" customWidth="1"/>
    <col min="4612" max="4612" width="17.44140625" style="96" customWidth="1"/>
    <col min="4613" max="4613" width="18.88671875" style="96" customWidth="1"/>
    <col min="4614" max="4614" width="14.6640625" style="96" customWidth="1"/>
    <col min="4615" max="4615" width="17.5546875" style="96" customWidth="1"/>
    <col min="4616" max="4617" width="11" style="96" customWidth="1"/>
    <col min="4618" max="4618" width="11.109375" style="96" customWidth="1"/>
    <col min="4619" max="4620" width="13.33203125" style="96" customWidth="1"/>
    <col min="4621" max="4621" width="13.88671875" style="96" customWidth="1"/>
    <col min="4622" max="4625" width="9.109375" style="96" customWidth="1"/>
    <col min="4626" max="4864" width="8.88671875" style="96"/>
    <col min="4865" max="4865" width="46.109375" style="96" customWidth="1"/>
    <col min="4866" max="4866" width="11.6640625" style="96" customWidth="1"/>
    <col min="4867" max="4867" width="15.6640625" style="96" customWidth="1"/>
    <col min="4868" max="4868" width="17.44140625" style="96" customWidth="1"/>
    <col min="4869" max="4869" width="18.88671875" style="96" customWidth="1"/>
    <col min="4870" max="4870" width="14.6640625" style="96" customWidth="1"/>
    <col min="4871" max="4871" width="17.5546875" style="96" customWidth="1"/>
    <col min="4872" max="4873" width="11" style="96" customWidth="1"/>
    <col min="4874" max="4874" width="11.109375" style="96" customWidth="1"/>
    <col min="4875" max="4876" width="13.33203125" style="96" customWidth="1"/>
    <col min="4877" max="4877" width="13.88671875" style="96" customWidth="1"/>
    <col min="4878" max="4881" width="9.109375" style="96" customWidth="1"/>
    <col min="4882" max="5120" width="8.88671875" style="96"/>
    <col min="5121" max="5121" width="46.109375" style="96" customWidth="1"/>
    <col min="5122" max="5122" width="11.6640625" style="96" customWidth="1"/>
    <col min="5123" max="5123" width="15.6640625" style="96" customWidth="1"/>
    <col min="5124" max="5124" width="17.44140625" style="96" customWidth="1"/>
    <col min="5125" max="5125" width="18.88671875" style="96" customWidth="1"/>
    <col min="5126" max="5126" width="14.6640625" style="96" customWidth="1"/>
    <col min="5127" max="5127" width="17.5546875" style="96" customWidth="1"/>
    <col min="5128" max="5129" width="11" style="96" customWidth="1"/>
    <col min="5130" max="5130" width="11.109375" style="96" customWidth="1"/>
    <col min="5131" max="5132" width="13.33203125" style="96" customWidth="1"/>
    <col min="5133" max="5133" width="13.88671875" style="96" customWidth="1"/>
    <col min="5134" max="5137" width="9.109375" style="96" customWidth="1"/>
    <col min="5138" max="5376" width="8.88671875" style="96"/>
    <col min="5377" max="5377" width="46.109375" style="96" customWidth="1"/>
    <col min="5378" max="5378" width="11.6640625" style="96" customWidth="1"/>
    <col min="5379" max="5379" width="15.6640625" style="96" customWidth="1"/>
    <col min="5380" max="5380" width="17.44140625" style="96" customWidth="1"/>
    <col min="5381" max="5381" width="18.88671875" style="96" customWidth="1"/>
    <col min="5382" max="5382" width="14.6640625" style="96" customWidth="1"/>
    <col min="5383" max="5383" width="17.5546875" style="96" customWidth="1"/>
    <col min="5384" max="5385" width="11" style="96" customWidth="1"/>
    <col min="5386" max="5386" width="11.109375" style="96" customWidth="1"/>
    <col min="5387" max="5388" width="13.33203125" style="96" customWidth="1"/>
    <col min="5389" max="5389" width="13.88671875" style="96" customWidth="1"/>
    <col min="5390" max="5393" width="9.109375" style="96" customWidth="1"/>
    <col min="5394" max="5632" width="8.88671875" style="96"/>
    <col min="5633" max="5633" width="46.109375" style="96" customWidth="1"/>
    <col min="5634" max="5634" width="11.6640625" style="96" customWidth="1"/>
    <col min="5635" max="5635" width="15.6640625" style="96" customWidth="1"/>
    <col min="5636" max="5636" width="17.44140625" style="96" customWidth="1"/>
    <col min="5637" max="5637" width="18.88671875" style="96" customWidth="1"/>
    <col min="5638" max="5638" width="14.6640625" style="96" customWidth="1"/>
    <col min="5639" max="5639" width="17.5546875" style="96" customWidth="1"/>
    <col min="5640" max="5641" width="11" style="96" customWidth="1"/>
    <col min="5642" max="5642" width="11.109375" style="96" customWidth="1"/>
    <col min="5643" max="5644" width="13.33203125" style="96" customWidth="1"/>
    <col min="5645" max="5645" width="13.88671875" style="96" customWidth="1"/>
    <col min="5646" max="5649" width="9.109375" style="96" customWidth="1"/>
    <col min="5650" max="5888" width="8.88671875" style="96"/>
    <col min="5889" max="5889" width="46.109375" style="96" customWidth="1"/>
    <col min="5890" max="5890" width="11.6640625" style="96" customWidth="1"/>
    <col min="5891" max="5891" width="15.6640625" style="96" customWidth="1"/>
    <col min="5892" max="5892" width="17.44140625" style="96" customWidth="1"/>
    <col min="5893" max="5893" width="18.88671875" style="96" customWidth="1"/>
    <col min="5894" max="5894" width="14.6640625" style="96" customWidth="1"/>
    <col min="5895" max="5895" width="17.5546875" style="96" customWidth="1"/>
    <col min="5896" max="5897" width="11" style="96" customWidth="1"/>
    <col min="5898" max="5898" width="11.109375" style="96" customWidth="1"/>
    <col min="5899" max="5900" width="13.33203125" style="96" customWidth="1"/>
    <col min="5901" max="5901" width="13.88671875" style="96" customWidth="1"/>
    <col min="5902" max="5905" width="9.109375" style="96" customWidth="1"/>
    <col min="5906" max="6144" width="8.88671875" style="96"/>
    <col min="6145" max="6145" width="46.109375" style="96" customWidth="1"/>
    <col min="6146" max="6146" width="11.6640625" style="96" customWidth="1"/>
    <col min="6147" max="6147" width="15.6640625" style="96" customWidth="1"/>
    <col min="6148" max="6148" width="17.44140625" style="96" customWidth="1"/>
    <col min="6149" max="6149" width="18.88671875" style="96" customWidth="1"/>
    <col min="6150" max="6150" width="14.6640625" style="96" customWidth="1"/>
    <col min="6151" max="6151" width="17.5546875" style="96" customWidth="1"/>
    <col min="6152" max="6153" width="11" style="96" customWidth="1"/>
    <col min="6154" max="6154" width="11.109375" style="96" customWidth="1"/>
    <col min="6155" max="6156" width="13.33203125" style="96" customWidth="1"/>
    <col min="6157" max="6157" width="13.88671875" style="96" customWidth="1"/>
    <col min="6158" max="6161" width="9.109375" style="96" customWidth="1"/>
    <col min="6162" max="6400" width="8.88671875" style="96"/>
    <col min="6401" max="6401" width="46.109375" style="96" customWidth="1"/>
    <col min="6402" max="6402" width="11.6640625" style="96" customWidth="1"/>
    <col min="6403" max="6403" width="15.6640625" style="96" customWidth="1"/>
    <col min="6404" max="6404" width="17.44140625" style="96" customWidth="1"/>
    <col min="6405" max="6405" width="18.88671875" style="96" customWidth="1"/>
    <col min="6406" max="6406" width="14.6640625" style="96" customWidth="1"/>
    <col min="6407" max="6407" width="17.5546875" style="96" customWidth="1"/>
    <col min="6408" max="6409" width="11" style="96" customWidth="1"/>
    <col min="6410" max="6410" width="11.109375" style="96" customWidth="1"/>
    <col min="6411" max="6412" width="13.33203125" style="96" customWidth="1"/>
    <col min="6413" max="6413" width="13.88671875" style="96" customWidth="1"/>
    <col min="6414" max="6417" width="9.109375" style="96" customWidth="1"/>
    <col min="6418" max="6656" width="8.88671875" style="96"/>
    <col min="6657" max="6657" width="46.109375" style="96" customWidth="1"/>
    <col min="6658" max="6658" width="11.6640625" style="96" customWidth="1"/>
    <col min="6659" max="6659" width="15.6640625" style="96" customWidth="1"/>
    <col min="6660" max="6660" width="17.44140625" style="96" customWidth="1"/>
    <col min="6661" max="6661" width="18.88671875" style="96" customWidth="1"/>
    <col min="6662" max="6662" width="14.6640625" style="96" customWidth="1"/>
    <col min="6663" max="6663" width="17.5546875" style="96" customWidth="1"/>
    <col min="6664" max="6665" width="11" style="96" customWidth="1"/>
    <col min="6666" max="6666" width="11.109375" style="96" customWidth="1"/>
    <col min="6667" max="6668" width="13.33203125" style="96" customWidth="1"/>
    <col min="6669" max="6669" width="13.88671875" style="96" customWidth="1"/>
    <col min="6670" max="6673" width="9.109375" style="96" customWidth="1"/>
    <col min="6674" max="6912" width="8.88671875" style="96"/>
    <col min="6913" max="6913" width="46.109375" style="96" customWidth="1"/>
    <col min="6914" max="6914" width="11.6640625" style="96" customWidth="1"/>
    <col min="6915" max="6915" width="15.6640625" style="96" customWidth="1"/>
    <col min="6916" max="6916" width="17.44140625" style="96" customWidth="1"/>
    <col min="6917" max="6917" width="18.88671875" style="96" customWidth="1"/>
    <col min="6918" max="6918" width="14.6640625" style="96" customWidth="1"/>
    <col min="6919" max="6919" width="17.5546875" style="96" customWidth="1"/>
    <col min="6920" max="6921" width="11" style="96" customWidth="1"/>
    <col min="6922" max="6922" width="11.109375" style="96" customWidth="1"/>
    <col min="6923" max="6924" width="13.33203125" style="96" customWidth="1"/>
    <col min="6925" max="6925" width="13.88671875" style="96" customWidth="1"/>
    <col min="6926" max="6929" width="9.109375" style="96" customWidth="1"/>
    <col min="6930" max="7168" width="8.88671875" style="96"/>
    <col min="7169" max="7169" width="46.109375" style="96" customWidth="1"/>
    <col min="7170" max="7170" width="11.6640625" style="96" customWidth="1"/>
    <col min="7171" max="7171" width="15.6640625" style="96" customWidth="1"/>
    <col min="7172" max="7172" width="17.44140625" style="96" customWidth="1"/>
    <col min="7173" max="7173" width="18.88671875" style="96" customWidth="1"/>
    <col min="7174" max="7174" width="14.6640625" style="96" customWidth="1"/>
    <col min="7175" max="7175" width="17.5546875" style="96" customWidth="1"/>
    <col min="7176" max="7177" width="11" style="96" customWidth="1"/>
    <col min="7178" max="7178" width="11.109375" style="96" customWidth="1"/>
    <col min="7179" max="7180" width="13.33203125" style="96" customWidth="1"/>
    <col min="7181" max="7181" width="13.88671875" style="96" customWidth="1"/>
    <col min="7182" max="7185" width="9.109375" style="96" customWidth="1"/>
    <col min="7186" max="7424" width="8.88671875" style="96"/>
    <col min="7425" max="7425" width="46.109375" style="96" customWidth="1"/>
    <col min="7426" max="7426" width="11.6640625" style="96" customWidth="1"/>
    <col min="7427" max="7427" width="15.6640625" style="96" customWidth="1"/>
    <col min="7428" max="7428" width="17.44140625" style="96" customWidth="1"/>
    <col min="7429" max="7429" width="18.88671875" style="96" customWidth="1"/>
    <col min="7430" max="7430" width="14.6640625" style="96" customWidth="1"/>
    <col min="7431" max="7431" width="17.5546875" style="96" customWidth="1"/>
    <col min="7432" max="7433" width="11" style="96" customWidth="1"/>
    <col min="7434" max="7434" width="11.109375" style="96" customWidth="1"/>
    <col min="7435" max="7436" width="13.33203125" style="96" customWidth="1"/>
    <col min="7437" max="7437" width="13.88671875" style="96" customWidth="1"/>
    <col min="7438" max="7441" width="9.109375" style="96" customWidth="1"/>
    <col min="7442" max="7680" width="8.88671875" style="96"/>
    <col min="7681" max="7681" width="46.109375" style="96" customWidth="1"/>
    <col min="7682" max="7682" width="11.6640625" style="96" customWidth="1"/>
    <col min="7683" max="7683" width="15.6640625" style="96" customWidth="1"/>
    <col min="7684" max="7684" width="17.44140625" style="96" customWidth="1"/>
    <col min="7685" max="7685" width="18.88671875" style="96" customWidth="1"/>
    <col min="7686" max="7686" width="14.6640625" style="96" customWidth="1"/>
    <col min="7687" max="7687" width="17.5546875" style="96" customWidth="1"/>
    <col min="7688" max="7689" width="11" style="96" customWidth="1"/>
    <col min="7690" max="7690" width="11.109375" style="96" customWidth="1"/>
    <col min="7691" max="7692" width="13.33203125" style="96" customWidth="1"/>
    <col min="7693" max="7693" width="13.88671875" style="96" customWidth="1"/>
    <col min="7694" max="7697" width="9.109375" style="96" customWidth="1"/>
    <col min="7698" max="7936" width="8.88671875" style="96"/>
    <col min="7937" max="7937" width="46.109375" style="96" customWidth="1"/>
    <col min="7938" max="7938" width="11.6640625" style="96" customWidth="1"/>
    <col min="7939" max="7939" width="15.6640625" style="96" customWidth="1"/>
    <col min="7940" max="7940" width="17.44140625" style="96" customWidth="1"/>
    <col min="7941" max="7941" width="18.88671875" style="96" customWidth="1"/>
    <col min="7942" max="7942" width="14.6640625" style="96" customWidth="1"/>
    <col min="7943" max="7943" width="17.5546875" style="96" customWidth="1"/>
    <col min="7944" max="7945" width="11" style="96" customWidth="1"/>
    <col min="7946" max="7946" width="11.109375" style="96" customWidth="1"/>
    <col min="7947" max="7948" width="13.33203125" style="96" customWidth="1"/>
    <col min="7949" max="7949" width="13.88671875" style="96" customWidth="1"/>
    <col min="7950" max="7953" width="9.109375" style="96" customWidth="1"/>
    <col min="7954" max="8192" width="8.88671875" style="96"/>
    <col min="8193" max="8193" width="46.109375" style="96" customWidth="1"/>
    <col min="8194" max="8194" width="11.6640625" style="96" customWidth="1"/>
    <col min="8195" max="8195" width="15.6640625" style="96" customWidth="1"/>
    <col min="8196" max="8196" width="17.44140625" style="96" customWidth="1"/>
    <col min="8197" max="8197" width="18.88671875" style="96" customWidth="1"/>
    <col min="8198" max="8198" width="14.6640625" style="96" customWidth="1"/>
    <col min="8199" max="8199" width="17.5546875" style="96" customWidth="1"/>
    <col min="8200" max="8201" width="11" style="96" customWidth="1"/>
    <col min="8202" max="8202" width="11.109375" style="96" customWidth="1"/>
    <col min="8203" max="8204" width="13.33203125" style="96" customWidth="1"/>
    <col min="8205" max="8205" width="13.88671875" style="96" customWidth="1"/>
    <col min="8206" max="8209" width="9.109375" style="96" customWidth="1"/>
    <col min="8210" max="8448" width="8.88671875" style="96"/>
    <col min="8449" max="8449" width="46.109375" style="96" customWidth="1"/>
    <col min="8450" max="8450" width="11.6640625" style="96" customWidth="1"/>
    <col min="8451" max="8451" width="15.6640625" style="96" customWidth="1"/>
    <col min="8452" max="8452" width="17.44140625" style="96" customWidth="1"/>
    <col min="8453" max="8453" width="18.88671875" style="96" customWidth="1"/>
    <col min="8454" max="8454" width="14.6640625" style="96" customWidth="1"/>
    <col min="8455" max="8455" width="17.5546875" style="96" customWidth="1"/>
    <col min="8456" max="8457" width="11" style="96" customWidth="1"/>
    <col min="8458" max="8458" width="11.109375" style="96" customWidth="1"/>
    <col min="8459" max="8460" width="13.33203125" style="96" customWidth="1"/>
    <col min="8461" max="8461" width="13.88671875" style="96" customWidth="1"/>
    <col min="8462" max="8465" width="9.109375" style="96" customWidth="1"/>
    <col min="8466" max="8704" width="8.88671875" style="96"/>
    <col min="8705" max="8705" width="46.109375" style="96" customWidth="1"/>
    <col min="8706" max="8706" width="11.6640625" style="96" customWidth="1"/>
    <col min="8707" max="8707" width="15.6640625" style="96" customWidth="1"/>
    <col min="8708" max="8708" width="17.44140625" style="96" customWidth="1"/>
    <col min="8709" max="8709" width="18.88671875" style="96" customWidth="1"/>
    <col min="8710" max="8710" width="14.6640625" style="96" customWidth="1"/>
    <col min="8711" max="8711" width="17.5546875" style="96" customWidth="1"/>
    <col min="8712" max="8713" width="11" style="96" customWidth="1"/>
    <col min="8714" max="8714" width="11.109375" style="96" customWidth="1"/>
    <col min="8715" max="8716" width="13.33203125" style="96" customWidth="1"/>
    <col min="8717" max="8717" width="13.88671875" style="96" customWidth="1"/>
    <col min="8718" max="8721" width="9.109375" style="96" customWidth="1"/>
    <col min="8722" max="8960" width="8.88671875" style="96"/>
    <col min="8961" max="8961" width="46.109375" style="96" customWidth="1"/>
    <col min="8962" max="8962" width="11.6640625" style="96" customWidth="1"/>
    <col min="8963" max="8963" width="15.6640625" style="96" customWidth="1"/>
    <col min="8964" max="8964" width="17.44140625" style="96" customWidth="1"/>
    <col min="8965" max="8965" width="18.88671875" style="96" customWidth="1"/>
    <col min="8966" max="8966" width="14.6640625" style="96" customWidth="1"/>
    <col min="8967" max="8967" width="17.5546875" style="96" customWidth="1"/>
    <col min="8968" max="8969" width="11" style="96" customWidth="1"/>
    <col min="8970" max="8970" width="11.109375" style="96" customWidth="1"/>
    <col min="8971" max="8972" width="13.33203125" style="96" customWidth="1"/>
    <col min="8973" max="8973" width="13.88671875" style="96" customWidth="1"/>
    <col min="8974" max="8977" width="9.109375" style="96" customWidth="1"/>
    <col min="8978" max="9216" width="8.88671875" style="96"/>
    <col min="9217" max="9217" width="46.109375" style="96" customWidth="1"/>
    <col min="9218" max="9218" width="11.6640625" style="96" customWidth="1"/>
    <col min="9219" max="9219" width="15.6640625" style="96" customWidth="1"/>
    <col min="9220" max="9220" width="17.44140625" style="96" customWidth="1"/>
    <col min="9221" max="9221" width="18.88671875" style="96" customWidth="1"/>
    <col min="9222" max="9222" width="14.6640625" style="96" customWidth="1"/>
    <col min="9223" max="9223" width="17.5546875" style="96" customWidth="1"/>
    <col min="9224" max="9225" width="11" style="96" customWidth="1"/>
    <col min="9226" max="9226" width="11.109375" style="96" customWidth="1"/>
    <col min="9227" max="9228" width="13.33203125" style="96" customWidth="1"/>
    <col min="9229" max="9229" width="13.88671875" style="96" customWidth="1"/>
    <col min="9230" max="9233" width="9.109375" style="96" customWidth="1"/>
    <col min="9234" max="9472" width="8.88671875" style="96"/>
    <col min="9473" max="9473" width="46.109375" style="96" customWidth="1"/>
    <col min="9474" max="9474" width="11.6640625" style="96" customWidth="1"/>
    <col min="9475" max="9475" width="15.6640625" style="96" customWidth="1"/>
    <col min="9476" max="9476" width="17.44140625" style="96" customWidth="1"/>
    <col min="9477" max="9477" width="18.88671875" style="96" customWidth="1"/>
    <col min="9478" max="9478" width="14.6640625" style="96" customWidth="1"/>
    <col min="9479" max="9479" width="17.5546875" style="96" customWidth="1"/>
    <col min="9480" max="9481" width="11" style="96" customWidth="1"/>
    <col min="9482" max="9482" width="11.109375" style="96" customWidth="1"/>
    <col min="9483" max="9484" width="13.33203125" style="96" customWidth="1"/>
    <col min="9485" max="9485" width="13.88671875" style="96" customWidth="1"/>
    <col min="9486" max="9489" width="9.109375" style="96" customWidth="1"/>
    <col min="9490" max="9728" width="8.88671875" style="96"/>
    <col min="9729" max="9729" width="46.109375" style="96" customWidth="1"/>
    <col min="9730" max="9730" width="11.6640625" style="96" customWidth="1"/>
    <col min="9731" max="9731" width="15.6640625" style="96" customWidth="1"/>
    <col min="9732" max="9732" width="17.44140625" style="96" customWidth="1"/>
    <col min="9733" max="9733" width="18.88671875" style="96" customWidth="1"/>
    <col min="9734" max="9734" width="14.6640625" style="96" customWidth="1"/>
    <col min="9735" max="9735" width="17.5546875" style="96" customWidth="1"/>
    <col min="9736" max="9737" width="11" style="96" customWidth="1"/>
    <col min="9738" max="9738" width="11.109375" style="96" customWidth="1"/>
    <col min="9739" max="9740" width="13.33203125" style="96" customWidth="1"/>
    <col min="9741" max="9741" width="13.88671875" style="96" customWidth="1"/>
    <col min="9742" max="9745" width="9.109375" style="96" customWidth="1"/>
    <col min="9746" max="9984" width="8.88671875" style="96"/>
    <col min="9985" max="9985" width="46.109375" style="96" customWidth="1"/>
    <col min="9986" max="9986" width="11.6640625" style="96" customWidth="1"/>
    <col min="9987" max="9987" width="15.6640625" style="96" customWidth="1"/>
    <col min="9988" max="9988" width="17.44140625" style="96" customWidth="1"/>
    <col min="9989" max="9989" width="18.88671875" style="96" customWidth="1"/>
    <col min="9990" max="9990" width="14.6640625" style="96" customWidth="1"/>
    <col min="9991" max="9991" width="17.5546875" style="96" customWidth="1"/>
    <col min="9992" max="9993" width="11" style="96" customWidth="1"/>
    <col min="9994" max="9994" width="11.109375" style="96" customWidth="1"/>
    <col min="9995" max="9996" width="13.33203125" style="96" customWidth="1"/>
    <col min="9997" max="9997" width="13.88671875" style="96" customWidth="1"/>
    <col min="9998" max="10001" width="9.109375" style="96" customWidth="1"/>
    <col min="10002" max="10240" width="8.88671875" style="96"/>
    <col min="10241" max="10241" width="46.109375" style="96" customWidth="1"/>
    <col min="10242" max="10242" width="11.6640625" style="96" customWidth="1"/>
    <col min="10243" max="10243" width="15.6640625" style="96" customWidth="1"/>
    <col min="10244" max="10244" width="17.44140625" style="96" customWidth="1"/>
    <col min="10245" max="10245" width="18.88671875" style="96" customWidth="1"/>
    <col min="10246" max="10246" width="14.6640625" style="96" customWidth="1"/>
    <col min="10247" max="10247" width="17.5546875" style="96" customWidth="1"/>
    <col min="10248" max="10249" width="11" style="96" customWidth="1"/>
    <col min="10250" max="10250" width="11.109375" style="96" customWidth="1"/>
    <col min="10251" max="10252" width="13.33203125" style="96" customWidth="1"/>
    <col min="10253" max="10253" width="13.88671875" style="96" customWidth="1"/>
    <col min="10254" max="10257" width="9.109375" style="96" customWidth="1"/>
    <col min="10258" max="10496" width="8.88671875" style="96"/>
    <col min="10497" max="10497" width="46.109375" style="96" customWidth="1"/>
    <col min="10498" max="10498" width="11.6640625" style="96" customWidth="1"/>
    <col min="10499" max="10499" width="15.6640625" style="96" customWidth="1"/>
    <col min="10500" max="10500" width="17.44140625" style="96" customWidth="1"/>
    <col min="10501" max="10501" width="18.88671875" style="96" customWidth="1"/>
    <col min="10502" max="10502" width="14.6640625" style="96" customWidth="1"/>
    <col min="10503" max="10503" width="17.5546875" style="96" customWidth="1"/>
    <col min="10504" max="10505" width="11" style="96" customWidth="1"/>
    <col min="10506" max="10506" width="11.109375" style="96" customWidth="1"/>
    <col min="10507" max="10508" width="13.33203125" style="96" customWidth="1"/>
    <col min="10509" max="10509" width="13.88671875" style="96" customWidth="1"/>
    <col min="10510" max="10513" width="9.109375" style="96" customWidth="1"/>
    <col min="10514" max="10752" width="8.88671875" style="96"/>
    <col min="10753" max="10753" width="46.109375" style="96" customWidth="1"/>
    <col min="10754" max="10754" width="11.6640625" style="96" customWidth="1"/>
    <col min="10755" max="10755" width="15.6640625" style="96" customWidth="1"/>
    <col min="10756" max="10756" width="17.44140625" style="96" customWidth="1"/>
    <col min="10757" max="10757" width="18.88671875" style="96" customWidth="1"/>
    <col min="10758" max="10758" width="14.6640625" style="96" customWidth="1"/>
    <col min="10759" max="10759" width="17.5546875" style="96" customWidth="1"/>
    <col min="10760" max="10761" width="11" style="96" customWidth="1"/>
    <col min="10762" max="10762" width="11.109375" style="96" customWidth="1"/>
    <col min="10763" max="10764" width="13.33203125" style="96" customWidth="1"/>
    <col min="10765" max="10765" width="13.88671875" style="96" customWidth="1"/>
    <col min="10766" max="10769" width="9.109375" style="96" customWidth="1"/>
    <col min="10770" max="11008" width="8.88671875" style="96"/>
    <col min="11009" max="11009" width="46.109375" style="96" customWidth="1"/>
    <col min="11010" max="11010" width="11.6640625" style="96" customWidth="1"/>
    <col min="11011" max="11011" width="15.6640625" style="96" customWidth="1"/>
    <col min="11012" max="11012" width="17.44140625" style="96" customWidth="1"/>
    <col min="11013" max="11013" width="18.88671875" style="96" customWidth="1"/>
    <col min="11014" max="11014" width="14.6640625" style="96" customWidth="1"/>
    <col min="11015" max="11015" width="17.5546875" style="96" customWidth="1"/>
    <col min="11016" max="11017" width="11" style="96" customWidth="1"/>
    <col min="11018" max="11018" width="11.109375" style="96" customWidth="1"/>
    <col min="11019" max="11020" width="13.33203125" style="96" customWidth="1"/>
    <col min="11021" max="11021" width="13.88671875" style="96" customWidth="1"/>
    <col min="11022" max="11025" width="9.109375" style="96" customWidth="1"/>
    <col min="11026" max="11264" width="8.88671875" style="96"/>
    <col min="11265" max="11265" width="46.109375" style="96" customWidth="1"/>
    <col min="11266" max="11266" width="11.6640625" style="96" customWidth="1"/>
    <col min="11267" max="11267" width="15.6640625" style="96" customWidth="1"/>
    <col min="11268" max="11268" width="17.44140625" style="96" customWidth="1"/>
    <col min="11269" max="11269" width="18.88671875" style="96" customWidth="1"/>
    <col min="11270" max="11270" width="14.6640625" style="96" customWidth="1"/>
    <col min="11271" max="11271" width="17.5546875" style="96" customWidth="1"/>
    <col min="11272" max="11273" width="11" style="96" customWidth="1"/>
    <col min="11274" max="11274" width="11.109375" style="96" customWidth="1"/>
    <col min="11275" max="11276" width="13.33203125" style="96" customWidth="1"/>
    <col min="11277" max="11277" width="13.88671875" style="96" customWidth="1"/>
    <col min="11278" max="11281" width="9.109375" style="96" customWidth="1"/>
    <col min="11282" max="11520" width="8.88671875" style="96"/>
    <col min="11521" max="11521" width="46.109375" style="96" customWidth="1"/>
    <col min="11522" max="11522" width="11.6640625" style="96" customWidth="1"/>
    <col min="11523" max="11523" width="15.6640625" style="96" customWidth="1"/>
    <col min="11524" max="11524" width="17.44140625" style="96" customWidth="1"/>
    <col min="11525" max="11525" width="18.88671875" style="96" customWidth="1"/>
    <col min="11526" max="11526" width="14.6640625" style="96" customWidth="1"/>
    <col min="11527" max="11527" width="17.5546875" style="96" customWidth="1"/>
    <col min="11528" max="11529" width="11" style="96" customWidth="1"/>
    <col min="11530" max="11530" width="11.109375" style="96" customWidth="1"/>
    <col min="11531" max="11532" width="13.33203125" style="96" customWidth="1"/>
    <col min="11533" max="11533" width="13.88671875" style="96" customWidth="1"/>
    <col min="11534" max="11537" width="9.109375" style="96" customWidth="1"/>
    <col min="11538" max="11776" width="8.88671875" style="96"/>
    <col min="11777" max="11777" width="46.109375" style="96" customWidth="1"/>
    <col min="11778" max="11778" width="11.6640625" style="96" customWidth="1"/>
    <col min="11779" max="11779" width="15.6640625" style="96" customWidth="1"/>
    <col min="11780" max="11780" width="17.44140625" style="96" customWidth="1"/>
    <col min="11781" max="11781" width="18.88671875" style="96" customWidth="1"/>
    <col min="11782" max="11782" width="14.6640625" style="96" customWidth="1"/>
    <col min="11783" max="11783" width="17.5546875" style="96" customWidth="1"/>
    <col min="11784" max="11785" width="11" style="96" customWidth="1"/>
    <col min="11786" max="11786" width="11.109375" style="96" customWidth="1"/>
    <col min="11787" max="11788" width="13.33203125" style="96" customWidth="1"/>
    <col min="11789" max="11789" width="13.88671875" style="96" customWidth="1"/>
    <col min="11790" max="11793" width="9.109375" style="96" customWidth="1"/>
    <col min="11794" max="12032" width="8.88671875" style="96"/>
    <col min="12033" max="12033" width="46.109375" style="96" customWidth="1"/>
    <col min="12034" max="12034" width="11.6640625" style="96" customWidth="1"/>
    <col min="12035" max="12035" width="15.6640625" style="96" customWidth="1"/>
    <col min="12036" max="12036" width="17.44140625" style="96" customWidth="1"/>
    <col min="12037" max="12037" width="18.88671875" style="96" customWidth="1"/>
    <col min="12038" max="12038" width="14.6640625" style="96" customWidth="1"/>
    <col min="12039" max="12039" width="17.5546875" style="96" customWidth="1"/>
    <col min="12040" max="12041" width="11" style="96" customWidth="1"/>
    <col min="12042" max="12042" width="11.109375" style="96" customWidth="1"/>
    <col min="12043" max="12044" width="13.33203125" style="96" customWidth="1"/>
    <col min="12045" max="12045" width="13.88671875" style="96" customWidth="1"/>
    <col min="12046" max="12049" width="9.109375" style="96" customWidth="1"/>
    <col min="12050" max="12288" width="8.88671875" style="96"/>
    <col min="12289" max="12289" width="46.109375" style="96" customWidth="1"/>
    <col min="12290" max="12290" width="11.6640625" style="96" customWidth="1"/>
    <col min="12291" max="12291" width="15.6640625" style="96" customWidth="1"/>
    <col min="12292" max="12292" width="17.44140625" style="96" customWidth="1"/>
    <col min="12293" max="12293" width="18.88671875" style="96" customWidth="1"/>
    <col min="12294" max="12294" width="14.6640625" style="96" customWidth="1"/>
    <col min="12295" max="12295" width="17.5546875" style="96" customWidth="1"/>
    <col min="12296" max="12297" width="11" style="96" customWidth="1"/>
    <col min="12298" max="12298" width="11.109375" style="96" customWidth="1"/>
    <col min="12299" max="12300" width="13.33203125" style="96" customWidth="1"/>
    <col min="12301" max="12301" width="13.88671875" style="96" customWidth="1"/>
    <col min="12302" max="12305" width="9.109375" style="96" customWidth="1"/>
    <col min="12306" max="12544" width="8.88671875" style="96"/>
    <col min="12545" max="12545" width="46.109375" style="96" customWidth="1"/>
    <col min="12546" max="12546" width="11.6640625" style="96" customWidth="1"/>
    <col min="12547" max="12547" width="15.6640625" style="96" customWidth="1"/>
    <col min="12548" max="12548" width="17.44140625" style="96" customWidth="1"/>
    <col min="12549" max="12549" width="18.88671875" style="96" customWidth="1"/>
    <col min="12550" max="12550" width="14.6640625" style="96" customWidth="1"/>
    <col min="12551" max="12551" width="17.5546875" style="96" customWidth="1"/>
    <col min="12552" max="12553" width="11" style="96" customWidth="1"/>
    <col min="12554" max="12554" width="11.109375" style="96" customWidth="1"/>
    <col min="12555" max="12556" width="13.33203125" style="96" customWidth="1"/>
    <col min="12557" max="12557" width="13.88671875" style="96" customWidth="1"/>
    <col min="12558" max="12561" width="9.109375" style="96" customWidth="1"/>
    <col min="12562" max="12800" width="8.88671875" style="96"/>
    <col min="12801" max="12801" width="46.109375" style="96" customWidth="1"/>
    <col min="12802" max="12802" width="11.6640625" style="96" customWidth="1"/>
    <col min="12803" max="12803" width="15.6640625" style="96" customWidth="1"/>
    <col min="12804" max="12804" width="17.44140625" style="96" customWidth="1"/>
    <col min="12805" max="12805" width="18.88671875" style="96" customWidth="1"/>
    <col min="12806" max="12806" width="14.6640625" style="96" customWidth="1"/>
    <col min="12807" max="12807" width="17.5546875" style="96" customWidth="1"/>
    <col min="12808" max="12809" width="11" style="96" customWidth="1"/>
    <col min="12810" max="12810" width="11.109375" style="96" customWidth="1"/>
    <col min="12811" max="12812" width="13.33203125" style="96" customWidth="1"/>
    <col min="12813" max="12813" width="13.88671875" style="96" customWidth="1"/>
    <col min="12814" max="12817" width="9.109375" style="96" customWidth="1"/>
    <col min="12818" max="13056" width="8.88671875" style="96"/>
    <col min="13057" max="13057" width="46.109375" style="96" customWidth="1"/>
    <col min="13058" max="13058" width="11.6640625" style="96" customWidth="1"/>
    <col min="13059" max="13059" width="15.6640625" style="96" customWidth="1"/>
    <col min="13060" max="13060" width="17.44140625" style="96" customWidth="1"/>
    <col min="13061" max="13061" width="18.88671875" style="96" customWidth="1"/>
    <col min="13062" max="13062" width="14.6640625" style="96" customWidth="1"/>
    <col min="13063" max="13063" width="17.5546875" style="96" customWidth="1"/>
    <col min="13064" max="13065" width="11" style="96" customWidth="1"/>
    <col min="13066" max="13066" width="11.109375" style="96" customWidth="1"/>
    <col min="13067" max="13068" width="13.33203125" style="96" customWidth="1"/>
    <col min="13069" max="13069" width="13.88671875" style="96" customWidth="1"/>
    <col min="13070" max="13073" width="9.109375" style="96" customWidth="1"/>
    <col min="13074" max="13312" width="8.88671875" style="96"/>
    <col min="13313" max="13313" width="46.109375" style="96" customWidth="1"/>
    <col min="13314" max="13314" width="11.6640625" style="96" customWidth="1"/>
    <col min="13315" max="13315" width="15.6640625" style="96" customWidth="1"/>
    <col min="13316" max="13316" width="17.44140625" style="96" customWidth="1"/>
    <col min="13317" max="13317" width="18.88671875" style="96" customWidth="1"/>
    <col min="13318" max="13318" width="14.6640625" style="96" customWidth="1"/>
    <col min="13319" max="13319" width="17.5546875" style="96" customWidth="1"/>
    <col min="13320" max="13321" width="11" style="96" customWidth="1"/>
    <col min="13322" max="13322" width="11.109375" style="96" customWidth="1"/>
    <col min="13323" max="13324" width="13.33203125" style="96" customWidth="1"/>
    <col min="13325" max="13325" width="13.88671875" style="96" customWidth="1"/>
    <col min="13326" max="13329" width="9.109375" style="96" customWidth="1"/>
    <col min="13330" max="13568" width="8.88671875" style="96"/>
    <col min="13569" max="13569" width="46.109375" style="96" customWidth="1"/>
    <col min="13570" max="13570" width="11.6640625" style="96" customWidth="1"/>
    <col min="13571" max="13571" width="15.6640625" style="96" customWidth="1"/>
    <col min="13572" max="13572" width="17.44140625" style="96" customWidth="1"/>
    <col min="13573" max="13573" width="18.88671875" style="96" customWidth="1"/>
    <col min="13574" max="13574" width="14.6640625" style="96" customWidth="1"/>
    <col min="13575" max="13575" width="17.5546875" style="96" customWidth="1"/>
    <col min="13576" max="13577" width="11" style="96" customWidth="1"/>
    <col min="13578" max="13578" width="11.109375" style="96" customWidth="1"/>
    <col min="13579" max="13580" width="13.33203125" style="96" customWidth="1"/>
    <col min="13581" max="13581" width="13.88671875" style="96" customWidth="1"/>
    <col min="13582" max="13585" width="9.109375" style="96" customWidth="1"/>
    <col min="13586" max="13824" width="8.88671875" style="96"/>
    <col min="13825" max="13825" width="46.109375" style="96" customWidth="1"/>
    <col min="13826" max="13826" width="11.6640625" style="96" customWidth="1"/>
    <col min="13827" max="13827" width="15.6640625" style="96" customWidth="1"/>
    <col min="13828" max="13828" width="17.44140625" style="96" customWidth="1"/>
    <col min="13829" max="13829" width="18.88671875" style="96" customWidth="1"/>
    <col min="13830" max="13830" width="14.6640625" style="96" customWidth="1"/>
    <col min="13831" max="13831" width="17.5546875" style="96" customWidth="1"/>
    <col min="13832" max="13833" width="11" style="96" customWidth="1"/>
    <col min="13834" max="13834" width="11.109375" style="96" customWidth="1"/>
    <col min="13835" max="13836" width="13.33203125" style="96" customWidth="1"/>
    <col min="13837" max="13837" width="13.88671875" style="96" customWidth="1"/>
    <col min="13838" max="13841" width="9.109375" style="96" customWidth="1"/>
    <col min="13842" max="14080" width="8.88671875" style="96"/>
    <col min="14081" max="14081" width="46.109375" style="96" customWidth="1"/>
    <col min="14082" max="14082" width="11.6640625" style="96" customWidth="1"/>
    <col min="14083" max="14083" width="15.6640625" style="96" customWidth="1"/>
    <col min="14084" max="14084" width="17.44140625" style="96" customWidth="1"/>
    <col min="14085" max="14085" width="18.88671875" style="96" customWidth="1"/>
    <col min="14086" max="14086" width="14.6640625" style="96" customWidth="1"/>
    <col min="14087" max="14087" width="17.5546875" style="96" customWidth="1"/>
    <col min="14088" max="14089" width="11" style="96" customWidth="1"/>
    <col min="14090" max="14090" width="11.109375" style="96" customWidth="1"/>
    <col min="14091" max="14092" width="13.33203125" style="96" customWidth="1"/>
    <col min="14093" max="14093" width="13.88671875" style="96" customWidth="1"/>
    <col min="14094" max="14097" width="9.109375" style="96" customWidth="1"/>
    <col min="14098" max="14336" width="8.88671875" style="96"/>
    <col min="14337" max="14337" width="46.109375" style="96" customWidth="1"/>
    <col min="14338" max="14338" width="11.6640625" style="96" customWidth="1"/>
    <col min="14339" max="14339" width="15.6640625" style="96" customWidth="1"/>
    <col min="14340" max="14340" width="17.44140625" style="96" customWidth="1"/>
    <col min="14341" max="14341" width="18.88671875" style="96" customWidth="1"/>
    <col min="14342" max="14342" width="14.6640625" style="96" customWidth="1"/>
    <col min="14343" max="14343" width="17.5546875" style="96" customWidth="1"/>
    <col min="14344" max="14345" width="11" style="96" customWidth="1"/>
    <col min="14346" max="14346" width="11.109375" style="96" customWidth="1"/>
    <col min="14347" max="14348" width="13.33203125" style="96" customWidth="1"/>
    <col min="14349" max="14349" width="13.88671875" style="96" customWidth="1"/>
    <col min="14350" max="14353" width="9.109375" style="96" customWidth="1"/>
    <col min="14354" max="14592" width="8.88671875" style="96"/>
    <col min="14593" max="14593" width="46.109375" style="96" customWidth="1"/>
    <col min="14594" max="14594" width="11.6640625" style="96" customWidth="1"/>
    <col min="14595" max="14595" width="15.6640625" style="96" customWidth="1"/>
    <col min="14596" max="14596" width="17.44140625" style="96" customWidth="1"/>
    <col min="14597" max="14597" width="18.88671875" style="96" customWidth="1"/>
    <col min="14598" max="14598" width="14.6640625" style="96" customWidth="1"/>
    <col min="14599" max="14599" width="17.5546875" style="96" customWidth="1"/>
    <col min="14600" max="14601" width="11" style="96" customWidth="1"/>
    <col min="14602" max="14602" width="11.109375" style="96" customWidth="1"/>
    <col min="14603" max="14604" width="13.33203125" style="96" customWidth="1"/>
    <col min="14605" max="14605" width="13.88671875" style="96" customWidth="1"/>
    <col min="14606" max="14609" width="9.109375" style="96" customWidth="1"/>
    <col min="14610" max="14848" width="8.88671875" style="96"/>
    <col min="14849" max="14849" width="46.109375" style="96" customWidth="1"/>
    <col min="14850" max="14850" width="11.6640625" style="96" customWidth="1"/>
    <col min="14851" max="14851" width="15.6640625" style="96" customWidth="1"/>
    <col min="14852" max="14852" width="17.44140625" style="96" customWidth="1"/>
    <col min="14853" max="14853" width="18.88671875" style="96" customWidth="1"/>
    <col min="14854" max="14854" width="14.6640625" style="96" customWidth="1"/>
    <col min="14855" max="14855" width="17.5546875" style="96" customWidth="1"/>
    <col min="14856" max="14857" width="11" style="96" customWidth="1"/>
    <col min="14858" max="14858" width="11.109375" style="96" customWidth="1"/>
    <col min="14859" max="14860" width="13.33203125" style="96" customWidth="1"/>
    <col min="14861" max="14861" width="13.88671875" style="96" customWidth="1"/>
    <col min="14862" max="14865" width="9.109375" style="96" customWidth="1"/>
    <col min="14866" max="15104" width="8.88671875" style="96"/>
    <col min="15105" max="15105" width="46.109375" style="96" customWidth="1"/>
    <col min="15106" max="15106" width="11.6640625" style="96" customWidth="1"/>
    <col min="15107" max="15107" width="15.6640625" style="96" customWidth="1"/>
    <col min="15108" max="15108" width="17.44140625" style="96" customWidth="1"/>
    <col min="15109" max="15109" width="18.88671875" style="96" customWidth="1"/>
    <col min="15110" max="15110" width="14.6640625" style="96" customWidth="1"/>
    <col min="15111" max="15111" width="17.5546875" style="96" customWidth="1"/>
    <col min="15112" max="15113" width="11" style="96" customWidth="1"/>
    <col min="15114" max="15114" width="11.109375" style="96" customWidth="1"/>
    <col min="15115" max="15116" width="13.33203125" style="96" customWidth="1"/>
    <col min="15117" max="15117" width="13.88671875" style="96" customWidth="1"/>
    <col min="15118" max="15121" width="9.109375" style="96" customWidth="1"/>
    <col min="15122" max="15360" width="8.88671875" style="96"/>
    <col min="15361" max="15361" width="46.109375" style="96" customWidth="1"/>
    <col min="15362" max="15362" width="11.6640625" style="96" customWidth="1"/>
    <col min="15363" max="15363" width="15.6640625" style="96" customWidth="1"/>
    <col min="15364" max="15364" width="17.44140625" style="96" customWidth="1"/>
    <col min="15365" max="15365" width="18.88671875" style="96" customWidth="1"/>
    <col min="15366" max="15366" width="14.6640625" style="96" customWidth="1"/>
    <col min="15367" max="15367" width="17.5546875" style="96" customWidth="1"/>
    <col min="15368" max="15369" width="11" style="96" customWidth="1"/>
    <col min="15370" max="15370" width="11.109375" style="96" customWidth="1"/>
    <col min="15371" max="15372" width="13.33203125" style="96" customWidth="1"/>
    <col min="15373" max="15373" width="13.88671875" style="96" customWidth="1"/>
    <col min="15374" max="15377" width="9.109375" style="96" customWidth="1"/>
    <col min="15378" max="15616" width="8.88671875" style="96"/>
    <col min="15617" max="15617" width="46.109375" style="96" customWidth="1"/>
    <col min="15618" max="15618" width="11.6640625" style="96" customWidth="1"/>
    <col min="15619" max="15619" width="15.6640625" style="96" customWidth="1"/>
    <col min="15620" max="15620" width="17.44140625" style="96" customWidth="1"/>
    <col min="15621" max="15621" width="18.88671875" style="96" customWidth="1"/>
    <col min="15622" max="15622" width="14.6640625" style="96" customWidth="1"/>
    <col min="15623" max="15623" width="17.5546875" style="96" customWidth="1"/>
    <col min="15624" max="15625" width="11" style="96" customWidth="1"/>
    <col min="15626" max="15626" width="11.109375" style="96" customWidth="1"/>
    <col min="15627" max="15628" width="13.33203125" style="96" customWidth="1"/>
    <col min="15629" max="15629" width="13.88671875" style="96" customWidth="1"/>
    <col min="15630" max="15633" width="9.109375" style="96" customWidth="1"/>
    <col min="15634" max="15872" width="8.88671875" style="96"/>
    <col min="15873" max="15873" width="46.109375" style="96" customWidth="1"/>
    <col min="15874" max="15874" width="11.6640625" style="96" customWidth="1"/>
    <col min="15875" max="15875" width="15.6640625" style="96" customWidth="1"/>
    <col min="15876" max="15876" width="17.44140625" style="96" customWidth="1"/>
    <col min="15877" max="15877" width="18.88671875" style="96" customWidth="1"/>
    <col min="15878" max="15878" width="14.6640625" style="96" customWidth="1"/>
    <col min="15879" max="15879" width="17.5546875" style="96" customWidth="1"/>
    <col min="15880" max="15881" width="11" style="96" customWidth="1"/>
    <col min="15882" max="15882" width="11.109375" style="96" customWidth="1"/>
    <col min="15883" max="15884" width="13.33203125" style="96" customWidth="1"/>
    <col min="15885" max="15885" width="13.88671875" style="96" customWidth="1"/>
    <col min="15886" max="15889" width="9.109375" style="96" customWidth="1"/>
    <col min="15890" max="16128" width="8.88671875" style="96"/>
    <col min="16129" max="16129" width="46.109375" style="96" customWidth="1"/>
    <col min="16130" max="16130" width="11.6640625" style="96" customWidth="1"/>
    <col min="16131" max="16131" width="15.6640625" style="96" customWidth="1"/>
    <col min="16132" max="16132" width="17.44140625" style="96" customWidth="1"/>
    <col min="16133" max="16133" width="18.88671875" style="96" customWidth="1"/>
    <col min="16134" max="16134" width="14.6640625" style="96" customWidth="1"/>
    <col min="16135" max="16135" width="17.5546875" style="96" customWidth="1"/>
    <col min="16136" max="16137" width="11" style="96" customWidth="1"/>
    <col min="16138" max="16138" width="11.109375" style="96" customWidth="1"/>
    <col min="16139" max="16140" width="13.33203125" style="96" customWidth="1"/>
    <col min="16141" max="16141" width="13.88671875" style="96" customWidth="1"/>
    <col min="16142" max="16145" width="9.109375" style="96" customWidth="1"/>
    <col min="16146" max="16384" width="8.88671875" style="96"/>
  </cols>
  <sheetData>
    <row r="1" spans="1:256" x14ac:dyDescent="0.25">
      <c r="F1" s="697" t="s">
        <v>49</v>
      </c>
      <c r="G1" s="697"/>
      <c r="H1" s="697"/>
    </row>
    <row r="2" spans="1:256" x14ac:dyDescent="0.25">
      <c r="F2" s="697"/>
      <c r="G2" s="697"/>
      <c r="H2" s="697"/>
    </row>
    <row r="3" spans="1:256" x14ac:dyDescent="0.25">
      <c r="F3" s="697"/>
      <c r="G3" s="697"/>
      <c r="H3" s="697"/>
    </row>
    <row r="4" spans="1:256" ht="18" x14ac:dyDescent="0.25">
      <c r="A4" s="157"/>
      <c r="F4" s="697"/>
      <c r="G4" s="697"/>
      <c r="H4" s="697"/>
    </row>
    <row r="5" spans="1:256" x14ac:dyDescent="0.25">
      <c r="F5" s="697"/>
      <c r="G5" s="697"/>
      <c r="H5" s="697"/>
    </row>
    <row r="6" spans="1:256" x14ac:dyDescent="0.25">
      <c r="F6" s="697"/>
      <c r="G6" s="697"/>
      <c r="H6" s="697"/>
    </row>
    <row r="7" spans="1:256" ht="18" x14ac:dyDescent="0.35">
      <c r="A7" s="97"/>
      <c r="B7" s="97"/>
      <c r="C7" s="97"/>
      <c r="D7" s="156"/>
      <c r="E7" s="156"/>
      <c r="F7" s="156"/>
      <c r="G7" s="156"/>
      <c r="H7" s="156"/>
      <c r="I7" s="156"/>
      <c r="J7" s="156"/>
      <c r="K7" s="156"/>
      <c r="L7" s="1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c r="GL7" s="56"/>
      <c r="GM7" s="56"/>
      <c r="GN7" s="56"/>
      <c r="GO7" s="56"/>
      <c r="GP7" s="56"/>
      <c r="GQ7" s="56"/>
      <c r="GR7" s="56"/>
      <c r="GS7" s="56"/>
      <c r="GT7" s="56"/>
      <c r="GU7" s="56"/>
      <c r="GV7" s="56"/>
      <c r="GW7" s="56"/>
      <c r="GX7" s="56"/>
      <c r="GY7" s="56"/>
      <c r="GZ7" s="56"/>
      <c r="HA7" s="56"/>
      <c r="HB7" s="56"/>
      <c r="HC7" s="56"/>
      <c r="HD7" s="56"/>
      <c r="HE7" s="56"/>
      <c r="HF7" s="56"/>
      <c r="HG7" s="56"/>
      <c r="HH7" s="56"/>
      <c r="HI7" s="56"/>
      <c r="HJ7" s="56"/>
      <c r="HK7" s="56"/>
      <c r="HL7" s="56"/>
      <c r="HM7" s="56"/>
      <c r="HN7" s="56"/>
      <c r="HO7" s="56"/>
      <c r="HP7" s="56"/>
      <c r="HQ7" s="56"/>
      <c r="HR7" s="56"/>
      <c r="HS7" s="56"/>
      <c r="HT7" s="56"/>
      <c r="HU7" s="56"/>
      <c r="HV7" s="56"/>
      <c r="HW7" s="56"/>
      <c r="HX7" s="56"/>
      <c r="HY7" s="56"/>
      <c r="HZ7" s="56"/>
      <c r="IA7" s="56"/>
      <c r="IB7" s="56"/>
      <c r="IC7" s="56"/>
      <c r="ID7" s="56"/>
      <c r="IE7" s="56"/>
      <c r="IF7" s="56"/>
      <c r="IG7" s="56"/>
      <c r="IH7" s="56"/>
      <c r="II7" s="56"/>
      <c r="IJ7" s="56"/>
      <c r="IK7" s="56"/>
      <c r="IL7" s="56"/>
      <c r="IM7" s="56"/>
      <c r="IN7" s="56"/>
      <c r="IO7" s="56"/>
      <c r="IP7" s="56"/>
      <c r="IQ7" s="56"/>
      <c r="IR7" s="56"/>
      <c r="IS7" s="56"/>
      <c r="IT7" s="56"/>
      <c r="IU7" s="56"/>
      <c r="IV7" s="56"/>
    </row>
    <row r="8" spans="1:256" ht="25.2" customHeight="1" x14ac:dyDescent="0.35">
      <c r="A8" s="97"/>
      <c r="B8" s="97"/>
      <c r="C8" s="97"/>
      <c r="D8" s="693" t="s">
        <v>136</v>
      </c>
      <c r="E8" s="693"/>
      <c r="F8" s="693"/>
      <c r="G8" s="693"/>
      <c r="H8" s="155"/>
      <c r="I8" s="155"/>
      <c r="J8" s="155"/>
      <c r="K8" s="155"/>
      <c r="L8" s="155"/>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6"/>
      <c r="EO8" s="56"/>
      <c r="EP8" s="56"/>
      <c r="EQ8" s="56"/>
      <c r="ER8" s="56"/>
      <c r="ES8" s="56"/>
      <c r="ET8" s="56"/>
      <c r="EU8" s="56"/>
      <c r="EV8" s="56"/>
      <c r="EW8" s="56"/>
      <c r="EX8" s="56"/>
      <c r="EY8" s="56"/>
      <c r="EZ8" s="56"/>
      <c r="FA8" s="56"/>
      <c r="FB8" s="56"/>
      <c r="FC8" s="56"/>
      <c r="FD8" s="56"/>
      <c r="FE8" s="56"/>
      <c r="FF8" s="56"/>
      <c r="FG8" s="56"/>
      <c r="FH8" s="56"/>
      <c r="FI8" s="56"/>
      <c r="FJ8" s="56"/>
      <c r="FK8" s="56"/>
      <c r="FL8" s="56"/>
      <c r="FM8" s="56"/>
      <c r="FN8" s="56"/>
      <c r="FO8" s="56"/>
      <c r="FP8" s="56"/>
      <c r="FQ8" s="56"/>
      <c r="FR8" s="56"/>
      <c r="FS8" s="56"/>
      <c r="FT8" s="56"/>
      <c r="FU8" s="56"/>
      <c r="FV8" s="56"/>
      <c r="FW8" s="56"/>
      <c r="FX8" s="56"/>
      <c r="FY8" s="56"/>
      <c r="FZ8" s="56"/>
      <c r="GA8" s="56"/>
      <c r="GB8" s="56"/>
      <c r="GC8" s="56"/>
      <c r="GD8" s="56"/>
      <c r="GE8" s="56"/>
      <c r="GF8" s="56"/>
      <c r="GG8" s="56"/>
      <c r="GH8" s="56"/>
      <c r="GI8" s="56"/>
      <c r="GJ8" s="56"/>
      <c r="GK8" s="56"/>
      <c r="GL8" s="56"/>
      <c r="GM8" s="56"/>
      <c r="GN8" s="56"/>
      <c r="GO8" s="56"/>
      <c r="GP8" s="56"/>
      <c r="GQ8" s="56"/>
      <c r="GR8" s="56"/>
      <c r="GS8" s="56"/>
      <c r="GT8" s="56"/>
      <c r="GU8" s="56"/>
      <c r="GV8" s="56"/>
      <c r="GW8" s="56"/>
      <c r="GX8" s="56"/>
      <c r="GY8" s="56"/>
      <c r="GZ8" s="56"/>
      <c r="HA8" s="56"/>
      <c r="HB8" s="56"/>
      <c r="HC8" s="56"/>
      <c r="HD8" s="56"/>
      <c r="HE8" s="56"/>
      <c r="HF8" s="56"/>
      <c r="HG8" s="56"/>
      <c r="HH8" s="56"/>
      <c r="HI8" s="56"/>
      <c r="HJ8" s="56"/>
      <c r="HK8" s="56"/>
      <c r="HL8" s="56"/>
      <c r="HM8" s="56"/>
      <c r="HN8" s="56"/>
      <c r="HO8" s="56"/>
      <c r="HP8" s="56"/>
      <c r="HQ8" s="56"/>
      <c r="HR8" s="56"/>
      <c r="HS8" s="56"/>
      <c r="HT8" s="56"/>
      <c r="HU8" s="56"/>
      <c r="HV8" s="56"/>
      <c r="HW8" s="56"/>
      <c r="HX8" s="56"/>
      <c r="HY8" s="56"/>
      <c r="HZ8" s="56"/>
      <c r="IA8" s="56"/>
      <c r="IB8" s="56"/>
      <c r="IC8" s="56"/>
      <c r="ID8" s="56"/>
      <c r="IE8" s="56"/>
      <c r="IF8" s="56"/>
      <c r="IG8" s="56"/>
      <c r="IH8" s="56"/>
      <c r="II8" s="56"/>
      <c r="IJ8" s="56"/>
      <c r="IK8" s="56"/>
      <c r="IL8" s="56"/>
      <c r="IM8" s="56"/>
      <c r="IN8" s="56"/>
      <c r="IO8" s="56"/>
      <c r="IP8" s="56"/>
      <c r="IQ8" s="56"/>
      <c r="IR8" s="56"/>
      <c r="IS8" s="56"/>
      <c r="IT8" s="56"/>
      <c r="IU8" s="56"/>
      <c r="IV8" s="56"/>
    </row>
    <row r="9" spans="1:256" ht="25.2" customHeight="1" x14ac:dyDescent="0.35">
      <c r="A9" s="453"/>
      <c r="B9" s="97"/>
      <c r="C9" s="97"/>
      <c r="D9" s="694" t="s">
        <v>227</v>
      </c>
      <c r="E9" s="694"/>
      <c r="F9" s="694"/>
      <c r="G9" s="694"/>
      <c r="H9" s="156"/>
      <c r="I9" s="156"/>
      <c r="J9" s="156"/>
      <c r="K9" s="156"/>
      <c r="L9" s="1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row>
    <row r="10" spans="1:256" ht="21" x14ac:dyDescent="0.4">
      <c r="A10" s="99"/>
      <c r="B10" s="99"/>
      <c r="C10" s="99"/>
      <c r="D10" s="694" t="s">
        <v>137</v>
      </c>
      <c r="E10" s="694"/>
      <c r="F10" s="694"/>
      <c r="G10" s="694"/>
      <c r="H10" s="156"/>
      <c r="I10" s="156"/>
      <c r="J10" s="156"/>
      <c r="K10" s="156"/>
      <c r="L10" s="1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c r="DI10" s="56"/>
      <c r="DJ10" s="56"/>
      <c r="DK10" s="56"/>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c r="GC10" s="56"/>
      <c r="GD10" s="56"/>
      <c r="GE10" s="56"/>
      <c r="GF10" s="56"/>
      <c r="GG10" s="56"/>
      <c r="GH10" s="56"/>
      <c r="GI10" s="56"/>
      <c r="GJ10" s="56"/>
      <c r="GK10" s="56"/>
      <c r="GL10" s="56"/>
      <c r="GM10" s="56"/>
      <c r="GN10" s="56"/>
      <c r="GO10" s="56"/>
      <c r="GP10" s="56"/>
      <c r="GQ10" s="56"/>
      <c r="GR10" s="56"/>
      <c r="GS10" s="56"/>
      <c r="GT10" s="56"/>
      <c r="GU10" s="56"/>
      <c r="GV10" s="56"/>
      <c r="GW10" s="56"/>
      <c r="GX10" s="56"/>
      <c r="GY10" s="56"/>
      <c r="GZ10" s="56"/>
      <c r="HA10" s="56"/>
      <c r="HB10" s="56"/>
      <c r="HC10" s="56"/>
      <c r="HD10" s="56"/>
      <c r="HE10" s="56"/>
      <c r="HF10" s="56"/>
      <c r="HG10" s="56"/>
      <c r="HH10" s="56"/>
      <c r="HI10" s="56"/>
      <c r="HJ10" s="56"/>
      <c r="HK10" s="56"/>
      <c r="HL10" s="56"/>
      <c r="HM10" s="56"/>
      <c r="HN10" s="56"/>
      <c r="HO10" s="56"/>
      <c r="HP10" s="56"/>
      <c r="HQ10" s="56"/>
      <c r="HR10" s="56"/>
      <c r="HS10" s="56"/>
      <c r="HT10" s="56"/>
      <c r="HU10" s="56"/>
      <c r="HV10" s="56"/>
      <c r="HW10" s="56"/>
      <c r="HX10" s="56"/>
      <c r="HY10" s="56"/>
      <c r="HZ10" s="56"/>
      <c r="IA10" s="56"/>
      <c r="IB10" s="56"/>
      <c r="IC10" s="56"/>
      <c r="ID10" s="56"/>
      <c r="IE10" s="56"/>
      <c r="IF10" s="56"/>
      <c r="IG10" s="56"/>
      <c r="IH10" s="56"/>
      <c r="II10" s="56"/>
      <c r="IJ10" s="56"/>
      <c r="IK10" s="56"/>
      <c r="IL10" s="56"/>
      <c r="IM10" s="56"/>
      <c r="IN10" s="56"/>
      <c r="IO10" s="56"/>
      <c r="IP10" s="56"/>
      <c r="IQ10" s="56"/>
      <c r="IR10" s="56"/>
      <c r="IS10" s="56"/>
      <c r="IT10" s="56"/>
      <c r="IU10" s="56"/>
      <c r="IV10" s="56"/>
    </row>
    <row r="11" spans="1:256" ht="21" x14ac:dyDescent="0.4">
      <c r="A11" s="99"/>
      <c r="B11" s="99"/>
      <c r="C11" s="99"/>
      <c r="D11" s="693" t="s">
        <v>138</v>
      </c>
      <c r="E11" s="693"/>
      <c r="F11" s="693"/>
      <c r="G11" s="693"/>
      <c r="H11" s="156"/>
      <c r="I11" s="156"/>
      <c r="J11" s="156"/>
      <c r="K11" s="156"/>
      <c r="L11" s="156"/>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c r="AX11" s="100"/>
      <c r="AY11" s="100"/>
      <c r="AZ11" s="100"/>
      <c r="BA11" s="100"/>
      <c r="BB11" s="100"/>
      <c r="BC11" s="100"/>
      <c r="BD11" s="100"/>
      <c r="BE11" s="100"/>
      <c r="BF11" s="100"/>
      <c r="BG11" s="100"/>
      <c r="BH11" s="100"/>
      <c r="BI11" s="100"/>
      <c r="BJ11" s="100"/>
      <c r="BK11" s="100"/>
      <c r="BL11" s="100"/>
      <c r="BM11" s="100"/>
      <c r="BN11" s="100"/>
      <c r="BO11" s="100"/>
      <c r="BP11" s="100"/>
      <c r="BQ11" s="100"/>
      <c r="BR11" s="100"/>
      <c r="BS11" s="100"/>
      <c r="BT11" s="100"/>
      <c r="BU11" s="100"/>
      <c r="BV11" s="100"/>
      <c r="BW11" s="100"/>
      <c r="BX11" s="100"/>
      <c r="BY11" s="100"/>
      <c r="BZ11" s="100"/>
      <c r="CA11" s="100"/>
      <c r="CB11" s="100"/>
      <c r="CC11" s="100"/>
      <c r="CD11" s="100"/>
      <c r="CE11" s="100"/>
      <c r="CF11" s="100"/>
      <c r="CG11" s="100"/>
      <c r="CH11" s="100"/>
      <c r="CI11" s="100"/>
      <c r="CJ11" s="100"/>
      <c r="CK11" s="100"/>
      <c r="CL11" s="100"/>
      <c r="CM11" s="100"/>
      <c r="CN11" s="100"/>
      <c r="CO11" s="100"/>
      <c r="CP11" s="100"/>
      <c r="CQ11" s="100"/>
      <c r="CR11" s="100"/>
      <c r="CS11" s="100"/>
      <c r="CT11" s="100"/>
      <c r="CU11" s="100"/>
      <c r="CV11" s="100"/>
      <c r="CW11" s="100"/>
      <c r="CX11" s="100"/>
      <c r="CY11" s="100"/>
      <c r="CZ11" s="100"/>
      <c r="DA11" s="100"/>
      <c r="DB11" s="100"/>
      <c r="DC11" s="100"/>
      <c r="DD11" s="100"/>
      <c r="DE11" s="100"/>
      <c r="DF11" s="100"/>
      <c r="DG11" s="100"/>
      <c r="DH11" s="100"/>
      <c r="DI11" s="100"/>
      <c r="DJ11" s="100"/>
      <c r="DK11" s="100"/>
      <c r="DL11" s="100"/>
      <c r="DM11" s="100"/>
      <c r="DN11" s="100"/>
      <c r="DO11" s="100"/>
      <c r="DP11" s="100"/>
      <c r="DQ11" s="100"/>
      <c r="DR11" s="100"/>
      <c r="DS11" s="100"/>
      <c r="DT11" s="100"/>
      <c r="DU11" s="100"/>
      <c r="DV11" s="100"/>
      <c r="DW11" s="100"/>
      <c r="DX11" s="100"/>
      <c r="DY11" s="100"/>
      <c r="DZ11" s="100"/>
      <c r="EA11" s="100"/>
      <c r="EB11" s="100"/>
      <c r="EC11" s="100"/>
      <c r="ED11" s="100"/>
      <c r="EE11" s="100"/>
      <c r="EF11" s="100"/>
      <c r="EG11" s="100"/>
      <c r="EH11" s="100"/>
      <c r="EI11" s="100"/>
      <c r="EJ11" s="100"/>
      <c r="EK11" s="100"/>
      <c r="EL11" s="100"/>
      <c r="EM11" s="100"/>
      <c r="EN11" s="100"/>
      <c r="EO11" s="100"/>
      <c r="EP11" s="100"/>
      <c r="EQ11" s="100"/>
      <c r="ER11" s="100"/>
      <c r="ES11" s="100"/>
      <c r="ET11" s="100"/>
      <c r="EU11" s="100"/>
      <c r="EV11" s="100"/>
      <c r="EW11" s="100"/>
      <c r="EX11" s="100"/>
      <c r="EY11" s="100"/>
      <c r="EZ11" s="100"/>
      <c r="FA11" s="100"/>
      <c r="FB11" s="100"/>
      <c r="FC11" s="100"/>
      <c r="FD11" s="100"/>
      <c r="FE11" s="100"/>
      <c r="FF11" s="100"/>
      <c r="FG11" s="100"/>
      <c r="FH11" s="100"/>
      <c r="FI11" s="100"/>
      <c r="FJ11" s="100"/>
      <c r="FK11" s="100"/>
      <c r="FL11" s="100"/>
      <c r="FM11" s="100"/>
      <c r="FN11" s="100"/>
      <c r="FO11" s="100"/>
      <c r="FP11" s="100"/>
      <c r="FQ11" s="100"/>
      <c r="FR11" s="100"/>
      <c r="FS11" s="100"/>
      <c r="FT11" s="100"/>
      <c r="FU11" s="100"/>
      <c r="FV11" s="100"/>
      <c r="FW11" s="100"/>
      <c r="FX11" s="100"/>
      <c r="FY11" s="100"/>
      <c r="FZ11" s="100"/>
      <c r="GA11" s="100"/>
      <c r="GB11" s="100"/>
      <c r="GC11" s="100"/>
      <c r="GD11" s="100"/>
      <c r="GE11" s="100"/>
      <c r="GF11" s="100"/>
      <c r="GG11" s="100"/>
      <c r="GH11" s="100"/>
      <c r="GI11" s="100"/>
      <c r="GJ11" s="100"/>
      <c r="GK11" s="100"/>
      <c r="GL11" s="100"/>
      <c r="GM11" s="100"/>
      <c r="GN11" s="100"/>
      <c r="GO11" s="100"/>
      <c r="GP11" s="100"/>
      <c r="GQ11" s="100"/>
      <c r="GR11" s="100"/>
      <c r="GS11" s="100"/>
      <c r="GT11" s="100"/>
      <c r="GU11" s="100"/>
      <c r="GV11" s="100"/>
      <c r="GW11" s="100"/>
      <c r="GX11" s="100"/>
      <c r="GY11" s="100"/>
      <c r="GZ11" s="100"/>
      <c r="HA11" s="100"/>
      <c r="HB11" s="100"/>
      <c r="HC11" s="100"/>
      <c r="HD11" s="100"/>
      <c r="HE11" s="100"/>
      <c r="HF11" s="100"/>
      <c r="HG11" s="100"/>
      <c r="HH11" s="100"/>
      <c r="HI11" s="100"/>
      <c r="HJ11" s="100"/>
      <c r="HK11" s="100"/>
      <c r="HL11" s="100"/>
      <c r="HM11" s="100"/>
      <c r="HN11" s="100"/>
      <c r="HO11" s="100"/>
      <c r="HP11" s="100"/>
      <c r="HQ11" s="100"/>
      <c r="HR11" s="100"/>
      <c r="HS11" s="100"/>
      <c r="HT11" s="100"/>
      <c r="HU11" s="100"/>
      <c r="HV11" s="100"/>
      <c r="HW11" s="100"/>
      <c r="HX11" s="100"/>
      <c r="HY11" s="100"/>
      <c r="HZ11" s="100"/>
      <c r="IA11" s="100"/>
      <c r="IB11" s="100"/>
      <c r="IC11" s="100"/>
      <c r="ID11" s="100"/>
      <c r="IE11" s="100"/>
      <c r="IF11" s="100"/>
      <c r="IG11" s="100"/>
      <c r="IH11" s="100"/>
      <c r="II11" s="100"/>
      <c r="IJ11" s="100"/>
      <c r="IK11" s="100"/>
      <c r="IL11" s="100"/>
      <c r="IM11" s="100"/>
      <c r="IN11" s="100"/>
      <c r="IO11" s="100"/>
      <c r="IP11" s="100"/>
      <c r="IQ11" s="100"/>
      <c r="IR11" s="100"/>
      <c r="IS11" s="100"/>
      <c r="IT11" s="100"/>
      <c r="IU11" s="100"/>
      <c r="IV11" s="100"/>
    </row>
    <row r="12" spans="1:256" ht="21" x14ac:dyDescent="0.4">
      <c r="A12" s="99"/>
      <c r="B12" s="99"/>
      <c r="C12" s="99"/>
      <c r="D12" s="156"/>
      <c r="E12" s="156"/>
      <c r="F12" s="156"/>
      <c r="G12" s="156"/>
      <c r="H12" s="101"/>
      <c r="I12" s="102"/>
      <c r="J12" s="102"/>
      <c r="K12" s="102"/>
      <c r="L12" s="102"/>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row>
    <row r="13" spans="1:256" ht="15.6" x14ac:dyDescent="0.3">
      <c r="A13" s="62"/>
      <c r="B13" s="62"/>
      <c r="C13" s="62"/>
      <c r="D13" s="62"/>
      <c r="E13" s="62"/>
      <c r="F13" s="63"/>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c r="DA13" s="62"/>
      <c r="DB13" s="62"/>
      <c r="DC13" s="62"/>
      <c r="DD13" s="62"/>
      <c r="DE13" s="62"/>
      <c r="DF13" s="62"/>
      <c r="DG13" s="62"/>
      <c r="DH13" s="62"/>
      <c r="DI13" s="62"/>
      <c r="DJ13" s="62"/>
      <c r="DK13" s="62"/>
      <c r="DL13" s="62"/>
      <c r="DM13" s="62"/>
      <c r="DN13" s="62"/>
      <c r="DO13" s="62"/>
      <c r="DP13" s="62"/>
      <c r="DQ13" s="62"/>
      <c r="DR13" s="62"/>
      <c r="DS13" s="62"/>
      <c r="DT13" s="62"/>
      <c r="DU13" s="62"/>
      <c r="DV13" s="62"/>
      <c r="DW13" s="62"/>
      <c r="DX13" s="62"/>
      <c r="DY13" s="62"/>
      <c r="DZ13" s="62"/>
      <c r="EA13" s="62"/>
      <c r="EB13" s="62"/>
      <c r="EC13" s="62"/>
      <c r="ED13" s="62"/>
      <c r="EE13" s="62"/>
      <c r="EF13" s="62"/>
      <c r="EG13" s="62"/>
      <c r="EH13" s="62"/>
      <c r="EI13" s="62"/>
      <c r="EJ13" s="62"/>
      <c r="EK13" s="62"/>
      <c r="EL13" s="62"/>
      <c r="EM13" s="62"/>
      <c r="EN13" s="62"/>
      <c r="EO13" s="62"/>
      <c r="EP13" s="62"/>
      <c r="EQ13" s="62"/>
      <c r="ER13" s="62"/>
      <c r="ES13" s="62"/>
      <c r="ET13" s="62"/>
      <c r="EU13" s="62"/>
      <c r="EV13" s="62"/>
      <c r="EW13" s="62"/>
      <c r="EX13" s="62"/>
      <c r="EY13" s="62"/>
      <c r="EZ13" s="62"/>
      <c r="FA13" s="62"/>
      <c r="FB13" s="62"/>
      <c r="FC13" s="62"/>
      <c r="FD13" s="62"/>
      <c r="FE13" s="62"/>
      <c r="FF13" s="62"/>
      <c r="FG13" s="62"/>
      <c r="FH13" s="62"/>
      <c r="FI13" s="62"/>
      <c r="FJ13" s="62"/>
      <c r="FK13" s="62"/>
      <c r="FL13" s="62"/>
      <c r="FM13" s="62"/>
      <c r="FN13" s="62"/>
      <c r="FO13" s="62"/>
      <c r="FP13" s="62"/>
      <c r="FQ13" s="62"/>
      <c r="FR13" s="62"/>
      <c r="FS13" s="62"/>
      <c r="FT13" s="62"/>
      <c r="FU13" s="62"/>
      <c r="FV13" s="62"/>
      <c r="FW13" s="62"/>
      <c r="FX13" s="62"/>
      <c r="FY13" s="62"/>
      <c r="FZ13" s="62"/>
      <c r="GA13" s="62"/>
      <c r="GB13" s="62"/>
      <c r="GC13" s="62"/>
      <c r="GD13" s="62"/>
      <c r="GE13" s="62"/>
      <c r="GF13" s="62"/>
      <c r="GG13" s="62"/>
      <c r="GH13" s="62"/>
      <c r="GI13" s="62"/>
      <c r="GJ13" s="62"/>
      <c r="GK13" s="62"/>
      <c r="GL13" s="62"/>
      <c r="GM13" s="62"/>
      <c r="GN13" s="62"/>
      <c r="GO13" s="62"/>
      <c r="GP13" s="62"/>
      <c r="GQ13" s="62"/>
      <c r="GR13" s="62"/>
      <c r="GS13" s="62"/>
      <c r="GT13" s="62"/>
      <c r="GU13" s="62"/>
      <c r="GV13" s="62"/>
      <c r="GW13" s="62"/>
      <c r="GX13" s="62"/>
      <c r="GY13" s="62"/>
      <c r="GZ13" s="62"/>
      <c r="HA13" s="62"/>
      <c r="HB13" s="62"/>
      <c r="HC13" s="62"/>
      <c r="HD13" s="62"/>
      <c r="HE13" s="62"/>
      <c r="HF13" s="62"/>
      <c r="HG13" s="62"/>
      <c r="HH13" s="62"/>
      <c r="HI13" s="62"/>
      <c r="HJ13" s="62"/>
      <c r="HK13" s="62"/>
      <c r="HL13" s="62"/>
      <c r="HM13" s="62"/>
      <c r="HN13" s="62"/>
      <c r="HO13" s="62"/>
      <c r="HP13" s="62"/>
      <c r="HQ13" s="62"/>
      <c r="HR13" s="62"/>
      <c r="HS13" s="62"/>
      <c r="HT13" s="62"/>
      <c r="HU13" s="62"/>
      <c r="HV13" s="62"/>
      <c r="HW13" s="62"/>
      <c r="HX13" s="62"/>
      <c r="HY13" s="62"/>
      <c r="HZ13" s="62"/>
      <c r="IA13" s="62"/>
      <c r="IB13" s="62"/>
      <c r="IC13" s="62"/>
      <c r="ID13" s="62"/>
      <c r="IE13" s="62"/>
      <c r="IF13" s="62"/>
      <c r="IG13" s="62"/>
      <c r="IH13" s="62"/>
      <c r="II13" s="62"/>
      <c r="IJ13" s="62"/>
      <c r="IK13" s="62"/>
      <c r="IL13" s="62"/>
      <c r="IM13" s="62"/>
      <c r="IN13" s="62"/>
      <c r="IO13" s="62"/>
      <c r="IP13" s="62"/>
      <c r="IQ13" s="62"/>
      <c r="IR13" s="62"/>
      <c r="IS13" s="62"/>
      <c r="IT13" s="62"/>
      <c r="IU13" s="62"/>
      <c r="IV13" s="62"/>
    </row>
    <row r="14" spans="1:256" ht="15.6" x14ac:dyDescent="0.3">
      <c r="A14" s="64"/>
      <c r="B14" s="64"/>
      <c r="C14" s="65" t="s">
        <v>0</v>
      </c>
      <c r="D14" s="65"/>
      <c r="E14" s="65"/>
      <c r="F14" s="65"/>
      <c r="G14" s="65"/>
      <c r="H14" s="65"/>
      <c r="I14" s="66"/>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64"/>
      <c r="BI14" s="64"/>
      <c r="BJ14" s="64"/>
      <c r="BK14" s="64"/>
      <c r="BL14" s="64"/>
      <c r="BM14" s="64"/>
      <c r="BN14" s="64"/>
      <c r="BO14" s="64"/>
      <c r="BP14" s="64"/>
      <c r="BQ14" s="64"/>
      <c r="BR14" s="64"/>
      <c r="BS14" s="64"/>
      <c r="BT14" s="64"/>
      <c r="BU14" s="64"/>
      <c r="BV14" s="64"/>
      <c r="BW14" s="64"/>
      <c r="BX14" s="64"/>
      <c r="BY14" s="64"/>
      <c r="BZ14" s="64"/>
      <c r="CA14" s="64"/>
      <c r="CB14" s="64"/>
      <c r="CC14" s="64"/>
      <c r="CD14" s="64"/>
      <c r="CE14" s="64"/>
      <c r="CF14" s="64"/>
      <c r="CG14" s="64"/>
      <c r="CH14" s="64"/>
      <c r="CI14" s="64"/>
      <c r="CJ14" s="64"/>
      <c r="CK14" s="64"/>
      <c r="CL14" s="64"/>
      <c r="CM14" s="64"/>
      <c r="CN14" s="64"/>
      <c r="CO14" s="64"/>
      <c r="CP14" s="64"/>
      <c r="CQ14" s="64"/>
      <c r="CR14" s="64"/>
      <c r="CS14" s="64"/>
      <c r="CT14" s="64"/>
      <c r="CU14" s="64"/>
      <c r="CV14" s="64"/>
      <c r="CW14" s="64"/>
      <c r="CX14" s="64"/>
      <c r="CY14" s="64"/>
      <c r="CZ14" s="64"/>
      <c r="DA14" s="64"/>
      <c r="DB14" s="64"/>
      <c r="DC14" s="64"/>
      <c r="DD14" s="64"/>
      <c r="DE14" s="64"/>
      <c r="DF14" s="64"/>
      <c r="DG14" s="64"/>
      <c r="DH14" s="64"/>
      <c r="DI14" s="64"/>
      <c r="DJ14" s="64"/>
      <c r="DK14" s="64"/>
      <c r="DL14" s="64"/>
      <c r="DM14" s="64"/>
      <c r="DN14" s="64"/>
      <c r="DO14" s="64"/>
      <c r="DP14" s="64"/>
      <c r="DQ14" s="64"/>
      <c r="DR14" s="64"/>
      <c r="DS14" s="64"/>
      <c r="DT14" s="64"/>
      <c r="DU14" s="64"/>
      <c r="DV14" s="64"/>
      <c r="DW14" s="64"/>
      <c r="DX14" s="64"/>
      <c r="DY14" s="64"/>
      <c r="DZ14" s="64"/>
      <c r="EA14" s="64"/>
      <c r="EB14" s="64"/>
      <c r="EC14" s="64"/>
      <c r="ED14" s="64"/>
      <c r="EE14" s="64"/>
      <c r="EF14" s="64"/>
      <c r="EG14" s="64"/>
      <c r="EH14" s="64"/>
      <c r="EI14" s="64"/>
      <c r="EJ14" s="64"/>
      <c r="EK14" s="64"/>
      <c r="EL14" s="64"/>
      <c r="EM14" s="64"/>
      <c r="EN14" s="64"/>
      <c r="EO14" s="64"/>
      <c r="EP14" s="64"/>
      <c r="EQ14" s="64"/>
      <c r="ER14" s="64"/>
      <c r="ES14" s="64"/>
      <c r="ET14" s="64"/>
      <c r="EU14" s="64"/>
      <c r="EV14" s="64"/>
      <c r="EW14" s="64"/>
      <c r="EX14" s="64"/>
      <c r="EY14" s="64"/>
      <c r="EZ14" s="64"/>
      <c r="FA14" s="64"/>
      <c r="FB14" s="64"/>
      <c r="FC14" s="64"/>
      <c r="FD14" s="64"/>
      <c r="FE14" s="64"/>
      <c r="FF14" s="64"/>
      <c r="FG14" s="64"/>
      <c r="FH14" s="64"/>
      <c r="FI14" s="64"/>
      <c r="FJ14" s="64"/>
      <c r="FK14" s="64"/>
      <c r="FL14" s="64"/>
      <c r="FM14" s="64"/>
      <c r="FN14" s="64"/>
      <c r="FO14" s="64"/>
      <c r="FP14" s="64"/>
      <c r="FQ14" s="64"/>
      <c r="FR14" s="64"/>
      <c r="FS14" s="64"/>
      <c r="FT14" s="64"/>
      <c r="FU14" s="64"/>
      <c r="FV14" s="64"/>
      <c r="FW14" s="64"/>
      <c r="FX14" s="64"/>
      <c r="FY14" s="64"/>
      <c r="FZ14" s="64"/>
      <c r="GA14" s="64"/>
      <c r="GB14" s="64"/>
      <c r="GC14" s="64"/>
      <c r="GD14" s="64"/>
      <c r="GE14" s="64"/>
      <c r="GF14" s="64"/>
      <c r="GG14" s="64"/>
      <c r="GH14" s="64"/>
      <c r="GI14" s="64"/>
      <c r="GJ14" s="64"/>
      <c r="GK14" s="64"/>
      <c r="GL14" s="64"/>
      <c r="GM14" s="64"/>
      <c r="GN14" s="64"/>
      <c r="GO14" s="64"/>
      <c r="GP14" s="64"/>
      <c r="GQ14" s="64"/>
      <c r="GR14" s="64"/>
      <c r="GS14" s="64"/>
      <c r="GT14" s="64"/>
      <c r="GU14" s="64"/>
      <c r="GV14" s="64"/>
      <c r="GW14" s="64"/>
      <c r="GX14" s="64"/>
      <c r="GY14" s="64"/>
      <c r="GZ14" s="64"/>
      <c r="HA14" s="64"/>
      <c r="HB14" s="64"/>
      <c r="HC14" s="64"/>
      <c r="HD14" s="64"/>
      <c r="HE14" s="64"/>
      <c r="HF14" s="64"/>
      <c r="HG14" s="64"/>
      <c r="HH14" s="64"/>
      <c r="HI14" s="64"/>
      <c r="HJ14" s="64"/>
      <c r="HK14" s="64"/>
      <c r="HL14" s="64"/>
      <c r="HM14" s="64"/>
      <c r="HN14" s="64"/>
      <c r="HO14" s="64"/>
      <c r="HP14" s="64"/>
      <c r="HQ14" s="64"/>
      <c r="HR14" s="64"/>
      <c r="HS14" s="64"/>
      <c r="HT14" s="64"/>
      <c r="HU14" s="64"/>
      <c r="HV14" s="64"/>
      <c r="HW14" s="64"/>
      <c r="HX14" s="64"/>
      <c r="HY14" s="64"/>
      <c r="HZ14" s="64"/>
      <c r="IA14" s="64"/>
      <c r="IB14" s="64"/>
      <c r="IC14" s="64"/>
      <c r="ID14" s="64"/>
      <c r="IE14" s="64"/>
      <c r="IF14" s="64"/>
      <c r="IG14" s="64"/>
      <c r="IH14" s="64"/>
      <c r="II14" s="64"/>
      <c r="IJ14" s="64"/>
      <c r="IK14" s="64"/>
      <c r="IL14" s="64"/>
      <c r="IM14" s="64"/>
      <c r="IN14" s="64"/>
      <c r="IO14" s="64"/>
      <c r="IP14" s="64"/>
      <c r="IQ14" s="64"/>
      <c r="IR14" s="64"/>
      <c r="IS14" s="64"/>
      <c r="IT14" s="64"/>
      <c r="IU14" s="64"/>
      <c r="IV14" s="64"/>
    </row>
    <row r="15" spans="1:256" ht="18" customHeight="1" x14ac:dyDescent="0.3">
      <c r="A15" s="692" t="s">
        <v>46</v>
      </c>
      <c r="B15" s="692"/>
      <c r="C15" s="692"/>
      <c r="D15" s="692"/>
      <c r="E15" s="692"/>
      <c r="F15" s="692"/>
      <c r="G15" s="692"/>
      <c r="H15" s="67"/>
      <c r="I15" s="66"/>
      <c r="J15" s="64"/>
      <c r="K15" s="64"/>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4"/>
      <c r="CH15" s="64"/>
      <c r="CI15" s="64"/>
      <c r="CJ15" s="64"/>
      <c r="CK15" s="64"/>
      <c r="CL15" s="64"/>
      <c r="CM15" s="64"/>
      <c r="CN15" s="64"/>
      <c r="CO15" s="64"/>
      <c r="CP15" s="64"/>
      <c r="CQ15" s="64"/>
      <c r="CR15" s="64"/>
      <c r="CS15" s="64"/>
      <c r="CT15" s="64"/>
      <c r="CU15" s="64"/>
      <c r="CV15" s="64"/>
      <c r="CW15" s="64"/>
      <c r="CX15" s="64"/>
      <c r="CY15" s="64"/>
      <c r="CZ15" s="64"/>
      <c r="DA15" s="64"/>
      <c r="DB15" s="64"/>
      <c r="DC15" s="64"/>
      <c r="DD15" s="64"/>
      <c r="DE15" s="64"/>
      <c r="DF15" s="64"/>
      <c r="DG15" s="64"/>
      <c r="DH15" s="64"/>
      <c r="DI15" s="64"/>
      <c r="DJ15" s="64"/>
      <c r="DK15" s="64"/>
      <c r="DL15" s="64"/>
      <c r="DM15" s="64"/>
      <c r="DN15" s="64"/>
      <c r="DO15" s="64"/>
      <c r="DP15" s="64"/>
      <c r="DQ15" s="64"/>
      <c r="DR15" s="64"/>
      <c r="DS15" s="64"/>
      <c r="DT15" s="64"/>
      <c r="DU15" s="64"/>
      <c r="DV15" s="64"/>
      <c r="DW15" s="64"/>
      <c r="DX15" s="64"/>
      <c r="DY15" s="64"/>
      <c r="DZ15" s="64"/>
      <c r="EA15" s="64"/>
      <c r="EB15" s="64"/>
      <c r="EC15" s="64"/>
      <c r="ED15" s="64"/>
      <c r="EE15" s="64"/>
      <c r="EF15" s="64"/>
      <c r="EG15" s="64"/>
      <c r="EH15" s="64"/>
      <c r="EI15" s="64"/>
      <c r="EJ15" s="64"/>
      <c r="EK15" s="64"/>
      <c r="EL15" s="64"/>
      <c r="EM15" s="64"/>
      <c r="EN15" s="64"/>
      <c r="EO15" s="64"/>
      <c r="EP15" s="64"/>
      <c r="EQ15" s="64"/>
      <c r="ER15" s="64"/>
      <c r="ES15" s="64"/>
      <c r="ET15" s="64"/>
      <c r="EU15" s="64"/>
      <c r="EV15" s="64"/>
      <c r="EW15" s="64"/>
      <c r="EX15" s="64"/>
      <c r="EY15" s="64"/>
      <c r="EZ15" s="64"/>
      <c r="FA15" s="64"/>
      <c r="FB15" s="64"/>
      <c r="FC15" s="64"/>
      <c r="FD15" s="64"/>
      <c r="FE15" s="64"/>
      <c r="FF15" s="64"/>
      <c r="FG15" s="64"/>
      <c r="FH15" s="64"/>
      <c r="FI15" s="64"/>
      <c r="FJ15" s="64"/>
      <c r="FK15" s="64"/>
      <c r="FL15" s="64"/>
      <c r="FM15" s="64"/>
      <c r="FN15" s="64"/>
      <c r="FO15" s="64"/>
      <c r="FP15" s="64"/>
      <c r="FQ15" s="64"/>
      <c r="FR15" s="64"/>
      <c r="FS15" s="64"/>
      <c r="FT15" s="64"/>
      <c r="FU15" s="64"/>
      <c r="FV15" s="64"/>
      <c r="FW15" s="64"/>
      <c r="FX15" s="64"/>
      <c r="FY15" s="64"/>
      <c r="FZ15" s="64"/>
      <c r="GA15" s="64"/>
      <c r="GB15" s="64"/>
      <c r="GC15" s="64"/>
      <c r="GD15" s="64"/>
      <c r="GE15" s="64"/>
      <c r="GF15" s="64"/>
      <c r="GG15" s="64"/>
      <c r="GH15" s="64"/>
      <c r="GI15" s="64"/>
      <c r="GJ15" s="64"/>
      <c r="GK15" s="64"/>
      <c r="GL15" s="64"/>
      <c r="GM15" s="64"/>
      <c r="GN15" s="64"/>
      <c r="GO15" s="64"/>
      <c r="GP15" s="64"/>
      <c r="GQ15" s="64"/>
      <c r="GR15" s="64"/>
      <c r="GS15" s="64"/>
      <c r="GT15" s="64"/>
      <c r="GU15" s="64"/>
      <c r="GV15" s="64"/>
      <c r="GW15" s="64"/>
      <c r="GX15" s="64"/>
      <c r="GY15" s="64"/>
      <c r="GZ15" s="64"/>
      <c r="HA15" s="64"/>
      <c r="HB15" s="64"/>
      <c r="HC15" s="64"/>
      <c r="HD15" s="64"/>
      <c r="HE15" s="64"/>
      <c r="HF15" s="64"/>
      <c r="HG15" s="64"/>
      <c r="HH15" s="64"/>
      <c r="HI15" s="64"/>
      <c r="HJ15" s="64"/>
      <c r="HK15" s="64"/>
      <c r="HL15" s="64"/>
      <c r="HM15" s="64"/>
      <c r="HN15" s="64"/>
      <c r="HO15" s="64"/>
      <c r="HP15" s="64"/>
      <c r="HQ15" s="64"/>
      <c r="HR15" s="64"/>
      <c r="HS15" s="64"/>
      <c r="HT15" s="64"/>
      <c r="HU15" s="64"/>
      <c r="HV15" s="64"/>
      <c r="HW15" s="64"/>
      <c r="HX15" s="64"/>
      <c r="HY15" s="64"/>
      <c r="HZ15" s="64"/>
      <c r="IA15" s="64"/>
      <c r="IB15" s="64"/>
      <c r="IC15" s="64"/>
      <c r="ID15" s="64"/>
      <c r="IE15" s="64"/>
      <c r="IF15" s="64"/>
      <c r="IG15" s="64"/>
      <c r="IH15" s="64"/>
      <c r="II15" s="64"/>
      <c r="IJ15" s="64"/>
      <c r="IK15" s="64"/>
      <c r="IL15" s="64"/>
      <c r="IM15" s="64"/>
      <c r="IN15" s="64"/>
      <c r="IO15" s="64"/>
      <c r="IP15" s="64"/>
      <c r="IQ15" s="64"/>
      <c r="IR15" s="64"/>
      <c r="IS15" s="64"/>
      <c r="IT15" s="64"/>
      <c r="IU15" s="64"/>
      <c r="IV15" s="64"/>
    </row>
    <row r="16" spans="1:256" ht="15.6" x14ac:dyDescent="0.3">
      <c r="A16" s="64"/>
      <c r="B16" s="688" t="s">
        <v>1</v>
      </c>
      <c r="C16" s="688"/>
      <c r="D16" s="688"/>
      <c r="E16" s="688"/>
      <c r="F16" s="68"/>
      <c r="G16" s="68"/>
      <c r="H16" s="68"/>
      <c r="I16" s="66"/>
      <c r="J16" s="64"/>
      <c r="K16" s="64"/>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c r="DT16" s="64"/>
      <c r="DU16" s="64"/>
      <c r="DV16" s="64"/>
      <c r="DW16" s="64"/>
      <c r="DX16" s="64"/>
      <c r="DY16" s="64"/>
      <c r="DZ16" s="64"/>
      <c r="EA16" s="64"/>
      <c r="EB16" s="64"/>
      <c r="EC16" s="64"/>
      <c r="ED16" s="64"/>
      <c r="EE16" s="64"/>
      <c r="EF16" s="64"/>
      <c r="EG16" s="64"/>
      <c r="EH16" s="64"/>
      <c r="EI16" s="64"/>
      <c r="EJ16" s="64"/>
      <c r="EK16" s="64"/>
      <c r="EL16" s="64"/>
      <c r="EM16" s="64"/>
      <c r="EN16" s="64"/>
      <c r="EO16" s="64"/>
      <c r="EP16" s="64"/>
      <c r="EQ16" s="64"/>
      <c r="ER16" s="64"/>
      <c r="ES16" s="64"/>
      <c r="ET16" s="64"/>
      <c r="EU16" s="64"/>
      <c r="EV16" s="64"/>
      <c r="EW16" s="64"/>
      <c r="EX16" s="64"/>
      <c r="EY16" s="64"/>
      <c r="EZ16" s="64"/>
      <c r="FA16" s="64"/>
      <c r="FB16" s="64"/>
      <c r="FC16" s="64"/>
      <c r="FD16" s="64"/>
      <c r="FE16" s="64"/>
      <c r="FF16" s="64"/>
      <c r="FG16" s="64"/>
      <c r="FH16" s="64"/>
      <c r="FI16" s="64"/>
      <c r="FJ16" s="64"/>
      <c r="FK16" s="64"/>
      <c r="FL16" s="64"/>
      <c r="FM16" s="64"/>
      <c r="FN16" s="64"/>
      <c r="FO16" s="64"/>
      <c r="FP16" s="64"/>
      <c r="FQ16" s="64"/>
      <c r="FR16" s="64"/>
      <c r="FS16" s="64"/>
      <c r="FT16" s="64"/>
      <c r="FU16" s="64"/>
      <c r="FV16" s="64"/>
      <c r="FW16" s="64"/>
      <c r="FX16" s="64"/>
      <c r="FY16" s="64"/>
      <c r="FZ16" s="64"/>
      <c r="GA16" s="64"/>
      <c r="GB16" s="64"/>
      <c r="GC16" s="64"/>
      <c r="GD16" s="64"/>
      <c r="GE16" s="64"/>
      <c r="GF16" s="64"/>
      <c r="GG16" s="64"/>
      <c r="GH16" s="64"/>
      <c r="GI16" s="64"/>
      <c r="GJ16" s="64"/>
      <c r="GK16" s="64"/>
      <c r="GL16" s="64"/>
      <c r="GM16" s="64"/>
      <c r="GN16" s="64"/>
      <c r="GO16" s="64"/>
      <c r="GP16" s="64"/>
      <c r="GQ16" s="64"/>
      <c r="GR16" s="64"/>
      <c r="GS16" s="64"/>
      <c r="GT16" s="64"/>
      <c r="GU16" s="64"/>
      <c r="GV16" s="64"/>
      <c r="GW16" s="64"/>
      <c r="GX16" s="64"/>
      <c r="GY16" s="64"/>
      <c r="GZ16" s="64"/>
      <c r="HA16" s="64"/>
      <c r="HB16" s="64"/>
      <c r="HC16" s="64"/>
      <c r="HD16" s="64"/>
      <c r="HE16" s="64"/>
      <c r="HF16" s="64"/>
      <c r="HG16" s="64"/>
      <c r="HH16" s="64"/>
      <c r="HI16" s="64"/>
      <c r="HJ16" s="64"/>
      <c r="HK16" s="64"/>
      <c r="HL16" s="64"/>
      <c r="HM16" s="64"/>
      <c r="HN16" s="64"/>
      <c r="HO16" s="64"/>
      <c r="HP16" s="64"/>
      <c r="HQ16" s="64"/>
      <c r="HR16" s="64"/>
      <c r="HS16" s="64"/>
      <c r="HT16" s="64"/>
      <c r="HU16" s="64"/>
      <c r="HV16" s="64"/>
      <c r="HW16" s="64"/>
      <c r="HX16" s="64"/>
      <c r="HY16" s="64"/>
      <c r="HZ16" s="64"/>
      <c r="IA16" s="64"/>
      <c r="IB16" s="64"/>
      <c r="IC16" s="64"/>
      <c r="ID16" s="64"/>
      <c r="IE16" s="64"/>
      <c r="IF16" s="64"/>
      <c r="IG16" s="64"/>
      <c r="IH16" s="64"/>
      <c r="II16" s="64"/>
      <c r="IJ16" s="64"/>
      <c r="IK16" s="64"/>
      <c r="IL16" s="64"/>
      <c r="IM16" s="64"/>
      <c r="IN16" s="64"/>
      <c r="IO16" s="64"/>
      <c r="IP16" s="64"/>
      <c r="IQ16" s="64"/>
      <c r="IR16" s="64"/>
      <c r="IS16" s="64"/>
      <c r="IT16" s="64"/>
      <c r="IU16" s="64"/>
      <c r="IV16" s="64"/>
    </row>
    <row r="17" spans="1:256" ht="15.6" x14ac:dyDescent="0.3">
      <c r="A17" s="64"/>
      <c r="B17" s="65"/>
      <c r="C17" s="65" t="s">
        <v>232</v>
      </c>
      <c r="D17" s="65"/>
      <c r="E17" s="65"/>
      <c r="F17" s="65"/>
      <c r="G17" s="65"/>
      <c r="H17" s="65"/>
      <c r="I17" s="66"/>
      <c r="J17" s="64"/>
      <c r="K17" s="64"/>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c r="BX17" s="64"/>
      <c r="BY17" s="64"/>
      <c r="BZ17" s="64"/>
      <c r="CA17" s="64"/>
      <c r="CB17" s="64"/>
      <c r="CC17" s="64"/>
      <c r="CD17" s="64"/>
      <c r="CE17" s="64"/>
      <c r="CF17" s="64"/>
      <c r="CG17" s="64"/>
      <c r="CH17" s="64"/>
      <c r="CI17" s="64"/>
      <c r="CJ17" s="64"/>
      <c r="CK17" s="64"/>
      <c r="CL17" s="64"/>
      <c r="CM17" s="64"/>
      <c r="CN17" s="64"/>
      <c r="CO17" s="64"/>
      <c r="CP17" s="64"/>
      <c r="CQ17" s="64"/>
      <c r="CR17" s="64"/>
      <c r="CS17" s="64"/>
      <c r="CT17" s="64"/>
      <c r="CU17" s="64"/>
      <c r="CV17" s="64"/>
      <c r="CW17" s="64"/>
      <c r="CX17" s="64"/>
      <c r="CY17" s="64"/>
      <c r="CZ17" s="64"/>
      <c r="DA17" s="64"/>
      <c r="DB17" s="64"/>
      <c r="DC17" s="64"/>
      <c r="DD17" s="64"/>
      <c r="DE17" s="64"/>
      <c r="DF17" s="64"/>
      <c r="DG17" s="64"/>
      <c r="DH17" s="64"/>
      <c r="DI17" s="64"/>
      <c r="DJ17" s="64"/>
      <c r="DK17" s="64"/>
      <c r="DL17" s="64"/>
      <c r="DM17" s="64"/>
      <c r="DN17" s="64"/>
      <c r="DO17" s="64"/>
      <c r="DP17" s="64"/>
      <c r="DQ17" s="64"/>
      <c r="DR17" s="64"/>
      <c r="DS17" s="64"/>
      <c r="DT17" s="64"/>
      <c r="DU17" s="64"/>
      <c r="DV17" s="64"/>
      <c r="DW17" s="64"/>
      <c r="DX17" s="64"/>
      <c r="DY17" s="64"/>
      <c r="DZ17" s="64"/>
      <c r="EA17" s="64"/>
      <c r="EB17" s="64"/>
      <c r="EC17" s="64"/>
      <c r="ED17" s="64"/>
      <c r="EE17" s="64"/>
      <c r="EF17" s="64"/>
      <c r="EG17" s="64"/>
      <c r="EH17" s="64"/>
      <c r="EI17" s="64"/>
      <c r="EJ17" s="64"/>
      <c r="EK17" s="64"/>
      <c r="EL17" s="64"/>
      <c r="EM17" s="64"/>
      <c r="EN17" s="64"/>
      <c r="EO17" s="64"/>
      <c r="EP17" s="64"/>
      <c r="EQ17" s="64"/>
      <c r="ER17" s="64"/>
      <c r="ES17" s="64"/>
      <c r="ET17" s="64"/>
      <c r="EU17" s="64"/>
      <c r="EV17" s="64"/>
      <c r="EW17" s="64"/>
      <c r="EX17" s="64"/>
      <c r="EY17" s="64"/>
      <c r="EZ17" s="64"/>
      <c r="FA17" s="64"/>
      <c r="FB17" s="64"/>
      <c r="FC17" s="64"/>
      <c r="FD17" s="64"/>
      <c r="FE17" s="64"/>
      <c r="FF17" s="64"/>
      <c r="FG17" s="64"/>
      <c r="FH17" s="64"/>
      <c r="FI17" s="64"/>
      <c r="FJ17" s="64"/>
      <c r="FK17" s="64"/>
      <c r="FL17" s="64"/>
      <c r="FM17" s="64"/>
      <c r="FN17" s="64"/>
      <c r="FO17" s="64"/>
      <c r="FP17" s="64"/>
      <c r="FQ17" s="64"/>
      <c r="FR17" s="64"/>
      <c r="FS17" s="64"/>
      <c r="FT17" s="64"/>
      <c r="FU17" s="64"/>
      <c r="FV17" s="64"/>
      <c r="FW17" s="64"/>
      <c r="FX17" s="64"/>
      <c r="FY17" s="64"/>
      <c r="FZ17" s="64"/>
      <c r="GA17" s="64"/>
      <c r="GB17" s="64"/>
      <c r="GC17" s="64"/>
      <c r="GD17" s="64"/>
      <c r="GE17" s="64"/>
      <c r="GF17" s="64"/>
      <c r="GG17" s="64"/>
      <c r="GH17" s="64"/>
      <c r="GI17" s="64"/>
      <c r="GJ17" s="64"/>
      <c r="GK17" s="64"/>
      <c r="GL17" s="64"/>
      <c r="GM17" s="64"/>
      <c r="GN17" s="64"/>
      <c r="GO17" s="64"/>
      <c r="GP17" s="64"/>
      <c r="GQ17" s="64"/>
      <c r="GR17" s="64"/>
      <c r="GS17" s="64"/>
      <c r="GT17" s="64"/>
      <c r="GU17" s="64"/>
      <c r="GV17" s="64"/>
      <c r="GW17" s="64"/>
      <c r="GX17" s="64"/>
      <c r="GY17" s="64"/>
      <c r="GZ17" s="64"/>
      <c r="HA17" s="64"/>
      <c r="HB17" s="64"/>
      <c r="HC17" s="64"/>
      <c r="HD17" s="64"/>
      <c r="HE17" s="64"/>
      <c r="HF17" s="64"/>
      <c r="HG17" s="64"/>
      <c r="HH17" s="64"/>
      <c r="HI17" s="64"/>
      <c r="HJ17" s="64"/>
      <c r="HK17" s="64"/>
      <c r="HL17" s="64"/>
      <c r="HM17" s="64"/>
      <c r="HN17" s="64"/>
      <c r="HO17" s="64"/>
      <c r="HP17" s="64"/>
      <c r="HQ17" s="64"/>
      <c r="HR17" s="64"/>
      <c r="HS17" s="64"/>
      <c r="HT17" s="64"/>
      <c r="HU17" s="64"/>
      <c r="HV17" s="64"/>
      <c r="HW17" s="64"/>
      <c r="HX17" s="64"/>
      <c r="HY17" s="64"/>
      <c r="HZ17" s="64"/>
      <c r="IA17" s="64"/>
      <c r="IB17" s="64"/>
      <c r="IC17" s="64"/>
      <c r="ID17" s="64"/>
      <c r="IE17" s="64"/>
      <c r="IF17" s="64"/>
      <c r="IG17" s="64"/>
      <c r="IH17" s="64"/>
      <c r="II17" s="64"/>
      <c r="IJ17" s="64"/>
      <c r="IK17" s="64"/>
      <c r="IL17" s="64"/>
      <c r="IM17" s="64"/>
      <c r="IN17" s="64"/>
      <c r="IO17" s="64"/>
      <c r="IP17" s="64"/>
      <c r="IQ17" s="64"/>
      <c r="IR17" s="64"/>
      <c r="IS17" s="64"/>
      <c r="IT17" s="64"/>
      <c r="IU17" s="64"/>
      <c r="IV17" s="64"/>
    </row>
    <row r="18" spans="1:256" ht="27.6" customHeight="1" x14ac:dyDescent="0.25">
      <c r="A18" s="689" t="s">
        <v>62</v>
      </c>
      <c r="B18" s="689"/>
      <c r="C18" s="689"/>
      <c r="D18" s="689"/>
      <c r="E18" s="689"/>
      <c r="F18" s="689"/>
      <c r="G18" s="689"/>
      <c r="H18" s="69"/>
      <c r="I18" s="66"/>
      <c r="J18" s="88"/>
      <c r="K18" s="88"/>
      <c r="L18" s="88"/>
      <c r="M18" s="88"/>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4"/>
      <c r="CH18" s="64"/>
      <c r="CI18" s="64"/>
      <c r="CJ18" s="64"/>
      <c r="CK18" s="64"/>
      <c r="CL18" s="64"/>
      <c r="CM18" s="64"/>
      <c r="CN18" s="64"/>
      <c r="CO18" s="64"/>
      <c r="CP18" s="64"/>
      <c r="CQ18" s="64"/>
      <c r="CR18" s="64"/>
      <c r="CS18" s="64"/>
      <c r="CT18" s="64"/>
      <c r="CU18" s="64"/>
      <c r="CV18" s="64"/>
      <c r="CW18" s="64"/>
      <c r="CX18" s="64"/>
      <c r="CY18" s="64"/>
      <c r="CZ18" s="64"/>
      <c r="DA18" s="64"/>
      <c r="DB18" s="64"/>
      <c r="DC18" s="64"/>
      <c r="DD18" s="64"/>
      <c r="DE18" s="64"/>
      <c r="DF18" s="64"/>
      <c r="DG18" s="64"/>
      <c r="DH18" s="64"/>
      <c r="DI18" s="64"/>
      <c r="DJ18" s="64"/>
      <c r="DK18" s="64"/>
      <c r="DL18" s="64"/>
      <c r="DM18" s="64"/>
      <c r="DN18" s="64"/>
      <c r="DO18" s="64"/>
      <c r="DP18" s="64"/>
      <c r="DQ18" s="64"/>
      <c r="DR18" s="64"/>
      <c r="DS18" s="64"/>
      <c r="DT18" s="64"/>
      <c r="DU18" s="64"/>
      <c r="DV18" s="64"/>
      <c r="DW18" s="64"/>
      <c r="DX18" s="64"/>
      <c r="DY18" s="64"/>
      <c r="DZ18" s="64"/>
      <c r="EA18" s="64"/>
      <c r="EB18" s="64"/>
      <c r="EC18" s="64"/>
      <c r="ED18" s="64"/>
      <c r="EE18" s="64"/>
      <c r="EF18" s="64"/>
      <c r="EG18" s="64"/>
      <c r="EH18" s="64"/>
      <c r="EI18" s="64"/>
      <c r="EJ18" s="64"/>
      <c r="EK18" s="64"/>
      <c r="EL18" s="64"/>
      <c r="EM18" s="64"/>
      <c r="EN18" s="64"/>
      <c r="EO18" s="64"/>
      <c r="EP18" s="64"/>
      <c r="EQ18" s="64"/>
      <c r="ER18" s="64"/>
      <c r="ES18" s="64"/>
      <c r="ET18" s="64"/>
      <c r="EU18" s="64"/>
      <c r="EV18" s="64"/>
      <c r="EW18" s="64"/>
      <c r="EX18" s="64"/>
      <c r="EY18" s="64"/>
      <c r="EZ18" s="64"/>
      <c r="FA18" s="64"/>
      <c r="FB18" s="64"/>
      <c r="FC18" s="64"/>
      <c r="FD18" s="64"/>
      <c r="FE18" s="64"/>
      <c r="FF18" s="64"/>
      <c r="FG18" s="64"/>
      <c r="FH18" s="64"/>
      <c r="FI18" s="64"/>
      <c r="FJ18" s="64"/>
      <c r="FK18" s="64"/>
      <c r="FL18" s="64"/>
      <c r="FM18" s="64"/>
      <c r="FN18" s="64"/>
      <c r="FO18" s="64"/>
      <c r="FP18" s="64"/>
      <c r="FQ18" s="64"/>
      <c r="FR18" s="64"/>
      <c r="FS18" s="64"/>
      <c r="FT18" s="64"/>
      <c r="FU18" s="64"/>
      <c r="FV18" s="64"/>
      <c r="FW18" s="64"/>
      <c r="FX18" s="64"/>
      <c r="FY18" s="64"/>
      <c r="FZ18" s="64"/>
      <c r="GA18" s="64"/>
      <c r="GB18" s="64"/>
      <c r="GC18" s="64"/>
      <c r="GD18" s="64"/>
      <c r="GE18" s="64"/>
      <c r="GF18" s="64"/>
      <c r="GG18" s="64"/>
      <c r="GH18" s="64"/>
      <c r="GI18" s="64"/>
      <c r="GJ18" s="64"/>
      <c r="GK18" s="64"/>
      <c r="GL18" s="64"/>
      <c r="GM18" s="64"/>
      <c r="GN18" s="64"/>
      <c r="GO18" s="64"/>
      <c r="GP18" s="64"/>
      <c r="GQ18" s="64"/>
      <c r="GR18" s="64"/>
      <c r="GS18" s="64"/>
      <c r="GT18" s="64"/>
      <c r="GU18" s="64"/>
      <c r="GV18" s="64"/>
      <c r="GW18" s="64"/>
      <c r="GX18" s="64"/>
      <c r="GY18" s="64"/>
      <c r="GZ18" s="64"/>
      <c r="HA18" s="64"/>
      <c r="HB18" s="64"/>
      <c r="HC18" s="64"/>
      <c r="HD18" s="64"/>
      <c r="HE18" s="64"/>
      <c r="HF18" s="64"/>
      <c r="HG18" s="64"/>
      <c r="HH18" s="64"/>
      <c r="HI18" s="64"/>
      <c r="HJ18" s="64"/>
      <c r="HK18" s="64"/>
      <c r="HL18" s="64"/>
      <c r="HM18" s="64"/>
      <c r="HN18" s="64"/>
      <c r="HO18" s="64"/>
      <c r="HP18" s="64"/>
      <c r="HQ18" s="64"/>
      <c r="HR18" s="64"/>
      <c r="HS18" s="64"/>
      <c r="HT18" s="64"/>
      <c r="HU18" s="64"/>
      <c r="HV18" s="64"/>
      <c r="HW18" s="64"/>
      <c r="HX18" s="64"/>
      <c r="HY18" s="64"/>
      <c r="HZ18" s="64"/>
      <c r="IA18" s="64"/>
      <c r="IB18" s="64"/>
      <c r="IC18" s="64"/>
      <c r="ID18" s="64"/>
      <c r="IE18" s="64"/>
      <c r="IF18" s="64"/>
      <c r="IG18" s="64"/>
      <c r="IH18" s="64"/>
      <c r="II18" s="64"/>
      <c r="IJ18" s="64"/>
      <c r="IK18" s="64"/>
      <c r="IL18" s="64"/>
      <c r="IM18" s="64"/>
      <c r="IN18" s="64"/>
      <c r="IO18" s="64"/>
      <c r="IP18" s="64"/>
      <c r="IQ18" s="64"/>
      <c r="IR18" s="64"/>
      <c r="IS18" s="64"/>
      <c r="IT18" s="64"/>
      <c r="IU18" s="64"/>
      <c r="IV18" s="64"/>
    </row>
    <row r="19" spans="1:256" s="376" customFormat="1" ht="51.75" customHeight="1" x14ac:dyDescent="0.3">
      <c r="A19" s="376" t="s">
        <v>242</v>
      </c>
      <c r="B19" s="361"/>
      <c r="C19" s="361"/>
      <c r="D19" s="361"/>
      <c r="E19" s="361"/>
      <c r="F19" s="361"/>
      <c r="G19" s="377"/>
      <c r="H19" s="377"/>
      <c r="I19" s="378"/>
      <c r="J19" s="377"/>
      <c r="K19" s="377"/>
      <c r="L19" s="377"/>
      <c r="M19" s="377"/>
    </row>
    <row r="20" spans="1:256" s="411" customFormat="1" ht="183.6" customHeight="1" x14ac:dyDescent="0.3">
      <c r="A20" s="690" t="s">
        <v>295</v>
      </c>
      <c r="B20" s="690"/>
      <c r="C20" s="690"/>
      <c r="D20" s="690"/>
      <c r="E20" s="690"/>
      <c r="F20" s="690"/>
      <c r="G20" s="690"/>
      <c r="H20" s="690"/>
      <c r="I20" s="690"/>
      <c r="J20" s="71"/>
      <c r="K20" s="71"/>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c r="CK20" s="72"/>
      <c r="CL20" s="72"/>
      <c r="CM20" s="72"/>
      <c r="CN20" s="72"/>
      <c r="CO20" s="72"/>
      <c r="CP20" s="72"/>
      <c r="CQ20" s="72"/>
      <c r="CR20" s="72"/>
      <c r="CS20" s="72"/>
      <c r="CT20" s="72"/>
      <c r="CU20" s="72"/>
      <c r="CV20" s="72"/>
      <c r="CW20" s="72"/>
      <c r="CX20" s="72"/>
      <c r="CY20" s="72"/>
      <c r="CZ20" s="72"/>
      <c r="DA20" s="72"/>
      <c r="DB20" s="72"/>
      <c r="DC20" s="72"/>
      <c r="DD20" s="72"/>
      <c r="DE20" s="72"/>
      <c r="DF20" s="72"/>
      <c r="DG20" s="72"/>
      <c r="DH20" s="72"/>
      <c r="DI20" s="72"/>
      <c r="DJ20" s="72"/>
      <c r="DK20" s="72"/>
      <c r="DL20" s="72"/>
      <c r="DM20" s="72"/>
      <c r="DN20" s="72"/>
      <c r="DO20" s="72"/>
      <c r="DP20" s="72"/>
      <c r="DQ20" s="72"/>
      <c r="DR20" s="72"/>
      <c r="DS20" s="72"/>
      <c r="DT20" s="72"/>
      <c r="DU20" s="72"/>
      <c r="DV20" s="72"/>
      <c r="DW20" s="72"/>
      <c r="DX20" s="72"/>
      <c r="DY20" s="72"/>
      <c r="DZ20" s="72"/>
      <c r="EA20" s="72"/>
      <c r="EB20" s="72"/>
      <c r="EC20" s="72"/>
      <c r="ED20" s="72"/>
      <c r="EE20" s="72"/>
      <c r="EF20" s="72"/>
      <c r="EG20" s="72"/>
      <c r="EH20" s="72"/>
      <c r="EI20" s="72"/>
      <c r="EJ20" s="72"/>
      <c r="EK20" s="72"/>
      <c r="EL20" s="72"/>
      <c r="EM20" s="72"/>
      <c r="EN20" s="72"/>
      <c r="EO20" s="72"/>
      <c r="EP20" s="72"/>
      <c r="EQ20" s="72"/>
      <c r="ER20" s="72"/>
      <c r="ES20" s="72"/>
      <c r="ET20" s="72"/>
      <c r="EU20" s="72"/>
      <c r="EV20" s="72"/>
      <c r="EW20" s="72"/>
      <c r="EX20" s="72"/>
      <c r="EY20" s="72"/>
      <c r="EZ20" s="72"/>
      <c r="FA20" s="72"/>
      <c r="FB20" s="72"/>
      <c r="FC20" s="72"/>
      <c r="FD20" s="72"/>
      <c r="FE20" s="72"/>
      <c r="FF20" s="72"/>
      <c r="FG20" s="72"/>
      <c r="FH20" s="72"/>
      <c r="FI20" s="72"/>
      <c r="FJ20" s="72"/>
      <c r="FK20" s="72"/>
      <c r="FL20" s="72"/>
      <c r="FM20" s="72"/>
      <c r="FN20" s="72"/>
      <c r="FO20" s="72"/>
      <c r="FP20" s="72"/>
      <c r="FQ20" s="72"/>
      <c r="FR20" s="72"/>
      <c r="FS20" s="72"/>
      <c r="FT20" s="72"/>
      <c r="FU20" s="72"/>
      <c r="FV20" s="72"/>
      <c r="FW20" s="72"/>
      <c r="FX20" s="72"/>
      <c r="FY20" s="72"/>
      <c r="FZ20" s="72"/>
      <c r="GA20" s="72"/>
      <c r="GB20" s="72"/>
      <c r="GC20" s="72"/>
      <c r="GD20" s="72"/>
      <c r="GE20" s="72"/>
      <c r="GF20" s="72"/>
      <c r="GG20" s="72"/>
      <c r="GH20" s="72"/>
      <c r="GI20" s="72"/>
      <c r="GJ20" s="72"/>
      <c r="GK20" s="72"/>
      <c r="GL20" s="72"/>
      <c r="GM20" s="72"/>
      <c r="GN20" s="72"/>
      <c r="GO20" s="72"/>
      <c r="GP20" s="72"/>
      <c r="GQ20" s="72"/>
      <c r="GR20" s="72"/>
      <c r="GS20" s="72"/>
      <c r="GT20" s="72"/>
      <c r="GU20" s="72"/>
      <c r="GV20" s="72"/>
      <c r="GW20" s="72"/>
      <c r="GX20" s="72"/>
      <c r="GY20" s="72"/>
      <c r="GZ20" s="72"/>
      <c r="HA20" s="72"/>
      <c r="HB20" s="72"/>
      <c r="HC20" s="72"/>
      <c r="HD20" s="72"/>
      <c r="HE20" s="72"/>
      <c r="HF20" s="72"/>
      <c r="HG20" s="72"/>
      <c r="HH20" s="72"/>
      <c r="HI20" s="72"/>
      <c r="HJ20" s="72"/>
      <c r="HK20" s="72"/>
      <c r="HL20" s="72"/>
      <c r="HM20" s="72"/>
      <c r="HN20" s="72"/>
      <c r="HO20" s="72"/>
      <c r="HP20" s="72"/>
      <c r="HQ20" s="72"/>
      <c r="HR20" s="72"/>
      <c r="HS20" s="72"/>
      <c r="HT20" s="72"/>
      <c r="HU20" s="72"/>
      <c r="HV20" s="72"/>
      <c r="HW20" s="72"/>
      <c r="HX20" s="72"/>
      <c r="HY20" s="72"/>
      <c r="HZ20" s="72"/>
      <c r="IA20" s="72"/>
      <c r="IB20" s="72"/>
      <c r="IC20" s="72"/>
      <c r="ID20" s="72"/>
      <c r="IE20" s="72"/>
      <c r="IF20" s="72"/>
      <c r="IG20" s="72"/>
      <c r="IH20" s="72"/>
      <c r="II20" s="72"/>
      <c r="IJ20" s="72"/>
      <c r="IK20" s="72"/>
      <c r="IL20" s="72"/>
      <c r="IM20" s="72"/>
      <c r="IN20" s="72"/>
      <c r="IO20" s="72"/>
      <c r="IP20" s="72"/>
      <c r="IQ20" s="72"/>
      <c r="IR20" s="72"/>
      <c r="IS20" s="72"/>
      <c r="IT20" s="72"/>
      <c r="IU20" s="72"/>
      <c r="IV20" s="72"/>
    </row>
    <row r="21" spans="1:256" ht="15.6" x14ac:dyDescent="0.3">
      <c r="A21" s="62" t="s">
        <v>63</v>
      </c>
      <c r="B21" s="73"/>
      <c r="C21" s="73"/>
      <c r="D21" s="73"/>
      <c r="E21" s="73"/>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c r="CM21" s="73"/>
      <c r="CN21" s="73"/>
      <c r="CO21" s="73"/>
      <c r="CP21" s="73"/>
      <c r="CQ21" s="73"/>
      <c r="CR21" s="73"/>
      <c r="CS21" s="73"/>
      <c r="CT21" s="73"/>
      <c r="CU21" s="73"/>
      <c r="CV21" s="73"/>
      <c r="CW21" s="73"/>
      <c r="CX21" s="73"/>
      <c r="CY21" s="73"/>
      <c r="CZ21" s="73"/>
      <c r="DA21" s="73"/>
      <c r="DB21" s="73"/>
      <c r="DC21" s="73"/>
      <c r="DD21" s="73"/>
      <c r="DE21" s="73"/>
      <c r="DF21" s="73"/>
      <c r="DG21" s="73"/>
      <c r="DH21" s="73"/>
      <c r="DI21" s="73"/>
      <c r="DJ21" s="73"/>
      <c r="DK21" s="73"/>
      <c r="DL21" s="73"/>
      <c r="DM21" s="73"/>
      <c r="DN21" s="73"/>
      <c r="DO21" s="73"/>
      <c r="DP21" s="73"/>
      <c r="DQ21" s="73"/>
      <c r="DR21" s="73"/>
      <c r="DS21" s="73"/>
      <c r="DT21" s="73"/>
      <c r="DU21" s="73"/>
      <c r="DV21" s="73"/>
      <c r="DW21" s="73"/>
      <c r="DX21" s="73"/>
      <c r="DY21" s="73"/>
      <c r="DZ21" s="73"/>
      <c r="EA21" s="73"/>
      <c r="EB21" s="73"/>
      <c r="EC21" s="73"/>
      <c r="ED21" s="73"/>
      <c r="EE21" s="73"/>
      <c r="EF21" s="73"/>
      <c r="EG21" s="73"/>
      <c r="EH21" s="73"/>
      <c r="EI21" s="73"/>
      <c r="EJ21" s="73"/>
      <c r="EK21" s="73"/>
      <c r="EL21" s="73"/>
      <c r="EM21" s="73"/>
      <c r="EN21" s="73"/>
      <c r="EO21" s="73"/>
      <c r="EP21" s="73"/>
      <c r="EQ21" s="73"/>
      <c r="ER21" s="73"/>
      <c r="ES21" s="73"/>
      <c r="ET21" s="73"/>
      <c r="EU21" s="73"/>
      <c r="EV21" s="73"/>
      <c r="EW21" s="73"/>
      <c r="EX21" s="73"/>
      <c r="EY21" s="73"/>
      <c r="EZ21" s="73"/>
      <c r="FA21" s="73"/>
      <c r="FB21" s="73"/>
      <c r="FC21" s="73"/>
      <c r="FD21" s="73"/>
      <c r="FE21" s="73"/>
      <c r="FF21" s="73"/>
      <c r="FG21" s="73"/>
      <c r="FH21" s="73"/>
      <c r="FI21" s="73"/>
      <c r="FJ21" s="73"/>
      <c r="FK21" s="73"/>
      <c r="FL21" s="73"/>
      <c r="FM21" s="73"/>
      <c r="FN21" s="73"/>
      <c r="FO21" s="73"/>
      <c r="FP21" s="73"/>
      <c r="FQ21" s="73"/>
      <c r="FR21" s="73"/>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c r="HE21" s="73"/>
      <c r="HF21" s="73"/>
      <c r="HG21" s="73"/>
      <c r="HH21" s="73"/>
      <c r="HI21" s="73"/>
      <c r="HJ21" s="73"/>
      <c r="HK21" s="73"/>
      <c r="HL21" s="73"/>
      <c r="HM21" s="73"/>
      <c r="HN21" s="73"/>
      <c r="HO21" s="73"/>
      <c r="HP21" s="73"/>
      <c r="HQ21" s="73"/>
      <c r="HR21" s="73"/>
      <c r="HS21" s="73"/>
      <c r="HT21" s="73"/>
      <c r="HU21" s="73"/>
      <c r="HV21" s="73"/>
      <c r="HW21" s="73"/>
      <c r="HX21" s="73"/>
      <c r="HY21" s="73"/>
      <c r="HZ21" s="73"/>
      <c r="IA21" s="73"/>
      <c r="IB21" s="73"/>
      <c r="IC21" s="73"/>
      <c r="ID21" s="73"/>
      <c r="IE21" s="73"/>
      <c r="IF21" s="73"/>
      <c r="IG21" s="73"/>
      <c r="IH21" s="73"/>
      <c r="II21" s="73"/>
      <c r="IJ21" s="73"/>
      <c r="IK21" s="73"/>
      <c r="IL21" s="73"/>
      <c r="IM21" s="73"/>
      <c r="IN21" s="73"/>
      <c r="IO21" s="73"/>
      <c r="IP21" s="73"/>
      <c r="IQ21" s="73"/>
      <c r="IR21" s="73"/>
      <c r="IS21" s="73"/>
      <c r="IT21" s="73"/>
      <c r="IU21" s="73"/>
      <c r="IV21" s="73"/>
    </row>
    <row r="22" spans="1:256" ht="24" customHeight="1" x14ac:dyDescent="0.3">
      <c r="A22" s="691" t="s">
        <v>52</v>
      </c>
      <c r="B22" s="691"/>
      <c r="C22" s="691"/>
      <c r="D22" s="691"/>
      <c r="E22" s="691"/>
      <c r="F22" s="691"/>
      <c r="G22" s="691"/>
      <c r="H22" s="73"/>
      <c r="I22" s="73"/>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ht="24" customHeight="1" x14ac:dyDescent="0.3">
      <c r="A23" s="684" t="s">
        <v>53</v>
      </c>
      <c r="B23" s="684"/>
      <c r="C23" s="684"/>
      <c r="D23" s="684"/>
      <c r="E23" s="684"/>
      <c r="F23" s="684"/>
      <c r="G23" s="684"/>
      <c r="H23" s="684"/>
      <c r="I23" s="684"/>
      <c r="J23" s="684"/>
      <c r="K23" s="684"/>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73"/>
      <c r="CD23" s="73"/>
      <c r="CE23" s="73"/>
      <c r="CF23" s="73"/>
      <c r="CG23" s="73"/>
      <c r="CH23" s="73"/>
      <c r="CI23" s="73"/>
      <c r="CJ23" s="73"/>
      <c r="CK23" s="73"/>
      <c r="CL23" s="73"/>
      <c r="CM23" s="73"/>
      <c r="CN23" s="73"/>
      <c r="CO23" s="73"/>
      <c r="CP23" s="73"/>
      <c r="CQ23" s="73"/>
      <c r="CR23" s="73"/>
      <c r="CS23" s="73"/>
      <c r="CT23" s="73"/>
      <c r="CU23" s="73"/>
      <c r="CV23" s="73"/>
      <c r="CW23" s="73"/>
      <c r="CX23" s="73"/>
      <c r="CY23" s="73"/>
      <c r="CZ23" s="73"/>
      <c r="DA23" s="73"/>
      <c r="DB23" s="73"/>
      <c r="DC23" s="73"/>
      <c r="DD23" s="73"/>
      <c r="DE23" s="73"/>
      <c r="DF23" s="73"/>
      <c r="DG23" s="73"/>
      <c r="DH23" s="73"/>
      <c r="DI23" s="73"/>
      <c r="DJ23" s="73"/>
      <c r="DK23" s="73"/>
      <c r="DL23" s="73"/>
      <c r="DM23" s="73"/>
      <c r="DN23" s="73"/>
      <c r="DO23" s="73"/>
      <c r="DP23" s="73"/>
      <c r="DQ23" s="73"/>
      <c r="DR23" s="73"/>
      <c r="DS23" s="73"/>
      <c r="DT23" s="73"/>
      <c r="DU23" s="73"/>
      <c r="DV23" s="73"/>
      <c r="DW23" s="73"/>
      <c r="DX23" s="73"/>
      <c r="DY23" s="73"/>
      <c r="DZ23" s="73"/>
      <c r="EA23" s="73"/>
      <c r="EB23" s="73"/>
      <c r="EC23" s="73"/>
      <c r="ED23" s="73"/>
      <c r="EE23" s="73"/>
      <c r="EF23" s="73"/>
      <c r="EG23" s="73"/>
      <c r="EH23" s="73"/>
      <c r="EI23" s="73"/>
      <c r="EJ23" s="73"/>
      <c r="EK23" s="73"/>
      <c r="EL23" s="73"/>
      <c r="EM23" s="73"/>
      <c r="EN23" s="73"/>
      <c r="EO23" s="73"/>
      <c r="EP23" s="73"/>
      <c r="EQ23" s="73"/>
      <c r="ER23" s="73"/>
      <c r="ES23" s="73"/>
      <c r="ET23" s="73"/>
      <c r="EU23" s="73"/>
      <c r="EV23" s="73"/>
      <c r="EW23" s="73"/>
      <c r="EX23" s="73"/>
      <c r="EY23" s="73"/>
      <c r="EZ23" s="73"/>
      <c r="FA23" s="73"/>
      <c r="FB23" s="73"/>
      <c r="FC23" s="73"/>
      <c r="FD23" s="73"/>
      <c r="FE23" s="73"/>
      <c r="FF23" s="73"/>
      <c r="FG23" s="73"/>
      <c r="FH23" s="73"/>
      <c r="FI23" s="73"/>
      <c r="FJ23" s="73"/>
      <c r="FK23" s="73"/>
      <c r="FL23" s="73"/>
      <c r="FM23" s="73"/>
      <c r="FN23" s="73"/>
      <c r="FO23" s="73"/>
      <c r="FP23" s="73"/>
      <c r="FQ23" s="73"/>
      <c r="FR23" s="73"/>
      <c r="FS23" s="73"/>
      <c r="FT23" s="73"/>
      <c r="FU23" s="73"/>
      <c r="FV23" s="73"/>
      <c r="FW23" s="73"/>
      <c r="FX23" s="73"/>
      <c r="FY23" s="73"/>
      <c r="FZ23" s="73"/>
      <c r="GA23" s="73"/>
      <c r="GB23" s="73"/>
      <c r="GC23" s="73"/>
      <c r="GD23" s="73"/>
      <c r="GE23" s="73"/>
      <c r="GF23" s="73"/>
      <c r="GG23" s="73"/>
      <c r="GH23" s="73"/>
      <c r="GI23" s="73"/>
      <c r="GJ23" s="73"/>
      <c r="GK23" s="73"/>
      <c r="GL23" s="73"/>
      <c r="GM23" s="73"/>
      <c r="GN23" s="73"/>
      <c r="GO23" s="73"/>
      <c r="GP23" s="73"/>
      <c r="GQ23" s="73"/>
      <c r="GR23" s="73"/>
      <c r="GS23" s="73"/>
      <c r="GT23" s="73"/>
      <c r="GU23" s="73"/>
      <c r="GV23" s="73"/>
      <c r="GW23" s="73"/>
      <c r="GX23" s="73"/>
      <c r="GY23" s="73"/>
      <c r="GZ23" s="73"/>
      <c r="HA23" s="73"/>
      <c r="HB23" s="73"/>
      <c r="HC23" s="73"/>
      <c r="HD23" s="73"/>
      <c r="HE23" s="73"/>
      <c r="HF23" s="73"/>
      <c r="HG23" s="73"/>
      <c r="HH23" s="73"/>
      <c r="HI23" s="73"/>
      <c r="HJ23" s="73"/>
      <c r="HK23" s="73"/>
      <c r="HL23" s="73"/>
      <c r="HM23" s="73"/>
      <c r="HN23" s="73"/>
      <c r="HO23" s="73"/>
      <c r="HP23" s="73"/>
      <c r="HQ23" s="73"/>
      <c r="HR23" s="73"/>
      <c r="HS23" s="73"/>
      <c r="HT23" s="73"/>
      <c r="HU23" s="73"/>
      <c r="HV23" s="73"/>
      <c r="HW23" s="73"/>
      <c r="HX23" s="73"/>
      <c r="HY23" s="73"/>
      <c r="HZ23" s="73"/>
      <c r="IA23" s="73"/>
      <c r="IB23" s="73"/>
      <c r="IC23" s="73"/>
      <c r="ID23" s="73"/>
      <c r="IE23" s="73"/>
      <c r="IF23" s="73"/>
      <c r="IG23" s="73"/>
      <c r="IH23" s="73"/>
      <c r="II23" s="73"/>
      <c r="IJ23" s="73"/>
      <c r="IK23" s="73"/>
      <c r="IL23" s="73"/>
      <c r="IM23" s="73"/>
      <c r="IN23" s="73"/>
      <c r="IO23" s="73"/>
      <c r="IP23" s="73"/>
      <c r="IQ23" s="73"/>
      <c r="IR23" s="73"/>
      <c r="IS23" s="73"/>
      <c r="IT23" s="73"/>
      <c r="IU23" s="73"/>
      <c r="IV23" s="73"/>
    </row>
    <row r="24" spans="1:256" ht="26.4" customHeight="1" x14ac:dyDescent="0.3">
      <c r="A24" s="62" t="s">
        <v>43</v>
      </c>
      <c r="B24" s="73"/>
      <c r="C24" s="73"/>
      <c r="D24" s="73"/>
      <c r="E24" s="73"/>
      <c r="F24" s="73"/>
      <c r="G24" s="73"/>
      <c r="H24" s="73"/>
      <c r="I24" s="73"/>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c r="CF24" s="73"/>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T24" s="73"/>
      <c r="DU24" s="73"/>
      <c r="DV24" s="73"/>
      <c r="DW24" s="73"/>
      <c r="DX24" s="73"/>
      <c r="DY24" s="73"/>
      <c r="DZ24" s="73"/>
      <c r="EA24" s="73"/>
      <c r="EB24" s="73"/>
      <c r="EC24" s="73"/>
      <c r="ED24" s="73"/>
      <c r="EE24" s="73"/>
      <c r="EF24" s="73"/>
      <c r="EG24" s="73"/>
      <c r="EH24" s="73"/>
      <c r="EI24" s="73"/>
      <c r="EJ24" s="73"/>
      <c r="EK24" s="73"/>
      <c r="EL24" s="73"/>
      <c r="EM24" s="73"/>
      <c r="EN24" s="73"/>
      <c r="EO24" s="73"/>
      <c r="EP24" s="73"/>
      <c r="EQ24" s="73"/>
      <c r="ER24" s="73"/>
      <c r="ES24" s="73"/>
      <c r="ET24" s="73"/>
      <c r="EU24" s="73"/>
      <c r="EV24" s="73"/>
      <c r="EW24" s="73"/>
      <c r="EX24" s="73"/>
      <c r="EY24" s="73"/>
      <c r="EZ24" s="73"/>
      <c r="FA24" s="73"/>
      <c r="FB24" s="73"/>
      <c r="FC24" s="73"/>
      <c r="FD24" s="73"/>
      <c r="FE24" s="73"/>
      <c r="FF24" s="73"/>
      <c r="FG24" s="73"/>
      <c r="FH24" s="73"/>
      <c r="FI24" s="73"/>
      <c r="FJ24" s="73"/>
      <c r="FK24" s="73"/>
      <c r="FL24" s="73"/>
      <c r="FM24" s="73"/>
      <c r="FN24" s="73"/>
      <c r="FO24" s="73"/>
      <c r="FP24" s="73"/>
      <c r="FQ24" s="73"/>
      <c r="FR24" s="73"/>
      <c r="FS24" s="73"/>
      <c r="FT24" s="73"/>
      <c r="FU24" s="73"/>
      <c r="FV24" s="73"/>
      <c r="FW24" s="73"/>
      <c r="FX24" s="73"/>
      <c r="FY24" s="73"/>
      <c r="FZ24" s="73"/>
      <c r="GA24" s="73"/>
      <c r="GB24" s="73"/>
      <c r="GC24" s="73"/>
      <c r="GD24" s="73"/>
      <c r="GE24" s="73"/>
      <c r="GF24" s="73"/>
      <c r="GG24" s="73"/>
      <c r="GH24" s="73"/>
      <c r="GI24" s="73"/>
      <c r="GJ24" s="73"/>
      <c r="GK24" s="73"/>
      <c r="GL24" s="73"/>
      <c r="GM24" s="73"/>
      <c r="GN24" s="73"/>
      <c r="GO24" s="73"/>
      <c r="GP24" s="73"/>
      <c r="GQ24" s="73"/>
      <c r="GR24" s="73"/>
      <c r="GS24" s="73"/>
      <c r="GT24" s="73"/>
      <c r="GU24" s="73"/>
      <c r="GV24" s="73"/>
      <c r="GW24" s="73"/>
      <c r="GX24" s="73"/>
      <c r="GY24" s="73"/>
      <c r="GZ24" s="73"/>
      <c r="HA24" s="73"/>
      <c r="HB24" s="73"/>
      <c r="HC24" s="73"/>
      <c r="HD24" s="73"/>
      <c r="HE24" s="73"/>
      <c r="HF24" s="73"/>
      <c r="HG24" s="73"/>
      <c r="HH24" s="73"/>
      <c r="HI24" s="73"/>
      <c r="HJ24" s="73"/>
      <c r="HK24" s="73"/>
      <c r="HL24" s="73"/>
      <c r="HM24" s="73"/>
      <c r="HN24" s="73"/>
      <c r="HO24" s="73"/>
      <c r="HP24" s="73"/>
      <c r="HQ24" s="73"/>
      <c r="HR24" s="73"/>
      <c r="HS24" s="73"/>
      <c r="HT24" s="73"/>
      <c r="HU24" s="73"/>
      <c r="HV24" s="73"/>
      <c r="HW24" s="73"/>
      <c r="HX24" s="73"/>
      <c r="HY24" s="73"/>
      <c r="HZ24" s="73"/>
      <c r="IA24" s="73"/>
      <c r="IB24" s="73"/>
      <c r="IC24" s="73"/>
      <c r="ID24" s="73"/>
      <c r="IE24" s="73"/>
      <c r="IF24" s="73"/>
      <c r="IG24" s="73"/>
      <c r="IH24" s="73"/>
      <c r="II24" s="73"/>
      <c r="IJ24" s="73"/>
      <c r="IK24" s="73"/>
      <c r="IL24" s="73"/>
      <c r="IM24" s="73"/>
      <c r="IN24" s="73"/>
      <c r="IO24" s="73"/>
      <c r="IP24" s="73"/>
      <c r="IQ24" s="73"/>
      <c r="IR24" s="73"/>
      <c r="IS24" s="73"/>
      <c r="IT24" s="73"/>
      <c r="IU24" s="73"/>
      <c r="IV24" s="73"/>
    </row>
    <row r="25" spans="1:256" ht="26.4" customHeight="1" x14ac:dyDescent="0.3">
      <c r="A25" s="62" t="s">
        <v>64</v>
      </c>
      <c r="B25" s="73"/>
      <c r="C25" s="73"/>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c r="CK25" s="73"/>
      <c r="CL25" s="73"/>
      <c r="CM25" s="73"/>
      <c r="CN25" s="73"/>
      <c r="CO25" s="73"/>
      <c r="CP25" s="73"/>
      <c r="CQ25" s="73"/>
      <c r="CR25" s="73"/>
      <c r="CS25" s="73"/>
      <c r="CT25" s="73"/>
      <c r="CU25" s="73"/>
      <c r="CV25" s="73"/>
      <c r="CW25" s="73"/>
      <c r="CX25" s="73"/>
      <c r="CY25" s="73"/>
      <c r="CZ25" s="73"/>
      <c r="DA25" s="73"/>
      <c r="DB25" s="73"/>
      <c r="DC25" s="73"/>
      <c r="DD25" s="73"/>
      <c r="DE25" s="73"/>
      <c r="DF25" s="73"/>
      <c r="DG25" s="73"/>
      <c r="DH25" s="73"/>
      <c r="DI25" s="73"/>
      <c r="DJ25" s="73"/>
      <c r="DK25" s="73"/>
      <c r="DL25" s="73"/>
      <c r="DM25" s="73"/>
      <c r="DN25" s="73"/>
      <c r="DO25" s="73"/>
      <c r="DP25" s="73"/>
      <c r="DQ25" s="73"/>
      <c r="DR25" s="73"/>
      <c r="DS25" s="73"/>
      <c r="DT25" s="73"/>
      <c r="DU25" s="73"/>
      <c r="DV25" s="73"/>
      <c r="DW25" s="73"/>
      <c r="DX25" s="73"/>
      <c r="DY25" s="73"/>
      <c r="DZ25" s="73"/>
      <c r="EA25" s="73"/>
      <c r="EB25" s="73"/>
      <c r="EC25" s="73"/>
      <c r="ED25" s="73"/>
      <c r="EE25" s="73"/>
      <c r="EF25" s="73"/>
      <c r="EG25" s="73"/>
      <c r="EH25" s="73"/>
      <c r="EI25" s="73"/>
      <c r="EJ25" s="73"/>
      <c r="EK25" s="73"/>
      <c r="EL25" s="73"/>
      <c r="EM25" s="73"/>
      <c r="EN25" s="73"/>
      <c r="EO25" s="73"/>
      <c r="EP25" s="73"/>
      <c r="EQ25" s="73"/>
      <c r="ER25" s="73"/>
      <c r="ES25" s="73"/>
      <c r="ET25" s="73"/>
      <c r="EU25" s="73"/>
      <c r="EV25" s="73"/>
      <c r="EW25" s="73"/>
      <c r="EX25" s="73"/>
      <c r="EY25" s="73"/>
      <c r="EZ25" s="73"/>
      <c r="FA25" s="73"/>
      <c r="FB25" s="73"/>
      <c r="FC25" s="73"/>
      <c r="FD25" s="73"/>
      <c r="FE25" s="73"/>
      <c r="FF25" s="73"/>
      <c r="FG25" s="73"/>
      <c r="FH25" s="73"/>
      <c r="FI25" s="73"/>
      <c r="FJ25" s="73"/>
      <c r="FK25" s="73"/>
      <c r="FL25" s="73"/>
      <c r="FM25" s="73"/>
      <c r="FN25" s="73"/>
      <c r="FO25" s="73"/>
      <c r="FP25" s="73"/>
      <c r="FQ25" s="73"/>
      <c r="FR25" s="73"/>
      <c r="FS25" s="73"/>
      <c r="FT25" s="73"/>
      <c r="FU25" s="73"/>
      <c r="FV25" s="73"/>
      <c r="FW25" s="73"/>
      <c r="FX25" s="73"/>
      <c r="FY25" s="73"/>
      <c r="FZ25" s="73"/>
      <c r="GA25" s="73"/>
      <c r="GB25" s="73"/>
      <c r="GC25" s="73"/>
      <c r="GD25" s="73"/>
      <c r="GE25" s="73"/>
      <c r="GF25" s="73"/>
      <c r="GG25" s="73"/>
      <c r="GH25" s="73"/>
      <c r="GI25" s="73"/>
      <c r="GJ25" s="73"/>
      <c r="GK25" s="73"/>
      <c r="GL25" s="73"/>
      <c r="GM25" s="73"/>
      <c r="GN25" s="73"/>
      <c r="GO25" s="73"/>
      <c r="GP25" s="73"/>
      <c r="GQ25" s="73"/>
      <c r="GR25" s="73"/>
      <c r="GS25" s="73"/>
      <c r="GT25" s="73"/>
      <c r="GU25" s="73"/>
      <c r="GV25" s="73"/>
      <c r="GW25" s="73"/>
      <c r="GX25" s="73"/>
      <c r="GY25" s="73"/>
      <c r="GZ25" s="73"/>
      <c r="HA25" s="73"/>
      <c r="HB25" s="73"/>
      <c r="HC25" s="73"/>
      <c r="HD25" s="73"/>
      <c r="HE25" s="73"/>
      <c r="HF25" s="73"/>
      <c r="HG25" s="73"/>
      <c r="HH25" s="73"/>
      <c r="HI25" s="73"/>
      <c r="HJ25" s="73"/>
      <c r="HK25" s="73"/>
      <c r="HL25" s="73"/>
      <c r="HM25" s="73"/>
      <c r="HN25" s="73"/>
      <c r="HO25" s="73"/>
      <c r="HP25" s="73"/>
      <c r="HQ25" s="73"/>
      <c r="HR25" s="73"/>
      <c r="HS25" s="73"/>
      <c r="HT25" s="73"/>
      <c r="HU25" s="73"/>
      <c r="HV25" s="73"/>
      <c r="HW25" s="73"/>
      <c r="HX25" s="73"/>
      <c r="HY25" s="73"/>
      <c r="HZ25" s="73"/>
      <c r="IA25" s="73"/>
      <c r="IB25" s="73"/>
      <c r="IC25" s="73"/>
      <c r="ID25" s="73"/>
      <c r="IE25" s="73"/>
      <c r="IF25" s="73"/>
      <c r="IG25" s="73"/>
      <c r="IH25" s="73"/>
      <c r="II25" s="73"/>
      <c r="IJ25" s="73"/>
      <c r="IK25" s="73"/>
      <c r="IL25" s="73"/>
      <c r="IM25" s="73"/>
      <c r="IN25" s="73"/>
      <c r="IO25" s="73"/>
      <c r="IP25" s="73"/>
      <c r="IQ25" s="73"/>
      <c r="IR25" s="73"/>
      <c r="IS25" s="73"/>
      <c r="IT25" s="73"/>
      <c r="IU25" s="73"/>
      <c r="IV25" s="73"/>
    </row>
    <row r="26" spans="1:256" ht="21.6" customHeight="1" x14ac:dyDescent="0.25">
      <c r="A26" s="677" t="s">
        <v>65</v>
      </c>
      <c r="B26" s="677"/>
      <c r="C26" s="677"/>
      <c r="D26" s="677"/>
      <c r="E26" s="677"/>
      <c r="F26" s="677"/>
      <c r="G26" s="677"/>
      <c r="H26" s="677"/>
      <c r="I26" s="677"/>
      <c r="J26" s="677"/>
      <c r="K26" s="677"/>
      <c r="L26" s="7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c r="BM26" s="64"/>
      <c r="BN26" s="64"/>
      <c r="BO26" s="64"/>
      <c r="BP26" s="64"/>
      <c r="BQ26" s="64"/>
      <c r="BR26" s="64"/>
      <c r="BS26" s="64"/>
      <c r="BT26" s="64"/>
      <c r="BU26" s="64"/>
      <c r="BV26" s="64"/>
      <c r="BW26" s="64"/>
      <c r="BX26" s="64"/>
      <c r="BY26" s="64"/>
      <c r="BZ26" s="64"/>
      <c r="CA26" s="64"/>
      <c r="CB26" s="64"/>
      <c r="CC26" s="64"/>
      <c r="CD26" s="64"/>
      <c r="CE26" s="64"/>
      <c r="CF26" s="64"/>
      <c r="CG26" s="64"/>
      <c r="CH26" s="64"/>
      <c r="CI26" s="64"/>
      <c r="CJ26" s="64"/>
      <c r="CK26" s="64"/>
      <c r="CL26" s="64"/>
      <c r="CM26" s="64"/>
      <c r="CN26" s="64"/>
      <c r="CO26" s="64"/>
      <c r="CP26" s="64"/>
      <c r="CQ26" s="64"/>
      <c r="CR26" s="64"/>
      <c r="CS26" s="64"/>
      <c r="CT26" s="64"/>
      <c r="CU26" s="64"/>
      <c r="CV26" s="64"/>
      <c r="CW26" s="64"/>
      <c r="CX26" s="64"/>
      <c r="CY26" s="64"/>
      <c r="CZ26" s="64"/>
      <c r="DA26" s="64"/>
      <c r="DB26" s="64"/>
      <c r="DC26" s="64"/>
      <c r="DD26" s="64"/>
      <c r="DE26" s="64"/>
      <c r="DF26" s="64"/>
      <c r="DG26" s="64"/>
      <c r="DH26" s="64"/>
      <c r="DI26" s="64"/>
      <c r="DJ26" s="64"/>
      <c r="DK26" s="64"/>
      <c r="DL26" s="64"/>
      <c r="DM26" s="64"/>
      <c r="DN26" s="64"/>
      <c r="DO26" s="64"/>
      <c r="DP26" s="64"/>
      <c r="DQ26" s="64"/>
      <c r="DR26" s="64"/>
      <c r="DS26" s="64"/>
      <c r="DT26" s="64"/>
      <c r="DU26" s="64"/>
      <c r="DV26" s="64"/>
      <c r="DW26" s="64"/>
      <c r="DX26" s="64"/>
      <c r="DY26" s="64"/>
      <c r="DZ26" s="64"/>
      <c r="EA26" s="64"/>
      <c r="EB26" s="64"/>
      <c r="EC26" s="64"/>
      <c r="ED26" s="64"/>
      <c r="EE26" s="64"/>
      <c r="EF26" s="64"/>
      <c r="EG26" s="64"/>
      <c r="EH26" s="64"/>
      <c r="EI26" s="64"/>
      <c r="EJ26" s="64"/>
      <c r="EK26" s="64"/>
      <c r="EL26" s="64"/>
      <c r="EM26" s="64"/>
      <c r="EN26" s="64"/>
      <c r="EO26" s="64"/>
      <c r="EP26" s="64"/>
      <c r="EQ26" s="64"/>
      <c r="ER26" s="64"/>
      <c r="ES26" s="64"/>
      <c r="ET26" s="64"/>
      <c r="EU26" s="64"/>
      <c r="EV26" s="64"/>
      <c r="EW26" s="64"/>
      <c r="EX26" s="64"/>
      <c r="EY26" s="64"/>
      <c r="EZ26" s="64"/>
      <c r="FA26" s="64"/>
      <c r="FB26" s="64"/>
      <c r="FC26" s="64"/>
      <c r="FD26" s="64"/>
      <c r="FE26" s="64"/>
      <c r="FF26" s="64"/>
      <c r="FG26" s="64"/>
      <c r="FH26" s="64"/>
      <c r="FI26" s="64"/>
      <c r="FJ26" s="64"/>
      <c r="FK26" s="64"/>
      <c r="FL26" s="64"/>
      <c r="FM26" s="64"/>
      <c r="FN26" s="64"/>
      <c r="FO26" s="64"/>
      <c r="FP26" s="64"/>
      <c r="FQ26" s="64"/>
      <c r="FR26" s="64"/>
      <c r="FS26" s="64"/>
      <c r="FT26" s="64"/>
      <c r="FU26" s="64"/>
      <c r="FV26" s="64"/>
      <c r="FW26" s="64"/>
      <c r="FX26" s="64"/>
      <c r="FY26" s="64"/>
      <c r="FZ26" s="64"/>
      <c r="GA26" s="64"/>
      <c r="GB26" s="64"/>
      <c r="GC26" s="64"/>
      <c r="GD26" s="64"/>
      <c r="GE26" s="64"/>
      <c r="GF26" s="64"/>
      <c r="GG26" s="64"/>
      <c r="GH26" s="64"/>
      <c r="GI26" s="64"/>
      <c r="GJ26" s="64"/>
      <c r="GK26" s="64"/>
      <c r="GL26" s="64"/>
      <c r="GM26" s="64"/>
      <c r="GN26" s="64"/>
      <c r="GO26" s="64"/>
      <c r="GP26" s="64"/>
      <c r="GQ26" s="64"/>
      <c r="GR26" s="64"/>
      <c r="GS26" s="64"/>
      <c r="GT26" s="64"/>
      <c r="GU26" s="64"/>
      <c r="GV26" s="64"/>
      <c r="GW26" s="64"/>
      <c r="GX26" s="64"/>
      <c r="GY26" s="64"/>
      <c r="GZ26" s="64"/>
      <c r="HA26" s="64"/>
      <c r="HB26" s="64"/>
      <c r="HC26" s="64"/>
      <c r="HD26" s="64"/>
      <c r="HE26" s="64"/>
      <c r="HF26" s="64"/>
      <c r="HG26" s="64"/>
      <c r="HH26" s="64"/>
      <c r="HI26" s="64"/>
      <c r="HJ26" s="64"/>
      <c r="HK26" s="64"/>
      <c r="HL26" s="64"/>
      <c r="HM26" s="64"/>
      <c r="HN26" s="64"/>
      <c r="HO26" s="64"/>
      <c r="HP26" s="64"/>
      <c r="HQ26" s="64"/>
      <c r="HR26" s="64"/>
      <c r="HS26" s="64"/>
      <c r="HT26" s="64"/>
      <c r="HU26" s="64"/>
      <c r="HV26" s="64"/>
      <c r="HW26" s="64"/>
      <c r="HX26" s="64"/>
      <c r="HY26" s="64"/>
      <c r="HZ26" s="64"/>
      <c r="IA26" s="64"/>
      <c r="IB26" s="64"/>
      <c r="IC26" s="64"/>
      <c r="ID26" s="64"/>
      <c r="IE26" s="64"/>
      <c r="IF26" s="64"/>
      <c r="IG26" s="64"/>
      <c r="IH26" s="64"/>
      <c r="II26" s="64"/>
      <c r="IJ26" s="64"/>
      <c r="IK26" s="64"/>
      <c r="IL26" s="64"/>
      <c r="IM26" s="64"/>
      <c r="IN26" s="64"/>
      <c r="IO26" s="64"/>
      <c r="IP26" s="64"/>
      <c r="IQ26" s="64"/>
      <c r="IR26" s="64"/>
      <c r="IS26" s="64"/>
      <c r="IT26" s="64"/>
      <c r="IU26" s="64"/>
      <c r="IV26" s="64"/>
    </row>
    <row r="27" spans="1:256" s="103" customFormat="1" ht="22.95" customHeight="1" x14ac:dyDescent="0.25">
      <c r="A27" s="696" t="s">
        <v>66</v>
      </c>
      <c r="B27" s="696"/>
      <c r="C27" s="696"/>
      <c r="D27" s="696"/>
      <c r="E27" s="696"/>
      <c r="F27" s="696"/>
      <c r="G27" s="696"/>
      <c r="H27" s="696"/>
      <c r="I27" s="696"/>
      <c r="J27" s="696"/>
      <c r="K27" s="696"/>
      <c r="L27" s="76"/>
      <c r="M27" s="76"/>
      <c r="N27" s="76"/>
      <c r="O27" s="76"/>
      <c r="P27" s="76"/>
      <c r="Q27" s="76"/>
      <c r="R27" s="76"/>
      <c r="S27" s="76"/>
      <c r="T27" s="76"/>
      <c r="U27" s="76"/>
      <c r="V27" s="76"/>
      <c r="W27" s="76"/>
      <c r="X27" s="76"/>
      <c r="Y27" s="76"/>
      <c r="Z27" s="76"/>
      <c r="AA27" s="76"/>
      <c r="AB27" s="76"/>
      <c r="AC27" s="76"/>
      <c r="AD27" s="76"/>
      <c r="AE27" s="76"/>
      <c r="AF27" s="76"/>
      <c r="AG27" s="76"/>
      <c r="AH27" s="76"/>
      <c r="AI27" s="76"/>
      <c r="AJ27" s="7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c r="EI27" s="76"/>
      <c r="EJ27" s="76"/>
      <c r="EK27" s="76"/>
      <c r="EL27" s="76"/>
      <c r="EM27" s="76"/>
      <c r="EN27" s="76"/>
      <c r="EO27" s="76"/>
      <c r="EP27" s="76"/>
      <c r="EQ27" s="76"/>
      <c r="ER27" s="76"/>
      <c r="ES27" s="76"/>
      <c r="ET27" s="76"/>
      <c r="EU27" s="76"/>
      <c r="EV27" s="76"/>
      <c r="EW27" s="76"/>
      <c r="EX27" s="76"/>
      <c r="EY27" s="76"/>
      <c r="EZ27" s="76"/>
      <c r="FA27" s="76"/>
      <c r="FB27" s="76"/>
      <c r="FC27" s="76"/>
      <c r="FD27" s="76"/>
      <c r="FE27" s="76"/>
      <c r="FF27" s="76"/>
      <c r="FG27" s="76"/>
      <c r="FH27" s="76"/>
      <c r="FI27" s="76"/>
      <c r="FJ27" s="76"/>
      <c r="FK27" s="76"/>
      <c r="FL27" s="76"/>
      <c r="FM27" s="76"/>
      <c r="FN27" s="76"/>
      <c r="FO27" s="76"/>
      <c r="FP27" s="76"/>
      <c r="FQ27" s="76"/>
      <c r="FR27" s="76"/>
      <c r="FS27" s="76"/>
      <c r="FT27" s="76"/>
      <c r="FU27" s="76"/>
      <c r="FV27" s="76"/>
      <c r="FW27" s="76"/>
      <c r="FX27" s="76"/>
      <c r="FY27" s="76"/>
      <c r="FZ27" s="76"/>
      <c r="GA27" s="76"/>
      <c r="GB27" s="76"/>
      <c r="GC27" s="76"/>
      <c r="GD27" s="76"/>
      <c r="GE27" s="76"/>
      <c r="GF27" s="76"/>
      <c r="GG27" s="76"/>
      <c r="GH27" s="76"/>
      <c r="GI27" s="76"/>
      <c r="GJ27" s="76"/>
      <c r="GK27" s="76"/>
      <c r="GL27" s="76"/>
      <c r="GM27" s="76"/>
      <c r="GN27" s="76"/>
      <c r="GO27" s="76"/>
      <c r="GP27" s="76"/>
      <c r="GQ27" s="76"/>
      <c r="GR27" s="76"/>
      <c r="GS27" s="76"/>
      <c r="GT27" s="76"/>
      <c r="GU27" s="76"/>
      <c r="GV27" s="76"/>
      <c r="GW27" s="76"/>
      <c r="GX27" s="76"/>
      <c r="GY27" s="76"/>
      <c r="GZ27" s="76"/>
      <c r="HA27" s="76"/>
      <c r="HB27" s="76"/>
      <c r="HC27" s="76"/>
      <c r="HD27" s="76"/>
      <c r="HE27" s="76"/>
      <c r="HF27" s="76"/>
      <c r="HG27" s="76"/>
      <c r="HH27" s="76"/>
      <c r="HI27" s="76"/>
      <c r="HJ27" s="76"/>
      <c r="HK27" s="76"/>
      <c r="HL27" s="76"/>
      <c r="HM27" s="76"/>
      <c r="HN27" s="76"/>
      <c r="HO27" s="76"/>
      <c r="HP27" s="76"/>
      <c r="HQ27" s="76"/>
      <c r="HR27" s="76"/>
      <c r="HS27" s="76"/>
      <c r="HT27" s="76"/>
      <c r="HU27" s="76"/>
      <c r="HV27" s="76"/>
      <c r="HW27" s="76"/>
      <c r="HX27" s="76"/>
      <c r="HY27" s="76"/>
      <c r="HZ27" s="76"/>
      <c r="IA27" s="76"/>
      <c r="IB27" s="76"/>
      <c r="IC27" s="76"/>
      <c r="ID27" s="76"/>
      <c r="IE27" s="76"/>
      <c r="IF27" s="76"/>
      <c r="IG27" s="76"/>
      <c r="IH27" s="76"/>
      <c r="II27" s="76"/>
      <c r="IJ27" s="76"/>
      <c r="IK27" s="76"/>
      <c r="IL27" s="76"/>
      <c r="IM27" s="76"/>
      <c r="IN27" s="76"/>
      <c r="IO27" s="76"/>
      <c r="IP27" s="76"/>
      <c r="IQ27" s="76"/>
      <c r="IR27" s="76"/>
      <c r="IS27" s="76"/>
      <c r="IT27" s="76"/>
      <c r="IU27" s="76"/>
      <c r="IV27" s="76"/>
    </row>
    <row r="28" spans="1:256" ht="20.399999999999999" customHeight="1" x14ac:dyDescent="0.25">
      <c r="A28" s="677" t="s">
        <v>67</v>
      </c>
      <c r="B28" s="677"/>
      <c r="C28" s="677"/>
      <c r="D28" s="677"/>
      <c r="E28" s="677"/>
      <c r="F28" s="677"/>
      <c r="G28" s="677"/>
      <c r="H28" s="677"/>
      <c r="I28" s="677"/>
      <c r="J28" s="677"/>
      <c r="K28" s="677"/>
      <c r="L28" s="64"/>
      <c r="M28" s="64"/>
      <c r="N28" s="64"/>
      <c r="O28" s="64"/>
      <c r="P28" s="64"/>
      <c r="Q28" s="64"/>
      <c r="R28" s="64"/>
      <c r="S28" s="64"/>
      <c r="T28" s="64"/>
      <c r="U28" s="64"/>
      <c r="V28" s="64"/>
      <c r="W28" s="64"/>
      <c r="X28" s="64"/>
      <c r="Y28" s="64"/>
      <c r="Z28" s="64"/>
      <c r="AA28" s="64"/>
      <c r="AB28" s="64"/>
      <c r="AC28" s="64"/>
      <c r="AD28" s="64"/>
      <c r="AE28" s="64"/>
      <c r="AF28" s="64"/>
      <c r="AG28" s="64"/>
      <c r="AH28" s="64"/>
      <c r="AI28" s="64"/>
      <c r="AJ28" s="64"/>
      <c r="AK28" s="64"/>
      <c r="AL28" s="64"/>
      <c r="AM28" s="64"/>
      <c r="AN28" s="64"/>
      <c r="AO28" s="64"/>
      <c r="AP28" s="64"/>
      <c r="AQ28" s="64"/>
      <c r="AR28" s="64"/>
      <c r="AS28" s="64"/>
      <c r="AT28" s="64"/>
      <c r="AU28" s="64"/>
      <c r="AV28" s="64"/>
      <c r="AW28" s="64"/>
      <c r="AX28" s="64"/>
      <c r="AY28" s="64"/>
      <c r="AZ28" s="64"/>
      <c r="BA28" s="64"/>
      <c r="BB28" s="64"/>
      <c r="BC28" s="64"/>
      <c r="BD28" s="64"/>
      <c r="BE28" s="64"/>
      <c r="BF28" s="64"/>
      <c r="BG28" s="64"/>
      <c r="BH28" s="64"/>
      <c r="BI28" s="64"/>
      <c r="BJ28" s="64"/>
      <c r="BK28" s="64"/>
      <c r="BL28" s="64"/>
      <c r="BM28" s="64"/>
      <c r="BN28" s="64"/>
      <c r="BO28" s="64"/>
      <c r="BP28" s="64"/>
      <c r="BQ28" s="64"/>
      <c r="BR28" s="64"/>
      <c r="BS28" s="64"/>
      <c r="BT28" s="64"/>
      <c r="BU28" s="64"/>
      <c r="BV28" s="64"/>
      <c r="BW28" s="64"/>
      <c r="BX28" s="64"/>
      <c r="BY28" s="64"/>
      <c r="BZ28" s="64"/>
      <c r="CA28" s="64"/>
      <c r="CB28" s="64"/>
      <c r="CC28" s="64"/>
      <c r="CD28" s="64"/>
      <c r="CE28" s="64"/>
      <c r="CF28" s="64"/>
      <c r="CG28" s="64"/>
      <c r="CH28" s="64"/>
      <c r="CI28" s="64"/>
      <c r="CJ28" s="64"/>
      <c r="CK28" s="64"/>
      <c r="CL28" s="64"/>
      <c r="CM28" s="64"/>
      <c r="CN28" s="64"/>
      <c r="CO28" s="64"/>
      <c r="CP28" s="64"/>
      <c r="CQ28" s="64"/>
      <c r="CR28" s="64"/>
      <c r="CS28" s="64"/>
      <c r="CT28" s="64"/>
      <c r="CU28" s="64"/>
      <c r="CV28" s="64"/>
      <c r="CW28" s="64"/>
      <c r="CX28" s="64"/>
      <c r="CY28" s="64"/>
      <c r="CZ28" s="64"/>
      <c r="DA28" s="64"/>
      <c r="DB28" s="64"/>
      <c r="DC28" s="64"/>
      <c r="DD28" s="64"/>
      <c r="DE28" s="64"/>
      <c r="DF28" s="64"/>
      <c r="DG28" s="64"/>
      <c r="DH28" s="64"/>
      <c r="DI28" s="64"/>
      <c r="DJ28" s="64"/>
      <c r="DK28" s="64"/>
      <c r="DL28" s="64"/>
      <c r="DM28" s="64"/>
      <c r="DN28" s="64"/>
      <c r="DO28" s="64"/>
      <c r="DP28" s="64"/>
      <c r="DQ28" s="64"/>
      <c r="DR28" s="64"/>
      <c r="DS28" s="64"/>
      <c r="DT28" s="64"/>
      <c r="DU28" s="64"/>
      <c r="DV28" s="64"/>
      <c r="DW28" s="64"/>
      <c r="DX28" s="64"/>
      <c r="DY28" s="64"/>
      <c r="DZ28" s="64"/>
      <c r="EA28" s="64"/>
      <c r="EB28" s="64"/>
      <c r="EC28" s="64"/>
      <c r="ED28" s="64"/>
      <c r="EE28" s="64"/>
      <c r="EF28" s="64"/>
      <c r="EG28" s="64"/>
      <c r="EH28" s="64"/>
      <c r="EI28" s="64"/>
      <c r="EJ28" s="64"/>
      <c r="EK28" s="64"/>
      <c r="EL28" s="64"/>
      <c r="EM28" s="64"/>
      <c r="EN28" s="64"/>
      <c r="EO28" s="64"/>
      <c r="EP28" s="64"/>
      <c r="EQ28" s="64"/>
      <c r="ER28" s="64"/>
      <c r="ES28" s="64"/>
      <c r="ET28" s="64"/>
      <c r="EU28" s="64"/>
      <c r="EV28" s="64"/>
      <c r="EW28" s="64"/>
      <c r="EX28" s="64"/>
      <c r="EY28" s="64"/>
      <c r="EZ28" s="64"/>
      <c r="FA28" s="64"/>
      <c r="FB28" s="64"/>
      <c r="FC28" s="64"/>
      <c r="FD28" s="64"/>
      <c r="FE28" s="64"/>
      <c r="FF28" s="64"/>
      <c r="FG28" s="64"/>
      <c r="FH28" s="64"/>
      <c r="FI28" s="64"/>
      <c r="FJ28" s="64"/>
      <c r="FK28" s="64"/>
      <c r="FL28" s="64"/>
      <c r="FM28" s="64"/>
      <c r="FN28" s="64"/>
      <c r="FO28" s="64"/>
      <c r="FP28" s="64"/>
      <c r="FQ28" s="64"/>
      <c r="FR28" s="64"/>
      <c r="FS28" s="64"/>
      <c r="FT28" s="64"/>
      <c r="FU28" s="64"/>
      <c r="FV28" s="64"/>
      <c r="FW28" s="64"/>
      <c r="FX28" s="64"/>
      <c r="FY28" s="64"/>
      <c r="FZ28" s="64"/>
      <c r="GA28" s="64"/>
      <c r="GB28" s="64"/>
      <c r="GC28" s="64"/>
      <c r="GD28" s="64"/>
      <c r="GE28" s="64"/>
      <c r="GF28" s="64"/>
      <c r="GG28" s="64"/>
      <c r="GH28" s="64"/>
      <c r="GI28" s="64"/>
      <c r="GJ28" s="64"/>
      <c r="GK28" s="64"/>
      <c r="GL28" s="64"/>
      <c r="GM28" s="64"/>
      <c r="GN28" s="64"/>
      <c r="GO28" s="64"/>
      <c r="GP28" s="64"/>
      <c r="GQ28" s="64"/>
      <c r="GR28" s="64"/>
      <c r="GS28" s="64"/>
      <c r="GT28" s="64"/>
      <c r="GU28" s="64"/>
      <c r="GV28" s="64"/>
      <c r="GW28" s="64"/>
      <c r="GX28" s="64"/>
      <c r="GY28" s="64"/>
      <c r="GZ28" s="64"/>
      <c r="HA28" s="64"/>
      <c r="HB28" s="64"/>
      <c r="HC28" s="64"/>
      <c r="HD28" s="64"/>
      <c r="HE28" s="64"/>
      <c r="HF28" s="64"/>
      <c r="HG28" s="64"/>
      <c r="HH28" s="64"/>
      <c r="HI28" s="64"/>
      <c r="HJ28" s="64"/>
      <c r="HK28" s="64"/>
      <c r="HL28" s="64"/>
      <c r="HM28" s="64"/>
      <c r="HN28" s="64"/>
      <c r="HO28" s="64"/>
      <c r="HP28" s="64"/>
      <c r="HQ28" s="64"/>
      <c r="HR28" s="64"/>
      <c r="HS28" s="64"/>
      <c r="HT28" s="64"/>
      <c r="HU28" s="64"/>
      <c r="HV28" s="64"/>
      <c r="HW28" s="64"/>
      <c r="HX28" s="64"/>
      <c r="HY28" s="64"/>
      <c r="HZ28" s="64"/>
      <c r="IA28" s="64"/>
      <c r="IB28" s="64"/>
      <c r="IC28" s="64"/>
      <c r="ID28" s="64"/>
      <c r="IE28" s="64"/>
      <c r="IF28" s="64"/>
      <c r="IG28" s="64"/>
      <c r="IH28" s="64"/>
      <c r="II28" s="64"/>
      <c r="IJ28" s="64"/>
      <c r="IK28" s="64"/>
      <c r="IL28" s="64"/>
      <c r="IM28" s="64"/>
      <c r="IN28" s="64"/>
      <c r="IO28" s="64"/>
      <c r="IP28" s="64"/>
      <c r="IQ28" s="64"/>
      <c r="IR28" s="64"/>
      <c r="IS28" s="64"/>
      <c r="IT28" s="64"/>
      <c r="IU28" s="64"/>
      <c r="IV28" s="64"/>
    </row>
    <row r="29" spans="1:256" ht="15.6" x14ac:dyDescent="0.25">
      <c r="A29" s="104"/>
      <c r="B29" s="104"/>
      <c r="C29" s="104"/>
      <c r="D29" s="104"/>
      <c r="E29" s="104"/>
      <c r="F29" s="104"/>
      <c r="G29" s="104"/>
      <c r="H29" s="69"/>
      <c r="I29" s="66"/>
      <c r="J29" s="64"/>
      <c r="K29" s="64"/>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64"/>
      <c r="AK29" s="64"/>
      <c r="AL29" s="64"/>
      <c r="AM29" s="64"/>
      <c r="AN29" s="64"/>
      <c r="AO29" s="64"/>
      <c r="AP29" s="64"/>
      <c r="AQ29" s="64"/>
      <c r="AR29" s="64"/>
      <c r="AS29" s="64"/>
      <c r="AT29" s="64"/>
      <c r="AU29" s="64"/>
      <c r="AV29" s="64"/>
      <c r="AW29" s="64"/>
      <c r="AX29" s="64"/>
      <c r="AY29" s="64"/>
      <c r="AZ29" s="64"/>
      <c r="BA29" s="64"/>
      <c r="BB29" s="64"/>
      <c r="BC29" s="64"/>
      <c r="BD29" s="64"/>
      <c r="BE29" s="64"/>
      <c r="BF29" s="64"/>
      <c r="BG29" s="64"/>
      <c r="BH29" s="64"/>
      <c r="BI29" s="64"/>
      <c r="BJ29" s="64"/>
      <c r="BK29" s="64"/>
      <c r="BL29" s="64"/>
      <c r="BM29" s="64"/>
      <c r="BN29" s="64"/>
      <c r="BO29" s="64"/>
      <c r="BP29" s="64"/>
      <c r="BQ29" s="64"/>
      <c r="BR29" s="64"/>
      <c r="BS29" s="64"/>
      <c r="BT29" s="64"/>
      <c r="BU29" s="64"/>
      <c r="BV29" s="64"/>
      <c r="BW29" s="64"/>
      <c r="BX29" s="64"/>
      <c r="BY29" s="64"/>
      <c r="BZ29" s="64"/>
      <c r="CA29" s="64"/>
      <c r="CB29" s="64"/>
      <c r="CC29" s="64"/>
      <c r="CD29" s="64"/>
      <c r="CE29" s="64"/>
      <c r="CF29" s="64"/>
      <c r="CG29" s="64"/>
      <c r="CH29" s="64"/>
      <c r="CI29" s="64"/>
      <c r="CJ29" s="64"/>
      <c r="CK29" s="64"/>
      <c r="CL29" s="64"/>
      <c r="CM29" s="64"/>
      <c r="CN29" s="64"/>
      <c r="CO29" s="64"/>
      <c r="CP29" s="64"/>
      <c r="CQ29" s="64"/>
      <c r="CR29" s="64"/>
      <c r="CS29" s="64"/>
      <c r="CT29" s="64"/>
      <c r="CU29" s="64"/>
      <c r="CV29" s="64"/>
      <c r="CW29" s="64"/>
      <c r="CX29" s="64"/>
      <c r="CY29" s="64"/>
      <c r="CZ29" s="64"/>
      <c r="DA29" s="64"/>
      <c r="DB29" s="64"/>
      <c r="DC29" s="64"/>
      <c r="DD29" s="64"/>
      <c r="DE29" s="64"/>
      <c r="DF29" s="64"/>
      <c r="DG29" s="64"/>
      <c r="DH29" s="64"/>
      <c r="DI29" s="64"/>
      <c r="DJ29" s="64"/>
      <c r="DK29" s="64"/>
      <c r="DL29" s="64"/>
      <c r="DM29" s="64"/>
      <c r="DN29" s="64"/>
      <c r="DO29" s="64"/>
      <c r="DP29" s="64"/>
      <c r="DQ29" s="64"/>
      <c r="DR29" s="64"/>
      <c r="DS29" s="64"/>
      <c r="DT29" s="64"/>
      <c r="DU29" s="64"/>
      <c r="DV29" s="64"/>
      <c r="DW29" s="64"/>
      <c r="DX29" s="64"/>
      <c r="DY29" s="64"/>
      <c r="DZ29" s="64"/>
      <c r="EA29" s="64"/>
      <c r="EB29" s="64"/>
      <c r="EC29" s="64"/>
      <c r="ED29" s="64"/>
      <c r="EE29" s="64"/>
      <c r="EF29" s="64"/>
      <c r="EG29" s="64"/>
      <c r="EH29" s="64"/>
      <c r="EI29" s="64"/>
      <c r="EJ29" s="64"/>
      <c r="EK29" s="64"/>
      <c r="EL29" s="64"/>
      <c r="EM29" s="64"/>
      <c r="EN29" s="64"/>
      <c r="EO29" s="64"/>
      <c r="EP29" s="64"/>
      <c r="EQ29" s="64"/>
      <c r="ER29" s="64"/>
      <c r="ES29" s="64"/>
      <c r="ET29" s="64"/>
      <c r="EU29" s="64"/>
      <c r="EV29" s="64"/>
      <c r="EW29" s="64"/>
      <c r="EX29" s="64"/>
      <c r="EY29" s="64"/>
      <c r="EZ29" s="64"/>
      <c r="FA29" s="64"/>
      <c r="FB29" s="64"/>
      <c r="FC29" s="64"/>
      <c r="FD29" s="64"/>
      <c r="FE29" s="64"/>
      <c r="FF29" s="64"/>
      <c r="FG29" s="64"/>
      <c r="FH29" s="64"/>
      <c r="FI29" s="64"/>
      <c r="FJ29" s="64"/>
      <c r="FK29" s="64"/>
      <c r="FL29" s="64"/>
      <c r="FM29" s="64"/>
      <c r="FN29" s="64"/>
      <c r="FO29" s="64"/>
      <c r="FP29" s="64"/>
      <c r="FQ29" s="64"/>
      <c r="FR29" s="64"/>
      <c r="FS29" s="64"/>
      <c r="FT29" s="64"/>
      <c r="FU29" s="64"/>
      <c r="FV29" s="64"/>
      <c r="FW29" s="64"/>
      <c r="FX29" s="64"/>
      <c r="FY29" s="64"/>
      <c r="FZ29" s="64"/>
      <c r="GA29" s="64"/>
      <c r="GB29" s="64"/>
      <c r="GC29" s="64"/>
      <c r="GD29" s="64"/>
      <c r="GE29" s="64"/>
      <c r="GF29" s="64"/>
      <c r="GG29" s="64"/>
      <c r="GH29" s="64"/>
      <c r="GI29" s="64"/>
      <c r="GJ29" s="64"/>
      <c r="GK29" s="64"/>
      <c r="GL29" s="64"/>
      <c r="GM29" s="64"/>
      <c r="GN29" s="64"/>
      <c r="GO29" s="64"/>
      <c r="GP29" s="64"/>
      <c r="GQ29" s="64"/>
      <c r="GR29" s="64"/>
      <c r="GS29" s="64"/>
      <c r="GT29" s="64"/>
      <c r="GU29" s="64"/>
      <c r="GV29" s="64"/>
      <c r="GW29" s="64"/>
      <c r="GX29" s="64"/>
      <c r="GY29" s="64"/>
      <c r="GZ29" s="64"/>
      <c r="HA29" s="64"/>
      <c r="HB29" s="64"/>
      <c r="HC29" s="64"/>
      <c r="HD29" s="64"/>
      <c r="HE29" s="64"/>
      <c r="HF29" s="64"/>
      <c r="HG29" s="64"/>
      <c r="HH29" s="64"/>
      <c r="HI29" s="64"/>
      <c r="HJ29" s="64"/>
      <c r="HK29" s="64"/>
      <c r="HL29" s="64"/>
      <c r="HM29" s="64"/>
      <c r="HN29" s="64"/>
      <c r="HO29" s="64"/>
      <c r="HP29" s="64"/>
      <c r="HQ29" s="64"/>
      <c r="HR29" s="64"/>
      <c r="HS29" s="64"/>
      <c r="HT29" s="64"/>
      <c r="HU29" s="64"/>
      <c r="HV29" s="64"/>
      <c r="HW29" s="64"/>
      <c r="HX29" s="64"/>
      <c r="HY29" s="64"/>
      <c r="HZ29" s="64"/>
      <c r="IA29" s="64"/>
      <c r="IB29" s="64"/>
      <c r="IC29" s="64"/>
      <c r="ID29" s="64"/>
      <c r="IE29" s="64"/>
      <c r="IF29" s="64"/>
      <c r="IG29" s="64"/>
      <c r="IH29" s="64"/>
      <c r="II29" s="64"/>
      <c r="IJ29" s="64"/>
      <c r="IK29" s="64"/>
      <c r="IL29" s="64"/>
      <c r="IM29" s="64"/>
      <c r="IN29" s="64"/>
      <c r="IO29" s="64"/>
      <c r="IP29" s="64"/>
      <c r="IQ29" s="64"/>
      <c r="IR29" s="64"/>
      <c r="IS29" s="64"/>
      <c r="IT29" s="64"/>
      <c r="IU29" s="64"/>
      <c r="IV29" s="64"/>
    </row>
    <row r="30" spans="1:256" ht="24" customHeight="1" x14ac:dyDescent="0.3">
      <c r="A30" s="679" t="s">
        <v>57</v>
      </c>
      <c r="B30" s="679" t="s">
        <v>5</v>
      </c>
      <c r="C30" s="679" t="s">
        <v>234</v>
      </c>
      <c r="D30" s="679" t="s">
        <v>233</v>
      </c>
      <c r="E30" s="679" t="s">
        <v>37</v>
      </c>
      <c r="F30" s="679"/>
      <c r="G30" s="679"/>
      <c r="H30" s="69"/>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73"/>
      <c r="BI30" s="73"/>
      <c r="BJ30" s="73"/>
      <c r="BK30" s="73"/>
      <c r="BL30" s="73"/>
      <c r="BM30" s="73"/>
      <c r="BN30" s="73"/>
      <c r="BO30" s="73"/>
      <c r="BP30" s="73"/>
      <c r="BQ30" s="73"/>
      <c r="BR30" s="73"/>
      <c r="BS30" s="73"/>
      <c r="BT30" s="73"/>
      <c r="BU30" s="73"/>
      <c r="BV30" s="73"/>
      <c r="BW30" s="73"/>
      <c r="BX30" s="73"/>
      <c r="BY30" s="73"/>
      <c r="BZ30" s="73"/>
      <c r="CA30" s="73"/>
      <c r="CB30" s="73"/>
      <c r="CC30" s="73"/>
      <c r="CD30" s="73"/>
      <c r="CE30" s="73"/>
      <c r="CF30" s="73"/>
      <c r="CG30" s="73"/>
      <c r="CH30" s="73"/>
      <c r="CI30" s="73"/>
      <c r="CJ30" s="73"/>
      <c r="CK30" s="73"/>
      <c r="CL30" s="73"/>
      <c r="CM30" s="73"/>
      <c r="CN30" s="73"/>
      <c r="CO30" s="73"/>
      <c r="CP30" s="73"/>
      <c r="CQ30" s="73"/>
      <c r="CR30" s="73"/>
      <c r="CS30" s="73"/>
      <c r="CT30" s="73"/>
      <c r="CU30" s="73"/>
      <c r="CV30" s="73"/>
      <c r="CW30" s="73"/>
      <c r="CX30" s="73"/>
      <c r="CY30" s="73"/>
      <c r="CZ30" s="73"/>
      <c r="DA30" s="73"/>
      <c r="DB30" s="73"/>
      <c r="DC30" s="73"/>
      <c r="DD30" s="73"/>
      <c r="DE30" s="73"/>
      <c r="DF30" s="73"/>
      <c r="DG30" s="73"/>
      <c r="DH30" s="73"/>
      <c r="DI30" s="73"/>
      <c r="DJ30" s="73"/>
      <c r="DK30" s="73"/>
      <c r="DL30" s="73"/>
      <c r="DM30" s="73"/>
      <c r="DN30" s="73"/>
      <c r="DO30" s="73"/>
      <c r="DP30" s="73"/>
      <c r="DQ30" s="73"/>
      <c r="DR30" s="73"/>
      <c r="DS30" s="73"/>
      <c r="DT30" s="73"/>
      <c r="DU30" s="73"/>
      <c r="DV30" s="73"/>
      <c r="DW30" s="73"/>
      <c r="DX30" s="73"/>
      <c r="DY30" s="73"/>
      <c r="DZ30" s="73"/>
      <c r="EA30" s="73"/>
      <c r="EB30" s="73"/>
      <c r="EC30" s="73"/>
      <c r="ED30" s="73"/>
      <c r="EE30" s="73"/>
      <c r="EF30" s="73"/>
      <c r="EG30" s="73"/>
      <c r="EH30" s="73"/>
      <c r="EI30" s="73"/>
      <c r="EJ30" s="73"/>
      <c r="EK30" s="73"/>
      <c r="EL30" s="73"/>
      <c r="EM30" s="73"/>
      <c r="EN30" s="73"/>
      <c r="EO30" s="73"/>
      <c r="EP30" s="73"/>
      <c r="EQ30" s="73"/>
      <c r="ER30" s="73"/>
      <c r="ES30" s="73"/>
      <c r="ET30" s="73"/>
      <c r="EU30" s="73"/>
      <c r="EV30" s="73"/>
      <c r="EW30" s="73"/>
      <c r="EX30" s="73"/>
      <c r="EY30" s="73"/>
      <c r="EZ30" s="73"/>
      <c r="FA30" s="73"/>
      <c r="FB30" s="73"/>
      <c r="FC30" s="73"/>
      <c r="FD30" s="73"/>
      <c r="FE30" s="73"/>
      <c r="FF30" s="73"/>
      <c r="FG30" s="73"/>
      <c r="FH30" s="73"/>
      <c r="FI30" s="73"/>
      <c r="FJ30" s="73"/>
      <c r="FK30" s="73"/>
      <c r="FL30" s="73"/>
      <c r="FM30" s="73"/>
      <c r="FN30" s="73"/>
      <c r="FO30" s="73"/>
      <c r="FP30" s="73"/>
      <c r="FQ30" s="73"/>
      <c r="FR30" s="73"/>
      <c r="FS30" s="73"/>
      <c r="FT30" s="73"/>
      <c r="FU30" s="73"/>
      <c r="FV30" s="73"/>
      <c r="FW30" s="73"/>
      <c r="FX30" s="73"/>
      <c r="FY30" s="73"/>
      <c r="FZ30" s="73"/>
      <c r="GA30" s="73"/>
      <c r="GB30" s="73"/>
      <c r="GC30" s="73"/>
      <c r="GD30" s="73"/>
      <c r="GE30" s="73"/>
      <c r="GF30" s="73"/>
      <c r="GG30" s="73"/>
      <c r="GH30" s="73"/>
      <c r="GI30" s="73"/>
      <c r="GJ30" s="73"/>
      <c r="GK30" s="73"/>
      <c r="GL30" s="73"/>
      <c r="GM30" s="73"/>
      <c r="GN30" s="73"/>
      <c r="GO30" s="73"/>
      <c r="GP30" s="73"/>
      <c r="GQ30" s="73"/>
      <c r="GR30" s="73"/>
      <c r="GS30" s="73"/>
      <c r="GT30" s="73"/>
      <c r="GU30" s="73"/>
      <c r="GV30" s="73"/>
      <c r="GW30" s="73"/>
      <c r="GX30" s="73"/>
      <c r="GY30" s="73"/>
      <c r="GZ30" s="73"/>
      <c r="HA30" s="73"/>
      <c r="HB30" s="73"/>
      <c r="HC30" s="73"/>
      <c r="HD30" s="73"/>
      <c r="HE30" s="73"/>
      <c r="HF30" s="73"/>
      <c r="HG30" s="73"/>
      <c r="HH30" s="73"/>
      <c r="HI30" s="73"/>
      <c r="HJ30" s="73"/>
      <c r="HK30" s="73"/>
      <c r="HL30" s="73"/>
      <c r="HM30" s="73"/>
      <c r="HN30" s="73"/>
      <c r="HO30" s="73"/>
      <c r="HP30" s="73"/>
      <c r="HQ30" s="73"/>
      <c r="HR30" s="73"/>
      <c r="HS30" s="73"/>
      <c r="HT30" s="73"/>
      <c r="HU30" s="73"/>
      <c r="HV30" s="73"/>
      <c r="HW30" s="73"/>
      <c r="HX30" s="73"/>
      <c r="HY30" s="73"/>
      <c r="HZ30" s="73"/>
      <c r="IA30" s="73"/>
      <c r="IB30" s="73"/>
      <c r="IC30" s="73"/>
      <c r="ID30" s="73"/>
      <c r="IE30" s="73"/>
      <c r="IF30" s="73"/>
      <c r="IG30" s="73"/>
      <c r="IH30" s="73"/>
      <c r="II30" s="73"/>
      <c r="IJ30" s="73"/>
      <c r="IK30" s="73"/>
      <c r="IL30" s="73"/>
      <c r="IM30" s="73"/>
      <c r="IN30" s="73"/>
      <c r="IO30" s="73"/>
      <c r="IP30" s="73"/>
      <c r="IQ30" s="73"/>
      <c r="IR30" s="73"/>
      <c r="IS30" s="73"/>
      <c r="IT30" s="73"/>
      <c r="IU30" s="73"/>
      <c r="IV30" s="73"/>
    </row>
    <row r="31" spans="1:256" ht="26.4" customHeight="1" x14ac:dyDescent="0.3">
      <c r="A31" s="679"/>
      <c r="B31" s="679"/>
      <c r="C31" s="679"/>
      <c r="D31" s="679"/>
      <c r="E31" s="429" t="s">
        <v>24</v>
      </c>
      <c r="F31" s="429" t="s">
        <v>120</v>
      </c>
      <c r="G31" s="429" t="s">
        <v>235</v>
      </c>
      <c r="H31" s="69"/>
      <c r="I31" s="73"/>
      <c r="J31" s="73"/>
      <c r="K31" s="73"/>
      <c r="L31" s="73"/>
      <c r="M31" s="73"/>
      <c r="N31" s="73"/>
      <c r="O31" s="73"/>
      <c r="P31" s="73"/>
      <c r="Q31" s="73"/>
      <c r="R31" s="73"/>
      <c r="S31" s="73"/>
      <c r="T31" s="73"/>
      <c r="U31" s="73"/>
      <c r="V31" s="73"/>
      <c r="W31" s="73"/>
      <c r="X31" s="73"/>
      <c r="Y31" s="73"/>
      <c r="Z31" s="73"/>
      <c r="AA31" s="73"/>
      <c r="AB31" s="73"/>
      <c r="AC31" s="73"/>
      <c r="AD31" s="73"/>
      <c r="AE31" s="73"/>
      <c r="AF31" s="73"/>
      <c r="AG31" s="73"/>
      <c r="AH31" s="73"/>
      <c r="AI31" s="73"/>
      <c r="AJ31" s="73"/>
      <c r="AK31" s="73"/>
      <c r="AL31" s="73"/>
      <c r="AM31" s="73"/>
      <c r="AN31" s="73"/>
      <c r="AO31" s="73"/>
      <c r="AP31" s="73"/>
      <c r="AQ31" s="73"/>
      <c r="AR31" s="73"/>
      <c r="AS31" s="73"/>
      <c r="AT31" s="73"/>
      <c r="AU31" s="73"/>
      <c r="AV31" s="73"/>
      <c r="AW31" s="73"/>
      <c r="AX31" s="73"/>
      <c r="AY31" s="73"/>
      <c r="AZ31" s="73"/>
      <c r="BA31" s="73"/>
      <c r="BB31" s="73"/>
      <c r="BC31" s="73"/>
      <c r="BD31" s="73"/>
      <c r="BE31" s="73"/>
      <c r="BF31" s="73"/>
      <c r="BG31" s="73"/>
      <c r="BH31" s="73"/>
      <c r="BI31" s="73"/>
      <c r="BJ31" s="73"/>
      <c r="BK31" s="73"/>
      <c r="BL31" s="73"/>
      <c r="BM31" s="73"/>
      <c r="BN31" s="73"/>
      <c r="BO31" s="73"/>
      <c r="BP31" s="73"/>
      <c r="BQ31" s="73"/>
      <c r="BR31" s="73"/>
      <c r="BS31" s="73"/>
      <c r="BT31" s="73"/>
      <c r="BU31" s="73"/>
      <c r="BV31" s="73"/>
      <c r="BW31" s="73"/>
      <c r="BX31" s="73"/>
      <c r="BY31" s="73"/>
      <c r="BZ31" s="73"/>
      <c r="CA31" s="73"/>
      <c r="CB31" s="73"/>
      <c r="CC31" s="73"/>
      <c r="CD31" s="73"/>
      <c r="CE31" s="73"/>
      <c r="CF31" s="73"/>
      <c r="CG31" s="73"/>
      <c r="CH31" s="73"/>
      <c r="CI31" s="73"/>
      <c r="CJ31" s="73"/>
      <c r="CK31" s="73"/>
      <c r="CL31" s="73"/>
      <c r="CM31" s="73"/>
      <c r="CN31" s="73"/>
      <c r="CO31" s="73"/>
      <c r="CP31" s="73"/>
      <c r="CQ31" s="73"/>
      <c r="CR31" s="73"/>
      <c r="CS31" s="73"/>
      <c r="CT31" s="73"/>
      <c r="CU31" s="73"/>
      <c r="CV31" s="73"/>
      <c r="CW31" s="73"/>
      <c r="CX31" s="73"/>
      <c r="CY31" s="73"/>
      <c r="CZ31" s="73"/>
      <c r="DA31" s="73"/>
      <c r="DB31" s="73"/>
      <c r="DC31" s="73"/>
      <c r="DD31" s="73"/>
      <c r="DE31" s="73"/>
      <c r="DF31" s="73"/>
      <c r="DG31" s="73"/>
      <c r="DH31" s="73"/>
      <c r="DI31" s="73"/>
      <c r="DJ31" s="73"/>
      <c r="DK31" s="73"/>
      <c r="DL31" s="73"/>
      <c r="DM31" s="73"/>
      <c r="DN31" s="73"/>
      <c r="DO31" s="73"/>
      <c r="DP31" s="73"/>
      <c r="DQ31" s="73"/>
      <c r="DR31" s="73"/>
      <c r="DS31" s="73"/>
      <c r="DT31" s="73"/>
      <c r="DU31" s="73"/>
      <c r="DV31" s="73"/>
      <c r="DW31" s="73"/>
      <c r="DX31" s="73"/>
      <c r="DY31" s="73"/>
      <c r="DZ31" s="73"/>
      <c r="EA31" s="73"/>
      <c r="EB31" s="73"/>
      <c r="EC31" s="73"/>
      <c r="ED31" s="73"/>
      <c r="EE31" s="73"/>
      <c r="EF31" s="73"/>
      <c r="EG31" s="73"/>
      <c r="EH31" s="73"/>
      <c r="EI31" s="73"/>
      <c r="EJ31" s="73"/>
      <c r="EK31" s="73"/>
      <c r="EL31" s="73"/>
      <c r="EM31" s="73"/>
      <c r="EN31" s="73"/>
      <c r="EO31" s="73"/>
      <c r="EP31" s="73"/>
      <c r="EQ31" s="73"/>
      <c r="ER31" s="73"/>
      <c r="ES31" s="73"/>
      <c r="ET31" s="73"/>
      <c r="EU31" s="73"/>
      <c r="EV31" s="73"/>
      <c r="EW31" s="73"/>
      <c r="EX31" s="73"/>
      <c r="EY31" s="73"/>
      <c r="EZ31" s="73"/>
      <c r="FA31" s="73"/>
      <c r="FB31" s="73"/>
      <c r="FC31" s="73"/>
      <c r="FD31" s="73"/>
      <c r="FE31" s="73"/>
      <c r="FF31" s="73"/>
      <c r="FG31" s="73"/>
      <c r="FH31" s="73"/>
      <c r="FI31" s="73"/>
      <c r="FJ31" s="73"/>
      <c r="FK31" s="73"/>
      <c r="FL31" s="73"/>
      <c r="FM31" s="73"/>
      <c r="FN31" s="73"/>
      <c r="FO31" s="73"/>
      <c r="FP31" s="73"/>
      <c r="FQ31" s="73"/>
      <c r="FR31" s="73"/>
      <c r="FS31" s="73"/>
      <c r="FT31" s="73"/>
      <c r="FU31" s="73"/>
      <c r="FV31" s="73"/>
      <c r="FW31" s="73"/>
      <c r="FX31" s="73"/>
      <c r="FY31" s="73"/>
      <c r="FZ31" s="73"/>
      <c r="GA31" s="73"/>
      <c r="GB31" s="73"/>
      <c r="GC31" s="73"/>
      <c r="GD31" s="73"/>
      <c r="GE31" s="73"/>
      <c r="GF31" s="73"/>
      <c r="GG31" s="73"/>
      <c r="GH31" s="73"/>
      <c r="GI31" s="73"/>
      <c r="GJ31" s="73"/>
      <c r="GK31" s="73"/>
      <c r="GL31" s="73"/>
      <c r="GM31" s="73"/>
      <c r="GN31" s="73"/>
      <c r="GO31" s="73"/>
      <c r="GP31" s="73"/>
      <c r="GQ31" s="73"/>
      <c r="GR31" s="73"/>
      <c r="GS31" s="73"/>
      <c r="GT31" s="73"/>
      <c r="GU31" s="73"/>
      <c r="GV31" s="73"/>
      <c r="GW31" s="73"/>
      <c r="GX31" s="73"/>
      <c r="GY31" s="73"/>
      <c r="GZ31" s="73"/>
      <c r="HA31" s="73"/>
      <c r="HB31" s="73"/>
      <c r="HC31" s="73"/>
      <c r="HD31" s="73"/>
      <c r="HE31" s="73"/>
      <c r="HF31" s="73"/>
      <c r="HG31" s="73"/>
      <c r="HH31" s="73"/>
      <c r="HI31" s="73"/>
      <c r="HJ31" s="73"/>
      <c r="HK31" s="73"/>
      <c r="HL31" s="73"/>
      <c r="HM31" s="73"/>
      <c r="HN31" s="73"/>
      <c r="HO31" s="73"/>
      <c r="HP31" s="73"/>
      <c r="HQ31" s="73"/>
      <c r="HR31" s="73"/>
      <c r="HS31" s="73"/>
      <c r="HT31" s="73"/>
      <c r="HU31" s="73"/>
      <c r="HV31" s="73"/>
      <c r="HW31" s="73"/>
      <c r="HX31" s="73"/>
      <c r="HY31" s="73"/>
      <c r="HZ31" s="73"/>
      <c r="IA31" s="73"/>
      <c r="IB31" s="73"/>
      <c r="IC31" s="73"/>
      <c r="ID31" s="73"/>
      <c r="IE31" s="73"/>
      <c r="IF31" s="73"/>
      <c r="IG31" s="73"/>
      <c r="IH31" s="73"/>
      <c r="II31" s="73"/>
      <c r="IJ31" s="73"/>
      <c r="IK31" s="73"/>
      <c r="IL31" s="73"/>
      <c r="IM31" s="73"/>
      <c r="IN31" s="73"/>
      <c r="IO31" s="73"/>
      <c r="IP31" s="73"/>
      <c r="IQ31" s="73"/>
      <c r="IR31" s="73"/>
      <c r="IS31" s="73"/>
      <c r="IT31" s="73"/>
      <c r="IU31" s="73"/>
      <c r="IV31" s="73"/>
    </row>
    <row r="32" spans="1:256" ht="84" customHeight="1" x14ac:dyDescent="0.3">
      <c r="A32" s="456" t="s">
        <v>281</v>
      </c>
      <c r="B32" s="32"/>
      <c r="C32" s="32"/>
      <c r="D32" s="32"/>
      <c r="E32" s="40">
        <f>8044+5482</f>
        <v>13526</v>
      </c>
      <c r="F32" s="33"/>
      <c r="G32" s="33"/>
      <c r="H32" s="69"/>
      <c r="I32" s="73"/>
      <c r="J32" s="73"/>
      <c r="K32" s="73"/>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73"/>
      <c r="AX32" s="73"/>
      <c r="AY32" s="73"/>
      <c r="AZ32" s="73"/>
      <c r="BA32" s="73"/>
      <c r="BB32" s="73"/>
      <c r="BC32" s="73"/>
      <c r="BD32" s="73"/>
      <c r="BE32" s="73"/>
      <c r="BF32" s="73"/>
      <c r="BG32" s="73"/>
      <c r="BH32" s="73"/>
      <c r="BI32" s="73"/>
      <c r="BJ32" s="73"/>
      <c r="BK32" s="73"/>
      <c r="BL32" s="73"/>
      <c r="BM32" s="73"/>
      <c r="BN32" s="73"/>
      <c r="BO32" s="73"/>
      <c r="BP32" s="73"/>
      <c r="BQ32" s="73"/>
      <c r="BR32" s="73"/>
      <c r="BS32" s="73"/>
      <c r="BT32" s="73"/>
      <c r="BU32" s="73"/>
      <c r="BV32" s="73"/>
      <c r="BW32" s="73"/>
      <c r="BX32" s="73"/>
      <c r="BY32" s="73"/>
      <c r="BZ32" s="73"/>
      <c r="CA32" s="73"/>
      <c r="CB32" s="73"/>
      <c r="CC32" s="73"/>
      <c r="CD32" s="73"/>
      <c r="CE32" s="73"/>
      <c r="CF32" s="73"/>
      <c r="CG32" s="73"/>
      <c r="CH32" s="73"/>
      <c r="CI32" s="73"/>
      <c r="CJ32" s="73"/>
      <c r="CK32" s="73"/>
      <c r="CL32" s="73"/>
      <c r="CM32" s="73"/>
      <c r="CN32" s="73"/>
      <c r="CO32" s="73"/>
      <c r="CP32" s="73"/>
      <c r="CQ32" s="73"/>
      <c r="CR32" s="73"/>
      <c r="CS32" s="73"/>
      <c r="CT32" s="73"/>
      <c r="CU32" s="73"/>
      <c r="CV32" s="73"/>
      <c r="CW32" s="73"/>
      <c r="CX32" s="73"/>
      <c r="CY32" s="73"/>
      <c r="CZ32" s="73"/>
      <c r="DA32" s="73"/>
      <c r="DB32" s="73"/>
      <c r="DC32" s="73"/>
      <c r="DD32" s="73"/>
      <c r="DE32" s="73"/>
      <c r="DF32" s="73"/>
      <c r="DG32" s="73"/>
      <c r="DH32" s="73"/>
      <c r="DI32" s="73"/>
      <c r="DJ32" s="73"/>
      <c r="DK32" s="73"/>
      <c r="DL32" s="73"/>
      <c r="DM32" s="73"/>
      <c r="DN32" s="73"/>
      <c r="DO32" s="73"/>
      <c r="DP32" s="73"/>
      <c r="DQ32" s="73"/>
      <c r="DR32" s="73"/>
      <c r="DS32" s="73"/>
      <c r="DT32" s="73"/>
      <c r="DU32" s="73"/>
      <c r="DV32" s="73"/>
      <c r="DW32" s="73"/>
      <c r="DX32" s="73"/>
      <c r="DY32" s="73"/>
      <c r="DZ32" s="73"/>
      <c r="EA32" s="73"/>
      <c r="EB32" s="73"/>
      <c r="EC32" s="73"/>
      <c r="ED32" s="73"/>
      <c r="EE32" s="73"/>
      <c r="EF32" s="73"/>
      <c r="EG32" s="73"/>
      <c r="EH32" s="73"/>
      <c r="EI32" s="73"/>
      <c r="EJ32" s="73"/>
      <c r="EK32" s="73"/>
      <c r="EL32" s="73"/>
      <c r="EM32" s="73"/>
      <c r="EN32" s="73"/>
      <c r="EO32" s="73"/>
      <c r="EP32" s="73"/>
      <c r="EQ32" s="73"/>
      <c r="ER32" s="73"/>
      <c r="ES32" s="73"/>
      <c r="ET32" s="73"/>
      <c r="EU32" s="73"/>
      <c r="EV32" s="73"/>
      <c r="EW32" s="73"/>
      <c r="EX32" s="73"/>
      <c r="EY32" s="73"/>
      <c r="EZ32" s="73"/>
      <c r="FA32" s="73"/>
      <c r="FB32" s="73"/>
      <c r="FC32" s="73"/>
      <c r="FD32" s="73"/>
      <c r="FE32" s="73"/>
      <c r="FF32" s="73"/>
      <c r="FG32" s="73"/>
      <c r="FH32" s="73"/>
      <c r="FI32" s="73"/>
      <c r="FJ32" s="73"/>
      <c r="FK32" s="73"/>
      <c r="FL32" s="73"/>
      <c r="FM32" s="73"/>
      <c r="FN32" s="73"/>
      <c r="FO32" s="73"/>
      <c r="FP32" s="73"/>
      <c r="FQ32" s="73"/>
      <c r="FR32" s="73"/>
      <c r="FS32" s="73"/>
      <c r="FT32" s="73"/>
      <c r="FU32" s="73"/>
      <c r="FV32" s="73"/>
      <c r="FW32" s="73"/>
      <c r="FX32" s="73"/>
      <c r="FY32" s="73"/>
      <c r="FZ32" s="73"/>
      <c r="GA32" s="73"/>
      <c r="GB32" s="73"/>
      <c r="GC32" s="73"/>
      <c r="GD32" s="73"/>
      <c r="GE32" s="73"/>
      <c r="GF32" s="73"/>
      <c r="GG32" s="73"/>
      <c r="GH32" s="73"/>
      <c r="GI32" s="73"/>
      <c r="GJ32" s="73"/>
      <c r="GK32" s="73"/>
      <c r="GL32" s="73"/>
      <c r="GM32" s="73"/>
      <c r="GN32" s="73"/>
      <c r="GO32" s="73"/>
      <c r="GP32" s="73"/>
      <c r="GQ32" s="73"/>
      <c r="GR32" s="73"/>
      <c r="GS32" s="73"/>
      <c r="GT32" s="73"/>
      <c r="GU32" s="73"/>
      <c r="GV32" s="73"/>
      <c r="GW32" s="73"/>
      <c r="GX32" s="73"/>
      <c r="GY32" s="73"/>
      <c r="GZ32" s="73"/>
      <c r="HA32" s="73"/>
      <c r="HB32" s="73"/>
      <c r="HC32" s="73"/>
      <c r="HD32" s="73"/>
      <c r="HE32" s="73"/>
      <c r="HF32" s="73"/>
      <c r="HG32" s="73"/>
      <c r="HH32" s="73"/>
      <c r="HI32" s="73"/>
      <c r="HJ32" s="73"/>
      <c r="HK32" s="73"/>
      <c r="HL32" s="73"/>
      <c r="HM32" s="73"/>
      <c r="HN32" s="73"/>
      <c r="HO32" s="73"/>
      <c r="HP32" s="73"/>
      <c r="HQ32" s="73"/>
      <c r="HR32" s="73"/>
      <c r="HS32" s="73"/>
      <c r="HT32" s="73"/>
      <c r="HU32" s="73"/>
      <c r="HV32" s="73"/>
      <c r="HW32" s="73"/>
      <c r="HX32" s="73"/>
      <c r="HY32" s="73"/>
      <c r="HZ32" s="73"/>
      <c r="IA32" s="73"/>
      <c r="IB32" s="73"/>
      <c r="IC32" s="73"/>
      <c r="ID32" s="73"/>
      <c r="IE32" s="73"/>
      <c r="IF32" s="73"/>
      <c r="IG32" s="73"/>
      <c r="IH32" s="73"/>
      <c r="II32" s="73"/>
      <c r="IJ32" s="73"/>
      <c r="IK32" s="73"/>
      <c r="IL32" s="73"/>
      <c r="IM32" s="73"/>
      <c r="IN32" s="73"/>
      <c r="IO32" s="73"/>
      <c r="IP32" s="73"/>
      <c r="IQ32" s="73"/>
      <c r="IR32" s="73"/>
      <c r="IS32" s="73"/>
      <c r="IT32" s="73"/>
      <c r="IU32" s="73"/>
      <c r="IV32" s="73"/>
    </row>
    <row r="33" spans="1:256" s="612" customFormat="1" ht="27" customHeight="1" x14ac:dyDescent="0.3">
      <c r="A33" s="456" t="s">
        <v>15</v>
      </c>
      <c r="B33" s="81"/>
      <c r="C33" s="34">
        <v>57606</v>
      </c>
      <c r="D33" s="34">
        <f>59427-422+2000</f>
        <v>61005</v>
      </c>
      <c r="E33" s="40">
        <v>60539</v>
      </c>
      <c r="F33" s="35">
        <v>63233</v>
      </c>
      <c r="G33" s="35">
        <v>64119</v>
      </c>
      <c r="H33" s="497"/>
      <c r="I33" s="120"/>
      <c r="J33" s="120"/>
      <c r="K33" s="120"/>
      <c r="L33" s="120"/>
      <c r="M33" s="120"/>
      <c r="N33" s="120"/>
      <c r="O33" s="120"/>
      <c r="P33" s="120"/>
      <c r="Q33" s="120"/>
      <c r="R33" s="120"/>
      <c r="S33" s="120"/>
      <c r="T33" s="120"/>
      <c r="U33" s="120"/>
      <c r="V33" s="120"/>
      <c r="W33" s="120"/>
      <c r="X33" s="120"/>
      <c r="Y33" s="120"/>
      <c r="Z33" s="120"/>
      <c r="AA33" s="120"/>
      <c r="AB33" s="120"/>
      <c r="AC33" s="120"/>
      <c r="AD33" s="120"/>
      <c r="AE33" s="120"/>
      <c r="AF33" s="120"/>
      <c r="AG33" s="120"/>
      <c r="AH33" s="120"/>
      <c r="AI33" s="120"/>
      <c r="AJ33" s="120"/>
      <c r="AK33" s="120"/>
      <c r="AL33" s="120"/>
      <c r="AM33" s="120"/>
      <c r="AN33" s="120"/>
      <c r="AO33" s="120"/>
      <c r="AP33" s="120"/>
      <c r="AQ33" s="120"/>
      <c r="AR33" s="120"/>
      <c r="AS33" s="120"/>
      <c r="AT33" s="120"/>
      <c r="AU33" s="120"/>
      <c r="AV33" s="120"/>
      <c r="AW33" s="120"/>
      <c r="AX33" s="120"/>
      <c r="AY33" s="120"/>
      <c r="AZ33" s="120"/>
      <c r="BA33" s="120"/>
      <c r="BB33" s="120"/>
      <c r="BC33" s="120"/>
      <c r="BD33" s="120"/>
      <c r="BE33" s="120"/>
      <c r="BF33" s="120"/>
      <c r="BG33" s="120"/>
      <c r="BH33" s="120"/>
      <c r="BI33" s="120"/>
      <c r="BJ33" s="120"/>
      <c r="BK33" s="120"/>
      <c r="BL33" s="120"/>
      <c r="BM33" s="120"/>
      <c r="BN33" s="120"/>
      <c r="BO33" s="120"/>
      <c r="BP33" s="120"/>
      <c r="BQ33" s="120"/>
      <c r="BR33" s="120"/>
      <c r="BS33" s="120"/>
      <c r="BT33" s="120"/>
      <c r="BU33" s="120"/>
      <c r="BV33" s="120"/>
      <c r="BW33" s="120"/>
      <c r="BX33" s="120"/>
      <c r="BY33" s="120"/>
      <c r="BZ33" s="120"/>
      <c r="CA33" s="120"/>
      <c r="CB33" s="120"/>
      <c r="CC33" s="120"/>
      <c r="CD33" s="120"/>
      <c r="CE33" s="120"/>
      <c r="CF33" s="120"/>
      <c r="CG33" s="120"/>
      <c r="CH33" s="120"/>
      <c r="CI33" s="120"/>
      <c r="CJ33" s="120"/>
      <c r="CK33" s="120"/>
      <c r="CL33" s="120"/>
      <c r="CM33" s="120"/>
      <c r="CN33" s="120"/>
      <c r="CO33" s="120"/>
      <c r="CP33" s="120"/>
      <c r="CQ33" s="120"/>
      <c r="CR33" s="120"/>
      <c r="CS33" s="120"/>
      <c r="CT33" s="120"/>
      <c r="CU33" s="120"/>
      <c r="CV33" s="120"/>
      <c r="CW33" s="120"/>
      <c r="CX33" s="120"/>
      <c r="CY33" s="120"/>
      <c r="CZ33" s="120"/>
      <c r="DA33" s="120"/>
      <c r="DB33" s="120"/>
      <c r="DC33" s="120"/>
      <c r="DD33" s="120"/>
      <c r="DE33" s="120"/>
      <c r="DF33" s="120"/>
      <c r="DG33" s="120"/>
      <c r="DH33" s="120"/>
      <c r="DI33" s="120"/>
      <c r="DJ33" s="120"/>
      <c r="DK33" s="120"/>
      <c r="DL33" s="120"/>
      <c r="DM33" s="120"/>
      <c r="DN33" s="120"/>
      <c r="DO33" s="120"/>
      <c r="DP33" s="120"/>
      <c r="DQ33" s="120"/>
      <c r="DR33" s="120"/>
      <c r="DS33" s="120"/>
      <c r="DT33" s="120"/>
      <c r="DU33" s="120"/>
      <c r="DV33" s="120"/>
      <c r="DW33" s="120"/>
      <c r="DX33" s="120"/>
      <c r="DY33" s="120"/>
      <c r="DZ33" s="120"/>
      <c r="EA33" s="120"/>
      <c r="EB33" s="120"/>
      <c r="EC33" s="120"/>
      <c r="ED33" s="120"/>
      <c r="EE33" s="120"/>
      <c r="EF33" s="120"/>
      <c r="EG33" s="120"/>
      <c r="EH33" s="120"/>
      <c r="EI33" s="120"/>
      <c r="EJ33" s="120"/>
      <c r="EK33" s="120"/>
      <c r="EL33" s="120"/>
      <c r="EM33" s="120"/>
      <c r="EN33" s="120"/>
      <c r="EO33" s="120"/>
      <c r="EP33" s="120"/>
      <c r="EQ33" s="120"/>
      <c r="ER33" s="120"/>
      <c r="ES33" s="120"/>
      <c r="ET33" s="120"/>
      <c r="EU33" s="120"/>
      <c r="EV33" s="120"/>
      <c r="EW33" s="120"/>
      <c r="EX33" s="120"/>
      <c r="EY33" s="120"/>
      <c r="EZ33" s="120"/>
      <c r="FA33" s="120"/>
      <c r="FB33" s="120"/>
      <c r="FC33" s="120"/>
      <c r="FD33" s="120"/>
      <c r="FE33" s="120"/>
      <c r="FF33" s="120"/>
      <c r="FG33" s="120"/>
      <c r="FH33" s="120"/>
      <c r="FI33" s="120"/>
      <c r="FJ33" s="120"/>
      <c r="FK33" s="120"/>
      <c r="FL33" s="120"/>
      <c r="FM33" s="120"/>
      <c r="FN33" s="120"/>
      <c r="FO33" s="120"/>
      <c r="FP33" s="120"/>
      <c r="FQ33" s="120"/>
      <c r="FR33" s="120"/>
      <c r="FS33" s="120"/>
      <c r="FT33" s="120"/>
      <c r="FU33" s="120"/>
      <c r="FV33" s="120"/>
      <c r="FW33" s="120"/>
      <c r="FX33" s="120"/>
      <c r="FY33" s="120"/>
      <c r="FZ33" s="120"/>
      <c r="GA33" s="120"/>
      <c r="GB33" s="120"/>
      <c r="GC33" s="120"/>
      <c r="GD33" s="120"/>
      <c r="GE33" s="120"/>
      <c r="GF33" s="120"/>
      <c r="GG33" s="120"/>
      <c r="GH33" s="120"/>
      <c r="GI33" s="120"/>
      <c r="GJ33" s="120"/>
      <c r="GK33" s="120"/>
      <c r="GL33" s="120"/>
      <c r="GM33" s="120"/>
      <c r="GN33" s="120"/>
      <c r="GO33" s="120"/>
      <c r="GP33" s="120"/>
      <c r="GQ33" s="120"/>
      <c r="GR33" s="120"/>
      <c r="GS33" s="120"/>
      <c r="GT33" s="120"/>
      <c r="GU33" s="120"/>
      <c r="GV33" s="120"/>
      <c r="GW33" s="120"/>
      <c r="GX33" s="120"/>
      <c r="GY33" s="120"/>
      <c r="GZ33" s="120"/>
      <c r="HA33" s="120"/>
      <c r="HB33" s="120"/>
      <c r="HC33" s="120"/>
      <c r="HD33" s="120"/>
      <c r="HE33" s="120"/>
      <c r="HF33" s="120"/>
      <c r="HG33" s="120"/>
      <c r="HH33" s="120"/>
      <c r="HI33" s="120"/>
      <c r="HJ33" s="120"/>
      <c r="HK33" s="120"/>
      <c r="HL33" s="120"/>
      <c r="HM33" s="120"/>
      <c r="HN33" s="120"/>
      <c r="HO33" s="120"/>
      <c r="HP33" s="120"/>
      <c r="HQ33" s="120"/>
      <c r="HR33" s="120"/>
      <c r="HS33" s="120"/>
      <c r="HT33" s="120"/>
      <c r="HU33" s="120"/>
      <c r="HV33" s="120"/>
      <c r="HW33" s="120"/>
      <c r="HX33" s="120"/>
      <c r="HY33" s="120"/>
      <c r="HZ33" s="120"/>
      <c r="IA33" s="120"/>
      <c r="IB33" s="120"/>
      <c r="IC33" s="120"/>
      <c r="ID33" s="120"/>
      <c r="IE33" s="120"/>
      <c r="IF33" s="120"/>
      <c r="IG33" s="120"/>
      <c r="IH33" s="120"/>
      <c r="II33" s="120"/>
      <c r="IJ33" s="120"/>
      <c r="IK33" s="120"/>
      <c r="IL33" s="120"/>
      <c r="IM33" s="120"/>
      <c r="IN33" s="120"/>
      <c r="IO33" s="120"/>
      <c r="IP33" s="120"/>
      <c r="IQ33" s="120"/>
      <c r="IR33" s="120"/>
      <c r="IS33" s="120"/>
      <c r="IT33" s="120"/>
      <c r="IU33" s="120"/>
      <c r="IV33" s="120"/>
    </row>
    <row r="34" spans="1:256" ht="40.950000000000003" customHeight="1" x14ac:dyDescent="0.3">
      <c r="A34" s="83" t="s">
        <v>21</v>
      </c>
      <c r="B34" s="84" t="s">
        <v>58</v>
      </c>
      <c r="C34" s="105">
        <f>SUM(C32:C33)</f>
        <v>57606</v>
      </c>
      <c r="D34" s="105">
        <f>D33</f>
        <v>61005</v>
      </c>
      <c r="E34" s="105">
        <f>E32+E33</f>
        <v>74065</v>
      </c>
      <c r="F34" s="105">
        <f>SUM(F32:F33)</f>
        <v>63233</v>
      </c>
      <c r="G34" s="105">
        <f>SUM(G32:G33)</f>
        <v>64119</v>
      </c>
      <c r="H34" s="86"/>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c r="BM34" s="87"/>
      <c r="BN34" s="87"/>
      <c r="BO34" s="87"/>
      <c r="BP34" s="87"/>
      <c r="BQ34" s="87"/>
      <c r="BR34" s="87"/>
      <c r="BS34" s="87"/>
      <c r="BT34" s="87"/>
      <c r="BU34" s="87"/>
      <c r="BV34" s="87"/>
      <c r="BW34" s="87"/>
      <c r="BX34" s="87"/>
      <c r="BY34" s="87"/>
      <c r="BZ34" s="87"/>
      <c r="CA34" s="87"/>
      <c r="CB34" s="87"/>
      <c r="CC34" s="87"/>
      <c r="CD34" s="87"/>
      <c r="CE34" s="87"/>
      <c r="CF34" s="87"/>
      <c r="CG34" s="87"/>
      <c r="CH34" s="87"/>
      <c r="CI34" s="87"/>
      <c r="CJ34" s="87"/>
      <c r="CK34" s="87"/>
      <c r="CL34" s="87"/>
      <c r="CM34" s="87"/>
      <c r="CN34" s="87"/>
      <c r="CO34" s="87"/>
      <c r="CP34" s="87"/>
      <c r="CQ34" s="87"/>
      <c r="CR34" s="87"/>
      <c r="CS34" s="87"/>
      <c r="CT34" s="87"/>
      <c r="CU34" s="87"/>
      <c r="CV34" s="87"/>
      <c r="CW34" s="87"/>
      <c r="CX34" s="87"/>
      <c r="CY34" s="87"/>
      <c r="CZ34" s="87"/>
      <c r="DA34" s="87"/>
      <c r="DB34" s="87"/>
      <c r="DC34" s="87"/>
      <c r="DD34" s="87"/>
      <c r="DE34" s="87"/>
      <c r="DF34" s="87"/>
      <c r="DG34" s="87"/>
      <c r="DH34" s="87"/>
      <c r="DI34" s="87"/>
      <c r="DJ34" s="87"/>
      <c r="DK34" s="87"/>
      <c r="DL34" s="87"/>
      <c r="DM34" s="87"/>
      <c r="DN34" s="87"/>
      <c r="DO34" s="87"/>
      <c r="DP34" s="87"/>
      <c r="DQ34" s="87"/>
      <c r="DR34" s="87"/>
      <c r="DS34" s="87"/>
      <c r="DT34" s="87"/>
      <c r="DU34" s="87"/>
      <c r="DV34" s="87"/>
      <c r="DW34" s="87"/>
      <c r="DX34" s="87"/>
      <c r="DY34" s="87"/>
      <c r="DZ34" s="87"/>
      <c r="EA34" s="87"/>
      <c r="EB34" s="87"/>
      <c r="EC34" s="87"/>
      <c r="ED34" s="87"/>
      <c r="EE34" s="87"/>
      <c r="EF34" s="87"/>
      <c r="EG34" s="87"/>
      <c r="EH34" s="87"/>
      <c r="EI34" s="87"/>
      <c r="EJ34" s="87"/>
      <c r="EK34" s="87"/>
      <c r="EL34" s="87"/>
      <c r="EM34" s="87"/>
      <c r="EN34" s="87"/>
      <c r="EO34" s="87"/>
      <c r="EP34" s="87"/>
      <c r="EQ34" s="87"/>
      <c r="ER34" s="87"/>
      <c r="ES34" s="87"/>
      <c r="ET34" s="87"/>
      <c r="EU34" s="87"/>
      <c r="EV34" s="87"/>
      <c r="EW34" s="87"/>
      <c r="EX34" s="87"/>
      <c r="EY34" s="87"/>
      <c r="EZ34" s="87"/>
      <c r="FA34" s="87"/>
      <c r="FB34" s="87"/>
      <c r="FC34" s="87"/>
      <c r="FD34" s="87"/>
      <c r="FE34" s="87"/>
      <c r="FF34" s="87"/>
      <c r="FG34" s="87"/>
      <c r="FH34" s="87"/>
      <c r="FI34" s="87"/>
      <c r="FJ34" s="87"/>
      <c r="FK34" s="87"/>
      <c r="FL34" s="87"/>
      <c r="FM34" s="87"/>
      <c r="FN34" s="87"/>
      <c r="FO34" s="87"/>
      <c r="FP34" s="87"/>
      <c r="FQ34" s="87"/>
      <c r="FR34" s="87"/>
      <c r="FS34" s="87"/>
      <c r="FT34" s="87"/>
      <c r="FU34" s="87"/>
      <c r="FV34" s="87"/>
      <c r="FW34" s="87"/>
      <c r="FX34" s="87"/>
      <c r="FY34" s="87"/>
      <c r="FZ34" s="87"/>
      <c r="GA34" s="87"/>
      <c r="GB34" s="87"/>
      <c r="GC34" s="87"/>
      <c r="GD34" s="87"/>
      <c r="GE34" s="87"/>
      <c r="GF34" s="87"/>
      <c r="GG34" s="87"/>
      <c r="GH34" s="87"/>
      <c r="GI34" s="87"/>
      <c r="GJ34" s="87"/>
      <c r="GK34" s="87"/>
      <c r="GL34" s="87"/>
      <c r="GM34" s="87"/>
      <c r="GN34" s="87"/>
      <c r="GO34" s="87"/>
      <c r="GP34" s="87"/>
      <c r="GQ34" s="87"/>
      <c r="GR34" s="87"/>
      <c r="GS34" s="87"/>
      <c r="GT34" s="87"/>
      <c r="GU34" s="87"/>
      <c r="GV34" s="87"/>
      <c r="GW34" s="87"/>
      <c r="GX34" s="87"/>
      <c r="GY34" s="87"/>
      <c r="GZ34" s="87"/>
      <c r="HA34" s="87"/>
      <c r="HB34" s="87"/>
      <c r="HC34" s="87"/>
      <c r="HD34" s="87"/>
      <c r="HE34" s="87"/>
      <c r="HF34" s="87"/>
      <c r="HG34" s="87"/>
      <c r="HH34" s="87"/>
      <c r="HI34" s="87"/>
      <c r="HJ34" s="87"/>
      <c r="HK34" s="87"/>
      <c r="HL34" s="87"/>
      <c r="HM34" s="87"/>
      <c r="HN34" s="87"/>
      <c r="HO34" s="87"/>
      <c r="HP34" s="87"/>
      <c r="HQ34" s="87"/>
      <c r="HR34" s="87"/>
      <c r="HS34" s="87"/>
      <c r="HT34" s="87"/>
      <c r="HU34" s="87"/>
      <c r="HV34" s="87"/>
      <c r="HW34" s="87"/>
      <c r="HX34" s="87"/>
      <c r="HY34" s="87"/>
      <c r="HZ34" s="87"/>
      <c r="IA34" s="87"/>
      <c r="IB34" s="87"/>
      <c r="IC34" s="87"/>
      <c r="ID34" s="87"/>
      <c r="IE34" s="87"/>
      <c r="IF34" s="87"/>
      <c r="IG34" s="87"/>
      <c r="IH34" s="87"/>
      <c r="II34" s="87"/>
      <c r="IJ34" s="87"/>
      <c r="IK34" s="87"/>
      <c r="IL34" s="87"/>
      <c r="IM34" s="87"/>
      <c r="IN34" s="87"/>
      <c r="IO34" s="87"/>
      <c r="IP34" s="87"/>
      <c r="IQ34" s="87"/>
      <c r="IR34" s="87"/>
      <c r="IS34" s="87"/>
      <c r="IT34" s="87"/>
      <c r="IU34" s="87"/>
      <c r="IV34" s="87"/>
    </row>
    <row r="35" spans="1:256" ht="24" customHeight="1" x14ac:dyDescent="0.25">
      <c r="A35" s="689" t="s">
        <v>59</v>
      </c>
      <c r="B35" s="689"/>
      <c r="C35" s="689"/>
      <c r="D35" s="689"/>
      <c r="E35" s="689"/>
      <c r="F35" s="689"/>
      <c r="G35" s="689"/>
      <c r="H35" s="689"/>
      <c r="I35" s="66"/>
      <c r="J35" s="88"/>
      <c r="K35" s="88"/>
      <c r="L35" s="88"/>
      <c r="M35" s="88"/>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c r="BM35" s="64"/>
      <c r="BN35" s="64"/>
      <c r="BO35" s="64"/>
      <c r="BP35" s="64"/>
      <c r="BQ35" s="64"/>
      <c r="BR35" s="64"/>
      <c r="BS35" s="64"/>
      <c r="BT35" s="64"/>
      <c r="BU35" s="64"/>
      <c r="BV35" s="64"/>
      <c r="BW35" s="64"/>
      <c r="BX35" s="64"/>
      <c r="BY35" s="64"/>
      <c r="BZ35" s="64"/>
      <c r="CA35" s="64"/>
      <c r="CB35" s="64"/>
      <c r="CC35" s="64"/>
      <c r="CD35" s="64"/>
      <c r="CE35" s="64"/>
      <c r="CF35" s="64"/>
      <c r="CG35" s="64"/>
      <c r="CH35" s="64"/>
      <c r="CI35" s="64"/>
      <c r="CJ35" s="64"/>
      <c r="CK35" s="64"/>
      <c r="CL35" s="64"/>
      <c r="CM35" s="64"/>
      <c r="CN35" s="64"/>
      <c r="CO35" s="64"/>
      <c r="CP35" s="64"/>
      <c r="CQ35" s="64"/>
      <c r="CR35" s="64"/>
      <c r="CS35" s="64"/>
      <c r="CT35" s="64"/>
      <c r="CU35" s="64"/>
      <c r="CV35" s="64"/>
      <c r="CW35" s="64"/>
      <c r="CX35" s="64"/>
      <c r="CY35" s="64"/>
      <c r="CZ35" s="64"/>
      <c r="DA35" s="64"/>
      <c r="DB35" s="64"/>
      <c r="DC35" s="64"/>
      <c r="DD35" s="64"/>
      <c r="DE35" s="64"/>
      <c r="DF35" s="64"/>
      <c r="DG35" s="64"/>
      <c r="DH35" s="64"/>
      <c r="DI35" s="64"/>
      <c r="DJ35" s="64"/>
      <c r="DK35" s="64"/>
      <c r="DL35" s="64"/>
      <c r="DM35" s="64"/>
      <c r="DN35" s="64"/>
      <c r="DO35" s="64"/>
      <c r="DP35" s="64"/>
      <c r="DQ35" s="64"/>
      <c r="DR35" s="64"/>
      <c r="DS35" s="64"/>
      <c r="DT35" s="64"/>
      <c r="DU35" s="64"/>
      <c r="DV35" s="64"/>
      <c r="DW35" s="64"/>
      <c r="DX35" s="64"/>
      <c r="DY35" s="64"/>
      <c r="DZ35" s="64"/>
      <c r="EA35" s="64"/>
      <c r="EB35" s="64"/>
      <c r="EC35" s="64"/>
      <c r="ED35" s="64"/>
      <c r="EE35" s="64"/>
      <c r="EF35" s="64"/>
      <c r="EG35" s="64"/>
      <c r="EH35" s="64"/>
      <c r="EI35" s="64"/>
      <c r="EJ35" s="64"/>
      <c r="EK35" s="64"/>
      <c r="EL35" s="64"/>
      <c r="EM35" s="64"/>
      <c r="EN35" s="64"/>
      <c r="EO35" s="64"/>
      <c r="EP35" s="64"/>
      <c r="EQ35" s="64"/>
      <c r="ER35" s="64"/>
      <c r="ES35" s="64"/>
      <c r="ET35" s="64"/>
      <c r="EU35" s="64"/>
      <c r="EV35" s="64"/>
      <c r="EW35" s="64"/>
      <c r="EX35" s="64"/>
      <c r="EY35" s="64"/>
      <c r="EZ35" s="64"/>
      <c r="FA35" s="64"/>
      <c r="FB35" s="64"/>
      <c r="FC35" s="64"/>
      <c r="FD35" s="64"/>
      <c r="FE35" s="64"/>
      <c r="FF35" s="64"/>
      <c r="FG35" s="64"/>
      <c r="FH35" s="64"/>
      <c r="FI35" s="64"/>
      <c r="FJ35" s="64"/>
      <c r="FK35" s="64"/>
      <c r="FL35" s="64"/>
      <c r="FM35" s="64"/>
      <c r="FN35" s="64"/>
      <c r="FO35" s="64"/>
      <c r="FP35" s="64"/>
      <c r="FQ35" s="64"/>
      <c r="FR35" s="64"/>
      <c r="FS35" s="64"/>
      <c r="FT35" s="64"/>
      <c r="FU35" s="64"/>
      <c r="FV35" s="64"/>
      <c r="FW35" s="64"/>
      <c r="FX35" s="64"/>
      <c r="FY35" s="64"/>
      <c r="FZ35" s="64"/>
      <c r="GA35" s="64"/>
      <c r="GB35" s="64"/>
      <c r="GC35" s="64"/>
      <c r="GD35" s="64"/>
      <c r="GE35" s="64"/>
      <c r="GF35" s="64"/>
      <c r="GG35" s="64"/>
      <c r="GH35" s="64"/>
      <c r="GI35" s="64"/>
      <c r="GJ35" s="64"/>
      <c r="GK35" s="64"/>
      <c r="GL35" s="64"/>
      <c r="GM35" s="64"/>
      <c r="GN35" s="64"/>
      <c r="GO35" s="64"/>
      <c r="GP35" s="64"/>
      <c r="GQ35" s="64"/>
      <c r="GR35" s="64"/>
      <c r="GS35" s="64"/>
      <c r="GT35" s="64"/>
      <c r="GU35" s="64"/>
      <c r="GV35" s="64"/>
      <c r="GW35" s="64"/>
      <c r="GX35" s="64"/>
      <c r="GY35" s="64"/>
      <c r="GZ35" s="64"/>
      <c r="HA35" s="64"/>
      <c r="HB35" s="64"/>
      <c r="HC35" s="64"/>
      <c r="HD35" s="64"/>
      <c r="HE35" s="64"/>
      <c r="HF35" s="64"/>
      <c r="HG35" s="64"/>
      <c r="HH35" s="64"/>
      <c r="HI35" s="64"/>
      <c r="HJ35" s="64"/>
      <c r="HK35" s="64"/>
      <c r="HL35" s="64"/>
      <c r="HM35" s="64"/>
      <c r="HN35" s="64"/>
      <c r="HO35" s="64"/>
      <c r="HP35" s="64"/>
      <c r="HQ35" s="64"/>
      <c r="HR35" s="64"/>
      <c r="HS35" s="64"/>
      <c r="HT35" s="64"/>
      <c r="HU35" s="64"/>
      <c r="HV35" s="64"/>
      <c r="HW35" s="64"/>
      <c r="HX35" s="64"/>
      <c r="HY35" s="64"/>
      <c r="HZ35" s="64"/>
      <c r="IA35" s="64"/>
      <c r="IB35" s="64"/>
      <c r="IC35" s="64"/>
      <c r="ID35" s="64"/>
      <c r="IE35" s="64"/>
      <c r="IF35" s="64"/>
      <c r="IG35" s="64"/>
      <c r="IH35" s="64"/>
      <c r="II35" s="64"/>
      <c r="IJ35" s="64"/>
      <c r="IK35" s="64"/>
      <c r="IL35" s="64"/>
      <c r="IM35" s="64"/>
      <c r="IN35" s="64"/>
      <c r="IO35" s="64"/>
      <c r="IP35" s="64"/>
      <c r="IQ35" s="64"/>
      <c r="IR35" s="64"/>
      <c r="IS35" s="64"/>
      <c r="IT35" s="64"/>
      <c r="IU35" s="64"/>
      <c r="IV35" s="64"/>
    </row>
    <row r="36" spans="1:256" ht="26.4" customHeight="1" x14ac:dyDescent="0.3">
      <c r="A36" s="62" t="s">
        <v>2</v>
      </c>
      <c r="B36" s="73"/>
      <c r="C36" s="73"/>
      <c r="D36" s="73"/>
      <c r="E36" s="73"/>
      <c r="F36" s="73"/>
      <c r="G36" s="73"/>
      <c r="H36" s="73"/>
      <c r="I36" s="73"/>
      <c r="J36" s="73"/>
      <c r="K36" s="73"/>
      <c r="L36" s="73"/>
      <c r="M36" s="73"/>
      <c r="N36" s="73"/>
      <c r="O36" s="73"/>
      <c r="P36" s="73"/>
      <c r="Q36" s="73"/>
      <c r="R36" s="73"/>
      <c r="S36" s="73"/>
      <c r="T36" s="73"/>
      <c r="U36" s="73"/>
      <c r="V36" s="73"/>
      <c r="W36" s="73"/>
      <c r="X36" s="73"/>
      <c r="Y36" s="73"/>
      <c r="Z36" s="73"/>
      <c r="AA36" s="73"/>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3"/>
      <c r="BD36" s="73"/>
      <c r="BE36" s="73"/>
      <c r="BF36" s="73"/>
      <c r="BG36" s="73"/>
      <c r="BH36" s="73"/>
      <c r="BI36" s="73"/>
      <c r="BJ36" s="73"/>
      <c r="BK36" s="73"/>
      <c r="BL36" s="73"/>
      <c r="BM36" s="73"/>
      <c r="BN36" s="73"/>
      <c r="BO36" s="73"/>
      <c r="BP36" s="73"/>
      <c r="BQ36" s="73"/>
      <c r="BR36" s="73"/>
      <c r="BS36" s="73"/>
      <c r="BT36" s="73"/>
      <c r="BU36" s="73"/>
      <c r="BV36" s="73"/>
      <c r="BW36" s="73"/>
      <c r="BX36" s="73"/>
      <c r="BY36" s="73"/>
      <c r="BZ36" s="73"/>
      <c r="CA36" s="73"/>
      <c r="CB36" s="73"/>
      <c r="CC36" s="73"/>
      <c r="CD36" s="73"/>
      <c r="CE36" s="73"/>
      <c r="CF36" s="73"/>
      <c r="CG36" s="73"/>
      <c r="CH36" s="73"/>
      <c r="CI36" s="73"/>
      <c r="CJ36" s="73"/>
      <c r="CK36" s="73"/>
      <c r="CL36" s="73"/>
      <c r="CM36" s="73"/>
      <c r="CN36" s="73"/>
      <c r="CO36" s="73"/>
      <c r="CP36" s="73"/>
      <c r="CQ36" s="73"/>
      <c r="CR36" s="73"/>
      <c r="CS36" s="73"/>
      <c r="CT36" s="73"/>
      <c r="CU36" s="73"/>
      <c r="CV36" s="73"/>
      <c r="CW36" s="73"/>
      <c r="CX36" s="73"/>
      <c r="CY36" s="73"/>
      <c r="CZ36" s="73"/>
      <c r="DA36" s="73"/>
      <c r="DB36" s="73"/>
      <c r="DC36" s="73"/>
      <c r="DD36" s="73"/>
      <c r="DE36" s="73"/>
      <c r="DF36" s="73"/>
      <c r="DG36" s="73"/>
      <c r="DH36" s="73"/>
      <c r="DI36" s="73"/>
      <c r="DJ36" s="73"/>
      <c r="DK36" s="73"/>
      <c r="DL36" s="73"/>
      <c r="DM36" s="73"/>
      <c r="DN36" s="73"/>
      <c r="DO36" s="73"/>
      <c r="DP36" s="73"/>
      <c r="DQ36" s="73"/>
      <c r="DR36" s="73"/>
      <c r="DS36" s="73"/>
      <c r="DT36" s="73"/>
      <c r="DU36" s="73"/>
      <c r="DV36" s="73"/>
      <c r="DW36" s="73"/>
      <c r="DX36" s="73"/>
      <c r="DY36" s="73"/>
      <c r="DZ36" s="73"/>
      <c r="EA36" s="73"/>
      <c r="EB36" s="73"/>
      <c r="EC36" s="73"/>
      <c r="ED36" s="73"/>
      <c r="EE36" s="73"/>
      <c r="EF36" s="73"/>
      <c r="EG36" s="73"/>
      <c r="EH36" s="73"/>
      <c r="EI36" s="73"/>
      <c r="EJ36" s="73"/>
      <c r="EK36" s="73"/>
      <c r="EL36" s="73"/>
      <c r="EM36" s="73"/>
      <c r="EN36" s="73"/>
      <c r="EO36" s="73"/>
      <c r="EP36" s="73"/>
      <c r="EQ36" s="73"/>
      <c r="ER36" s="73"/>
      <c r="ES36" s="73"/>
      <c r="ET36" s="73"/>
      <c r="EU36" s="73"/>
      <c r="EV36" s="73"/>
      <c r="EW36" s="73"/>
      <c r="EX36" s="73"/>
      <c r="EY36" s="73"/>
      <c r="EZ36" s="73"/>
      <c r="FA36" s="73"/>
      <c r="FB36" s="73"/>
      <c r="FC36" s="73"/>
      <c r="FD36" s="73"/>
      <c r="FE36" s="73"/>
      <c r="FF36" s="73"/>
      <c r="FG36" s="73"/>
      <c r="FH36" s="73"/>
      <c r="FI36" s="73"/>
      <c r="FJ36" s="73"/>
      <c r="FK36" s="73"/>
      <c r="FL36" s="73"/>
      <c r="FM36" s="73"/>
      <c r="FN36" s="73"/>
      <c r="FO36" s="73"/>
      <c r="FP36" s="73"/>
      <c r="FQ36" s="73"/>
      <c r="FR36" s="73"/>
      <c r="FS36" s="73"/>
      <c r="FT36" s="73"/>
      <c r="FU36" s="73"/>
      <c r="FV36" s="73"/>
      <c r="FW36" s="73"/>
      <c r="FX36" s="73"/>
      <c r="FY36" s="73"/>
      <c r="FZ36" s="73"/>
      <c r="GA36" s="73"/>
      <c r="GB36" s="73"/>
      <c r="GC36" s="73"/>
      <c r="GD36" s="73"/>
      <c r="GE36" s="73"/>
      <c r="GF36" s="73"/>
      <c r="GG36" s="73"/>
      <c r="GH36" s="73"/>
      <c r="GI36" s="73"/>
      <c r="GJ36" s="73"/>
      <c r="GK36" s="73"/>
      <c r="GL36" s="73"/>
      <c r="GM36" s="73"/>
      <c r="GN36" s="73"/>
      <c r="GO36" s="73"/>
      <c r="GP36" s="73"/>
      <c r="GQ36" s="73"/>
      <c r="GR36" s="73"/>
      <c r="GS36" s="73"/>
      <c r="GT36" s="73"/>
      <c r="GU36" s="73"/>
      <c r="GV36" s="73"/>
      <c r="GW36" s="73"/>
      <c r="GX36" s="73"/>
      <c r="GY36" s="73"/>
      <c r="GZ36" s="73"/>
      <c r="HA36" s="73"/>
      <c r="HB36" s="73"/>
      <c r="HC36" s="73"/>
      <c r="HD36" s="73"/>
      <c r="HE36" s="73"/>
      <c r="HF36" s="73"/>
      <c r="HG36" s="73"/>
      <c r="HH36" s="73"/>
      <c r="HI36" s="73"/>
      <c r="HJ36" s="73"/>
      <c r="HK36" s="73"/>
      <c r="HL36" s="73"/>
      <c r="HM36" s="73"/>
      <c r="HN36" s="73"/>
      <c r="HO36" s="73"/>
      <c r="HP36" s="73"/>
      <c r="HQ36" s="73"/>
      <c r="HR36" s="73"/>
      <c r="HS36" s="73"/>
      <c r="HT36" s="73"/>
      <c r="HU36" s="73"/>
      <c r="HV36" s="73"/>
      <c r="HW36" s="73"/>
      <c r="HX36" s="73"/>
      <c r="HY36" s="73"/>
      <c r="HZ36" s="73"/>
      <c r="IA36" s="73"/>
      <c r="IB36" s="73"/>
      <c r="IC36" s="73"/>
      <c r="ID36" s="73"/>
      <c r="IE36" s="73"/>
      <c r="IF36" s="73"/>
      <c r="IG36" s="73"/>
      <c r="IH36" s="73"/>
      <c r="II36" s="73"/>
      <c r="IJ36" s="73"/>
      <c r="IK36" s="73"/>
      <c r="IL36" s="73"/>
      <c r="IM36" s="73"/>
      <c r="IN36" s="73"/>
      <c r="IO36" s="73"/>
      <c r="IP36" s="73"/>
      <c r="IQ36" s="73"/>
      <c r="IR36" s="73"/>
      <c r="IS36" s="73"/>
      <c r="IT36" s="73"/>
      <c r="IU36" s="73"/>
      <c r="IV36" s="73"/>
    </row>
    <row r="37" spans="1:256" ht="26.4" customHeight="1" x14ac:dyDescent="0.3">
      <c r="A37" s="684" t="s">
        <v>53</v>
      </c>
      <c r="B37" s="684"/>
      <c r="C37" s="684"/>
      <c r="D37" s="684"/>
      <c r="E37" s="684"/>
      <c r="F37" s="684"/>
      <c r="G37" s="684"/>
      <c r="H37" s="684"/>
      <c r="I37" s="684"/>
      <c r="J37" s="684"/>
      <c r="K37" s="684"/>
      <c r="L37" s="73"/>
      <c r="M37" s="73"/>
      <c r="N37" s="73"/>
      <c r="O37" s="73"/>
      <c r="P37" s="73"/>
      <c r="Q37" s="73"/>
      <c r="R37" s="73"/>
      <c r="S37" s="73"/>
      <c r="T37" s="73"/>
      <c r="U37" s="73"/>
      <c r="V37" s="73"/>
      <c r="W37" s="73"/>
      <c r="X37" s="73"/>
      <c r="Y37" s="73"/>
      <c r="Z37" s="73"/>
      <c r="AA37" s="73"/>
      <c r="AB37" s="73"/>
      <c r="AC37" s="73"/>
      <c r="AD37" s="73"/>
      <c r="AE37" s="73"/>
      <c r="AF37" s="73"/>
      <c r="AG37" s="73"/>
      <c r="AH37" s="73"/>
      <c r="AI37" s="73"/>
      <c r="AJ37" s="73"/>
      <c r="AK37" s="73"/>
      <c r="AL37" s="73"/>
      <c r="AM37" s="73"/>
      <c r="AN37" s="73"/>
      <c r="AO37" s="73"/>
      <c r="AP37" s="73"/>
      <c r="AQ37" s="73"/>
      <c r="AR37" s="73"/>
      <c r="AS37" s="73"/>
      <c r="AT37" s="73"/>
      <c r="AU37" s="73"/>
      <c r="AV37" s="73"/>
      <c r="AW37" s="73"/>
      <c r="AX37" s="73"/>
      <c r="AY37" s="73"/>
      <c r="AZ37" s="73"/>
      <c r="BA37" s="73"/>
      <c r="BB37" s="73"/>
      <c r="BC37" s="73"/>
      <c r="BD37" s="73"/>
      <c r="BE37" s="73"/>
      <c r="BF37" s="73"/>
      <c r="BG37" s="73"/>
      <c r="BH37" s="73"/>
      <c r="BI37" s="73"/>
      <c r="BJ37" s="73"/>
      <c r="BK37" s="73"/>
      <c r="BL37" s="73"/>
      <c r="BM37" s="73"/>
      <c r="BN37" s="73"/>
      <c r="BO37" s="73"/>
      <c r="BP37" s="73"/>
      <c r="BQ37" s="73"/>
      <c r="BR37" s="73"/>
      <c r="BS37" s="73"/>
      <c r="BT37" s="73"/>
      <c r="BU37" s="73"/>
      <c r="BV37" s="73"/>
      <c r="BW37" s="73"/>
      <c r="BX37" s="73"/>
      <c r="BY37" s="73"/>
      <c r="BZ37" s="73"/>
      <c r="CA37" s="73"/>
      <c r="CB37" s="73"/>
      <c r="CC37" s="73"/>
      <c r="CD37" s="73"/>
      <c r="CE37" s="73"/>
      <c r="CF37" s="73"/>
      <c r="CG37" s="73"/>
      <c r="CH37" s="73"/>
      <c r="CI37" s="73"/>
      <c r="CJ37" s="73"/>
      <c r="CK37" s="73"/>
      <c r="CL37" s="73"/>
      <c r="CM37" s="73"/>
      <c r="CN37" s="73"/>
      <c r="CO37" s="73"/>
      <c r="CP37" s="73"/>
      <c r="CQ37" s="73"/>
      <c r="CR37" s="73"/>
      <c r="CS37" s="73"/>
      <c r="CT37" s="73"/>
      <c r="CU37" s="73"/>
      <c r="CV37" s="73"/>
      <c r="CW37" s="73"/>
      <c r="CX37" s="73"/>
      <c r="CY37" s="73"/>
      <c r="CZ37" s="73"/>
      <c r="DA37" s="73"/>
      <c r="DB37" s="73"/>
      <c r="DC37" s="73"/>
      <c r="DD37" s="73"/>
      <c r="DE37" s="73"/>
      <c r="DF37" s="73"/>
      <c r="DG37" s="73"/>
      <c r="DH37" s="73"/>
      <c r="DI37" s="73"/>
      <c r="DJ37" s="73"/>
      <c r="DK37" s="73"/>
      <c r="DL37" s="73"/>
      <c r="DM37" s="73"/>
      <c r="DN37" s="73"/>
      <c r="DO37" s="73"/>
      <c r="DP37" s="73"/>
      <c r="DQ37" s="73"/>
      <c r="DR37" s="73"/>
      <c r="DS37" s="73"/>
      <c r="DT37" s="73"/>
      <c r="DU37" s="73"/>
      <c r="DV37" s="73"/>
      <c r="DW37" s="73"/>
      <c r="DX37" s="73"/>
      <c r="DY37" s="73"/>
      <c r="DZ37" s="73"/>
      <c r="EA37" s="73"/>
      <c r="EB37" s="73"/>
      <c r="EC37" s="73"/>
      <c r="ED37" s="73"/>
      <c r="EE37" s="73"/>
      <c r="EF37" s="73"/>
      <c r="EG37" s="73"/>
      <c r="EH37" s="73"/>
      <c r="EI37" s="73"/>
      <c r="EJ37" s="73"/>
      <c r="EK37" s="73"/>
      <c r="EL37" s="73"/>
      <c r="EM37" s="73"/>
      <c r="EN37" s="73"/>
      <c r="EO37" s="73"/>
      <c r="EP37" s="73"/>
      <c r="EQ37" s="73"/>
      <c r="ER37" s="73"/>
      <c r="ES37" s="73"/>
      <c r="ET37" s="73"/>
      <c r="EU37" s="73"/>
      <c r="EV37" s="73"/>
      <c r="EW37" s="73"/>
      <c r="EX37" s="73"/>
      <c r="EY37" s="73"/>
      <c r="EZ37" s="73"/>
      <c r="FA37" s="73"/>
      <c r="FB37" s="73"/>
      <c r="FC37" s="73"/>
      <c r="FD37" s="73"/>
      <c r="FE37" s="73"/>
      <c r="FF37" s="73"/>
      <c r="FG37" s="73"/>
      <c r="FH37" s="73"/>
      <c r="FI37" s="73"/>
      <c r="FJ37" s="73"/>
      <c r="FK37" s="73"/>
      <c r="FL37" s="73"/>
      <c r="FM37" s="73"/>
      <c r="FN37" s="73"/>
      <c r="FO37" s="73"/>
      <c r="FP37" s="73"/>
      <c r="FQ37" s="73"/>
      <c r="FR37" s="73"/>
      <c r="FS37" s="73"/>
      <c r="FT37" s="73"/>
      <c r="FU37" s="73"/>
      <c r="FV37" s="73"/>
      <c r="FW37" s="73"/>
      <c r="FX37" s="73"/>
      <c r="FY37" s="73"/>
      <c r="FZ37" s="73"/>
      <c r="GA37" s="73"/>
      <c r="GB37" s="73"/>
      <c r="GC37" s="73"/>
      <c r="GD37" s="73"/>
      <c r="GE37" s="73"/>
      <c r="GF37" s="73"/>
      <c r="GG37" s="73"/>
      <c r="GH37" s="73"/>
      <c r="GI37" s="73"/>
      <c r="GJ37" s="73"/>
      <c r="GK37" s="73"/>
      <c r="GL37" s="73"/>
      <c r="GM37" s="73"/>
      <c r="GN37" s="73"/>
      <c r="GO37" s="73"/>
      <c r="GP37" s="73"/>
      <c r="GQ37" s="73"/>
      <c r="GR37" s="73"/>
      <c r="GS37" s="73"/>
      <c r="GT37" s="73"/>
      <c r="GU37" s="73"/>
      <c r="GV37" s="73"/>
      <c r="GW37" s="73"/>
      <c r="GX37" s="73"/>
      <c r="GY37" s="73"/>
      <c r="GZ37" s="73"/>
      <c r="HA37" s="73"/>
      <c r="HB37" s="73"/>
      <c r="HC37" s="73"/>
      <c r="HD37" s="73"/>
      <c r="HE37" s="73"/>
      <c r="HF37" s="73"/>
      <c r="HG37" s="73"/>
      <c r="HH37" s="73"/>
      <c r="HI37" s="73"/>
      <c r="HJ37" s="73"/>
      <c r="HK37" s="73"/>
      <c r="HL37" s="73"/>
      <c r="HM37" s="73"/>
      <c r="HN37" s="73"/>
      <c r="HO37" s="73"/>
      <c r="HP37" s="73"/>
      <c r="HQ37" s="73"/>
      <c r="HR37" s="73"/>
      <c r="HS37" s="73"/>
      <c r="HT37" s="73"/>
      <c r="HU37" s="73"/>
      <c r="HV37" s="73"/>
      <c r="HW37" s="73"/>
      <c r="HX37" s="73"/>
      <c r="HY37" s="73"/>
      <c r="HZ37" s="73"/>
      <c r="IA37" s="73"/>
      <c r="IB37" s="73"/>
      <c r="IC37" s="73"/>
      <c r="ID37" s="73"/>
      <c r="IE37" s="73"/>
      <c r="IF37" s="73"/>
      <c r="IG37" s="73"/>
      <c r="IH37" s="73"/>
      <c r="II37" s="73"/>
      <c r="IJ37" s="73"/>
      <c r="IK37" s="73"/>
      <c r="IL37" s="73"/>
      <c r="IM37" s="73"/>
      <c r="IN37" s="73"/>
      <c r="IO37" s="73"/>
      <c r="IP37" s="73"/>
      <c r="IQ37" s="73"/>
      <c r="IR37" s="73"/>
      <c r="IS37" s="73"/>
      <c r="IT37" s="73"/>
      <c r="IU37" s="73"/>
      <c r="IV37" s="73"/>
    </row>
    <row r="38" spans="1:256" ht="15.6" x14ac:dyDescent="0.3">
      <c r="A38" s="62" t="s">
        <v>64</v>
      </c>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c r="FG38" s="73"/>
      <c r="FH38" s="73"/>
      <c r="FI38" s="73"/>
      <c r="FJ38" s="73"/>
      <c r="FK38" s="73"/>
      <c r="FL38" s="73"/>
      <c r="FM38" s="73"/>
      <c r="FN38" s="73"/>
      <c r="FO38" s="73"/>
      <c r="FP38" s="73"/>
      <c r="FQ38" s="73"/>
      <c r="FR38" s="73"/>
      <c r="FS38" s="73"/>
      <c r="FT38" s="73"/>
      <c r="FU38" s="73"/>
      <c r="FV38" s="73"/>
      <c r="FW38" s="73"/>
      <c r="FX38" s="73"/>
      <c r="FY38" s="73"/>
      <c r="FZ38" s="73"/>
      <c r="GA38" s="73"/>
      <c r="GB38" s="73"/>
      <c r="GC38" s="73"/>
      <c r="GD38" s="73"/>
      <c r="GE38" s="73"/>
      <c r="GF38" s="73"/>
      <c r="GG38" s="73"/>
      <c r="GH38" s="73"/>
      <c r="GI38" s="73"/>
      <c r="GJ38" s="73"/>
      <c r="GK38" s="73"/>
      <c r="GL38" s="73"/>
      <c r="GM38" s="73"/>
      <c r="GN38" s="73"/>
      <c r="GO38" s="73"/>
      <c r="GP38" s="73"/>
      <c r="GQ38" s="73"/>
      <c r="GR38" s="73"/>
      <c r="GS38" s="73"/>
      <c r="GT38" s="73"/>
      <c r="GU38" s="73"/>
      <c r="GV38" s="73"/>
      <c r="GW38" s="73"/>
      <c r="GX38" s="73"/>
      <c r="GY38" s="73"/>
      <c r="GZ38" s="73"/>
      <c r="HA38" s="73"/>
      <c r="HB38" s="73"/>
      <c r="HC38" s="73"/>
      <c r="HD38" s="73"/>
      <c r="HE38" s="73"/>
      <c r="HF38" s="73"/>
      <c r="HG38" s="73"/>
      <c r="HH38" s="73"/>
      <c r="HI38" s="73"/>
      <c r="HJ38" s="73"/>
      <c r="HK38" s="73"/>
      <c r="HL38" s="73"/>
      <c r="HM38" s="73"/>
      <c r="HN38" s="73"/>
      <c r="HO38" s="73"/>
      <c r="HP38" s="73"/>
      <c r="HQ38" s="73"/>
      <c r="HR38" s="73"/>
      <c r="HS38" s="73"/>
      <c r="HT38" s="73"/>
      <c r="HU38" s="73"/>
      <c r="HV38" s="73"/>
      <c r="HW38" s="73"/>
      <c r="HX38" s="73"/>
      <c r="HY38" s="73"/>
      <c r="HZ38" s="73"/>
      <c r="IA38" s="73"/>
      <c r="IB38" s="73"/>
      <c r="IC38" s="73"/>
      <c r="ID38" s="73"/>
      <c r="IE38" s="73"/>
      <c r="IF38" s="73"/>
      <c r="IG38" s="73"/>
      <c r="IH38" s="73"/>
      <c r="II38" s="73"/>
      <c r="IJ38" s="73"/>
      <c r="IK38" s="73"/>
      <c r="IL38" s="73"/>
      <c r="IM38" s="73"/>
      <c r="IN38" s="73"/>
      <c r="IO38" s="73"/>
      <c r="IP38" s="73"/>
      <c r="IQ38" s="73"/>
      <c r="IR38" s="73"/>
      <c r="IS38" s="73"/>
      <c r="IT38" s="73"/>
      <c r="IU38" s="73"/>
      <c r="IV38" s="73"/>
    </row>
    <row r="39" spans="1:256" ht="33.6" customHeight="1" x14ac:dyDescent="0.25">
      <c r="A39" s="677" t="s">
        <v>67</v>
      </c>
      <c r="B39" s="677"/>
      <c r="C39" s="677"/>
      <c r="D39" s="677"/>
      <c r="E39" s="677"/>
      <c r="F39" s="677"/>
      <c r="G39" s="677"/>
      <c r="H39" s="677"/>
      <c r="I39" s="677"/>
      <c r="J39" s="677"/>
      <c r="K39" s="677"/>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4"/>
      <c r="BJ39" s="64"/>
      <c r="BK39" s="64"/>
      <c r="BL39" s="64"/>
      <c r="BM39" s="64"/>
      <c r="BN39" s="64"/>
      <c r="BO39" s="64"/>
      <c r="BP39" s="64"/>
      <c r="BQ39" s="64"/>
      <c r="BR39" s="64"/>
      <c r="BS39" s="64"/>
      <c r="BT39" s="64"/>
      <c r="BU39" s="64"/>
      <c r="BV39" s="64"/>
      <c r="BW39" s="64"/>
      <c r="BX39" s="64"/>
      <c r="BY39" s="64"/>
      <c r="BZ39" s="64"/>
      <c r="CA39" s="64"/>
      <c r="CB39" s="64"/>
      <c r="CC39" s="64"/>
      <c r="CD39" s="64"/>
      <c r="CE39" s="64"/>
      <c r="CF39" s="64"/>
      <c r="CG39" s="64"/>
      <c r="CH39" s="64"/>
      <c r="CI39" s="64"/>
      <c r="CJ39" s="64"/>
      <c r="CK39" s="64"/>
      <c r="CL39" s="64"/>
      <c r="CM39" s="64"/>
      <c r="CN39" s="64"/>
      <c r="CO39" s="64"/>
      <c r="CP39" s="64"/>
      <c r="CQ39" s="64"/>
      <c r="CR39" s="64"/>
      <c r="CS39" s="64"/>
      <c r="CT39" s="64"/>
      <c r="CU39" s="64"/>
      <c r="CV39" s="64"/>
      <c r="CW39" s="64"/>
      <c r="CX39" s="64"/>
      <c r="CY39" s="64"/>
      <c r="CZ39" s="64"/>
      <c r="DA39" s="64"/>
      <c r="DB39" s="64"/>
      <c r="DC39" s="64"/>
      <c r="DD39" s="64"/>
      <c r="DE39" s="64"/>
      <c r="DF39" s="64"/>
      <c r="DG39" s="64"/>
      <c r="DH39" s="64"/>
      <c r="DI39" s="64"/>
      <c r="DJ39" s="64"/>
      <c r="DK39" s="64"/>
      <c r="DL39" s="64"/>
      <c r="DM39" s="64"/>
      <c r="DN39" s="64"/>
      <c r="DO39" s="64"/>
      <c r="DP39" s="64"/>
      <c r="DQ39" s="64"/>
      <c r="DR39" s="64"/>
      <c r="DS39" s="64"/>
      <c r="DT39" s="64"/>
      <c r="DU39" s="64"/>
      <c r="DV39" s="64"/>
      <c r="DW39" s="64"/>
      <c r="DX39" s="64"/>
      <c r="DY39" s="64"/>
      <c r="DZ39" s="64"/>
      <c r="EA39" s="64"/>
      <c r="EB39" s="64"/>
      <c r="EC39" s="64"/>
      <c r="ED39" s="64"/>
      <c r="EE39" s="64"/>
      <c r="EF39" s="64"/>
      <c r="EG39" s="64"/>
      <c r="EH39" s="64"/>
      <c r="EI39" s="64"/>
      <c r="EJ39" s="64"/>
      <c r="EK39" s="64"/>
      <c r="EL39" s="64"/>
      <c r="EM39" s="64"/>
      <c r="EN39" s="64"/>
      <c r="EO39" s="64"/>
      <c r="EP39" s="64"/>
      <c r="EQ39" s="64"/>
      <c r="ER39" s="64"/>
      <c r="ES39" s="64"/>
      <c r="ET39" s="64"/>
      <c r="EU39" s="64"/>
      <c r="EV39" s="64"/>
      <c r="EW39" s="64"/>
      <c r="EX39" s="64"/>
      <c r="EY39" s="64"/>
      <c r="EZ39" s="64"/>
      <c r="FA39" s="64"/>
      <c r="FB39" s="64"/>
      <c r="FC39" s="64"/>
      <c r="FD39" s="64"/>
      <c r="FE39" s="64"/>
      <c r="FF39" s="64"/>
      <c r="FG39" s="64"/>
      <c r="FH39" s="64"/>
      <c r="FI39" s="64"/>
      <c r="FJ39" s="64"/>
      <c r="FK39" s="64"/>
      <c r="FL39" s="64"/>
      <c r="FM39" s="64"/>
      <c r="FN39" s="64"/>
      <c r="FO39" s="64"/>
      <c r="FP39" s="64"/>
      <c r="FQ39" s="64"/>
      <c r="FR39" s="64"/>
      <c r="FS39" s="64"/>
      <c r="FT39" s="64"/>
      <c r="FU39" s="64"/>
      <c r="FV39" s="64"/>
      <c r="FW39" s="64"/>
      <c r="FX39" s="64"/>
      <c r="FY39" s="64"/>
      <c r="FZ39" s="64"/>
      <c r="GA39" s="64"/>
      <c r="GB39" s="64"/>
      <c r="GC39" s="64"/>
      <c r="GD39" s="64"/>
      <c r="GE39" s="64"/>
      <c r="GF39" s="64"/>
      <c r="GG39" s="64"/>
      <c r="GH39" s="64"/>
      <c r="GI39" s="64"/>
      <c r="GJ39" s="64"/>
      <c r="GK39" s="64"/>
      <c r="GL39" s="64"/>
      <c r="GM39" s="64"/>
      <c r="GN39" s="64"/>
      <c r="GO39" s="64"/>
      <c r="GP39" s="64"/>
      <c r="GQ39" s="64"/>
      <c r="GR39" s="64"/>
      <c r="GS39" s="64"/>
      <c r="GT39" s="64"/>
      <c r="GU39" s="64"/>
      <c r="GV39" s="64"/>
      <c r="GW39" s="64"/>
      <c r="GX39" s="64"/>
      <c r="GY39" s="64"/>
      <c r="GZ39" s="64"/>
      <c r="HA39" s="64"/>
      <c r="HB39" s="64"/>
      <c r="HC39" s="64"/>
      <c r="HD39" s="64"/>
      <c r="HE39" s="64"/>
      <c r="HF39" s="64"/>
      <c r="HG39" s="64"/>
      <c r="HH39" s="64"/>
      <c r="HI39" s="64"/>
      <c r="HJ39" s="64"/>
      <c r="HK39" s="64"/>
      <c r="HL39" s="64"/>
      <c r="HM39" s="64"/>
      <c r="HN39" s="64"/>
      <c r="HO39" s="64"/>
      <c r="HP39" s="64"/>
      <c r="HQ39" s="64"/>
      <c r="HR39" s="64"/>
      <c r="HS39" s="64"/>
      <c r="HT39" s="64"/>
      <c r="HU39" s="64"/>
      <c r="HV39" s="64"/>
      <c r="HW39" s="64"/>
      <c r="HX39" s="64"/>
      <c r="HY39" s="64"/>
      <c r="HZ39" s="64"/>
      <c r="IA39" s="64"/>
      <c r="IB39" s="64"/>
      <c r="IC39" s="64"/>
      <c r="ID39" s="64"/>
      <c r="IE39" s="64"/>
      <c r="IF39" s="64"/>
      <c r="IG39" s="64"/>
      <c r="IH39" s="64"/>
      <c r="II39" s="64"/>
      <c r="IJ39" s="64"/>
      <c r="IK39" s="64"/>
      <c r="IL39" s="64"/>
      <c r="IM39" s="64"/>
      <c r="IN39" s="64"/>
      <c r="IO39" s="64"/>
      <c r="IP39" s="64"/>
      <c r="IQ39" s="64"/>
      <c r="IR39" s="64"/>
      <c r="IS39" s="64"/>
      <c r="IT39" s="64"/>
      <c r="IU39" s="64"/>
      <c r="IV39" s="64"/>
    </row>
    <row r="40" spans="1:256" ht="23.4" customHeight="1" x14ac:dyDescent="0.3">
      <c r="A40" s="678" t="s">
        <v>19</v>
      </c>
      <c r="B40" s="678"/>
      <c r="C40" s="679" t="s">
        <v>5</v>
      </c>
      <c r="D40" s="679" t="s">
        <v>234</v>
      </c>
      <c r="E40" s="679" t="s">
        <v>233</v>
      </c>
      <c r="F40" s="679" t="s">
        <v>37</v>
      </c>
      <c r="G40" s="679"/>
      <c r="H40" s="679"/>
      <c r="I40" s="89"/>
      <c r="J40" s="89"/>
      <c r="K40" s="89"/>
      <c r="L40" s="89"/>
      <c r="M40" s="89"/>
      <c r="N40" s="89"/>
      <c r="O40" s="89"/>
      <c r="P40" s="89"/>
      <c r="Q40" s="89"/>
      <c r="R40" s="89"/>
      <c r="S40" s="89"/>
      <c r="T40" s="89"/>
      <c r="U40" s="89"/>
      <c r="V40" s="89"/>
      <c r="W40" s="89"/>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c r="BC40" s="89"/>
      <c r="BD40" s="89"/>
      <c r="BE40" s="89"/>
      <c r="BF40" s="89"/>
      <c r="BG40" s="89"/>
      <c r="BH40" s="89"/>
      <c r="BI40" s="89"/>
      <c r="BJ40" s="89"/>
      <c r="BK40" s="89"/>
      <c r="BL40" s="89"/>
      <c r="BM40" s="89"/>
      <c r="BN40" s="89"/>
      <c r="BO40" s="89"/>
      <c r="BP40" s="89"/>
      <c r="BQ40" s="89"/>
      <c r="BR40" s="89"/>
      <c r="BS40" s="89"/>
      <c r="BT40" s="89"/>
      <c r="BU40" s="89"/>
      <c r="BV40" s="89"/>
      <c r="BW40" s="89"/>
      <c r="BX40" s="89"/>
      <c r="BY40" s="89"/>
      <c r="BZ40" s="89"/>
      <c r="CA40" s="89"/>
      <c r="CB40" s="89"/>
      <c r="CC40" s="89"/>
      <c r="CD40" s="89"/>
      <c r="CE40" s="89"/>
      <c r="CF40" s="89"/>
      <c r="CG40" s="89"/>
      <c r="CH40" s="89"/>
      <c r="CI40" s="89"/>
      <c r="CJ40" s="89"/>
      <c r="CK40" s="89"/>
      <c r="CL40" s="89"/>
      <c r="CM40" s="89"/>
      <c r="CN40" s="89"/>
      <c r="CO40" s="89"/>
      <c r="CP40" s="89"/>
      <c r="CQ40" s="89"/>
      <c r="CR40" s="89"/>
      <c r="CS40" s="89"/>
      <c r="CT40" s="89"/>
      <c r="CU40" s="89"/>
      <c r="CV40" s="89"/>
      <c r="CW40" s="89"/>
      <c r="CX40" s="89"/>
      <c r="CY40" s="89"/>
      <c r="CZ40" s="89"/>
      <c r="DA40" s="89"/>
      <c r="DB40" s="89"/>
      <c r="DC40" s="89"/>
      <c r="DD40" s="89"/>
      <c r="DE40" s="89"/>
      <c r="DF40" s="89"/>
      <c r="DG40" s="89"/>
      <c r="DH40" s="89"/>
      <c r="DI40" s="89"/>
      <c r="DJ40" s="89"/>
      <c r="DK40" s="89"/>
      <c r="DL40" s="89"/>
      <c r="DM40" s="89"/>
      <c r="DN40" s="89"/>
      <c r="DO40" s="89"/>
      <c r="DP40" s="89"/>
      <c r="DQ40" s="89"/>
      <c r="DR40" s="89"/>
      <c r="DS40" s="89"/>
      <c r="DT40" s="89"/>
      <c r="DU40" s="89"/>
      <c r="DV40" s="89"/>
      <c r="DW40" s="89"/>
      <c r="DX40" s="89"/>
      <c r="DY40" s="89"/>
      <c r="DZ40" s="89"/>
      <c r="EA40" s="89"/>
      <c r="EB40" s="89"/>
      <c r="EC40" s="89"/>
      <c r="ED40" s="89"/>
      <c r="EE40" s="89"/>
      <c r="EF40" s="89"/>
      <c r="EG40" s="89"/>
      <c r="EH40" s="89"/>
      <c r="EI40" s="89"/>
      <c r="EJ40" s="89"/>
      <c r="EK40" s="89"/>
      <c r="EL40" s="89"/>
      <c r="EM40" s="89"/>
      <c r="EN40" s="89"/>
      <c r="EO40" s="89"/>
      <c r="EP40" s="89"/>
      <c r="EQ40" s="89"/>
      <c r="ER40" s="89"/>
      <c r="ES40" s="89"/>
      <c r="ET40" s="89"/>
      <c r="EU40" s="89"/>
      <c r="EV40" s="89"/>
      <c r="EW40" s="89"/>
      <c r="EX40" s="89"/>
      <c r="EY40" s="89"/>
      <c r="EZ40" s="89"/>
      <c r="FA40" s="89"/>
      <c r="FB40" s="89"/>
      <c r="FC40" s="89"/>
      <c r="FD40" s="89"/>
      <c r="FE40" s="89"/>
      <c r="FF40" s="89"/>
      <c r="FG40" s="89"/>
      <c r="FH40" s="89"/>
      <c r="FI40" s="89"/>
      <c r="FJ40" s="89"/>
      <c r="FK40" s="89"/>
      <c r="FL40" s="89"/>
      <c r="FM40" s="89"/>
      <c r="FN40" s="89"/>
      <c r="FO40" s="89"/>
      <c r="FP40" s="89"/>
      <c r="FQ40" s="89"/>
      <c r="FR40" s="89"/>
      <c r="FS40" s="89"/>
      <c r="FT40" s="89"/>
      <c r="FU40" s="89"/>
      <c r="FV40" s="89"/>
      <c r="FW40" s="89"/>
      <c r="FX40" s="89"/>
      <c r="FY40" s="89"/>
      <c r="FZ40" s="89"/>
      <c r="GA40" s="89"/>
      <c r="GB40" s="89"/>
      <c r="GC40" s="89"/>
      <c r="GD40" s="89"/>
      <c r="GE40" s="89"/>
      <c r="GF40" s="89"/>
      <c r="GG40" s="89"/>
      <c r="GH40" s="89"/>
      <c r="GI40" s="89"/>
      <c r="GJ40" s="89"/>
      <c r="GK40" s="89"/>
      <c r="GL40" s="89"/>
      <c r="GM40" s="89"/>
      <c r="GN40" s="89"/>
      <c r="GO40" s="89"/>
      <c r="GP40" s="89"/>
      <c r="GQ40" s="89"/>
      <c r="GR40" s="89"/>
      <c r="GS40" s="89"/>
      <c r="GT40" s="89"/>
      <c r="GU40" s="89"/>
      <c r="GV40" s="89"/>
      <c r="GW40" s="89"/>
      <c r="GX40" s="89"/>
      <c r="GY40" s="89"/>
      <c r="GZ40" s="89"/>
      <c r="HA40" s="89"/>
      <c r="HB40" s="89"/>
      <c r="HC40" s="89"/>
      <c r="HD40" s="89"/>
      <c r="HE40" s="89"/>
      <c r="HF40" s="89"/>
      <c r="HG40" s="89"/>
      <c r="HH40" s="89"/>
      <c r="HI40" s="89"/>
      <c r="HJ40" s="89"/>
      <c r="HK40" s="89"/>
      <c r="HL40" s="89"/>
      <c r="HM40" s="89"/>
      <c r="HN40" s="89"/>
      <c r="HO40" s="89"/>
      <c r="HP40" s="89"/>
      <c r="HQ40" s="89"/>
      <c r="HR40" s="89"/>
      <c r="HS40" s="89"/>
      <c r="HT40" s="89"/>
      <c r="HU40" s="89"/>
      <c r="HV40" s="89"/>
      <c r="HW40" s="89"/>
      <c r="HX40" s="89"/>
      <c r="HY40" s="89"/>
      <c r="HZ40" s="89"/>
      <c r="IA40" s="89"/>
      <c r="IB40" s="89"/>
      <c r="IC40" s="89"/>
      <c r="ID40" s="89"/>
      <c r="IE40" s="89"/>
      <c r="IF40" s="89"/>
      <c r="IG40" s="89"/>
      <c r="IH40" s="89"/>
      <c r="II40" s="89"/>
      <c r="IJ40" s="89"/>
      <c r="IK40" s="89"/>
      <c r="IL40" s="89"/>
      <c r="IM40" s="89"/>
      <c r="IN40" s="89"/>
      <c r="IO40" s="89"/>
      <c r="IP40" s="89"/>
      <c r="IQ40" s="89"/>
      <c r="IR40" s="89"/>
      <c r="IS40" s="89"/>
      <c r="IT40" s="89"/>
      <c r="IU40" s="89"/>
      <c r="IV40" s="89"/>
    </row>
    <row r="41" spans="1:256" ht="25.95" customHeight="1" x14ac:dyDescent="0.3">
      <c r="A41" s="678"/>
      <c r="B41" s="678"/>
      <c r="C41" s="679"/>
      <c r="D41" s="679"/>
      <c r="E41" s="679"/>
      <c r="F41" s="429" t="s">
        <v>24</v>
      </c>
      <c r="G41" s="429" t="s">
        <v>120</v>
      </c>
      <c r="H41" s="429" t="s">
        <v>235</v>
      </c>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90"/>
      <c r="AO41" s="90"/>
      <c r="AP41" s="90"/>
      <c r="AQ41" s="90"/>
      <c r="AR41" s="90"/>
      <c r="AS41" s="90"/>
      <c r="AT41" s="90"/>
      <c r="AU41" s="90"/>
      <c r="AV41" s="90"/>
      <c r="AW41" s="90"/>
      <c r="AX41" s="90"/>
      <c r="AY41" s="90"/>
      <c r="AZ41" s="90"/>
      <c r="BA41" s="90"/>
      <c r="BB41" s="90"/>
      <c r="BC41" s="90"/>
      <c r="BD41" s="90"/>
      <c r="BE41" s="90"/>
      <c r="BF41" s="90"/>
      <c r="BG41" s="90"/>
      <c r="BH41" s="90"/>
      <c r="BI41" s="90"/>
      <c r="BJ41" s="90"/>
      <c r="BK41" s="90"/>
      <c r="BL41" s="90"/>
      <c r="BM41" s="90"/>
      <c r="BN41" s="90"/>
      <c r="BO41" s="90"/>
      <c r="BP41" s="90"/>
      <c r="BQ41" s="90"/>
      <c r="BR41" s="90"/>
      <c r="BS41" s="90"/>
      <c r="BT41" s="90"/>
      <c r="BU41" s="90"/>
      <c r="BV41" s="90"/>
      <c r="BW41" s="90"/>
      <c r="BX41" s="90"/>
      <c r="BY41" s="90"/>
      <c r="BZ41" s="90"/>
      <c r="CA41" s="90"/>
      <c r="CB41" s="90"/>
      <c r="CC41" s="90"/>
      <c r="CD41" s="90"/>
      <c r="CE41" s="90"/>
      <c r="CF41" s="90"/>
      <c r="CG41" s="90"/>
      <c r="CH41" s="90"/>
      <c r="CI41" s="90"/>
      <c r="CJ41" s="90"/>
      <c r="CK41" s="90"/>
      <c r="CL41" s="90"/>
      <c r="CM41" s="90"/>
      <c r="CN41" s="90"/>
      <c r="CO41" s="90"/>
      <c r="CP41" s="90"/>
      <c r="CQ41" s="90"/>
      <c r="CR41" s="90"/>
      <c r="CS41" s="90"/>
      <c r="CT41" s="90"/>
      <c r="CU41" s="90"/>
      <c r="CV41" s="90"/>
      <c r="CW41" s="90"/>
      <c r="CX41" s="90"/>
      <c r="CY41" s="90"/>
      <c r="CZ41" s="90"/>
      <c r="DA41" s="90"/>
      <c r="DB41" s="90"/>
      <c r="DC41" s="90"/>
      <c r="DD41" s="90"/>
      <c r="DE41" s="90"/>
      <c r="DF41" s="90"/>
      <c r="DG41" s="90"/>
      <c r="DH41" s="90"/>
      <c r="DI41" s="90"/>
      <c r="DJ41" s="90"/>
      <c r="DK41" s="90"/>
      <c r="DL41" s="90"/>
      <c r="DM41" s="90"/>
      <c r="DN41" s="90"/>
      <c r="DO41" s="90"/>
      <c r="DP41" s="90"/>
      <c r="DQ41" s="90"/>
      <c r="DR41" s="90"/>
      <c r="DS41" s="90"/>
      <c r="DT41" s="90"/>
      <c r="DU41" s="90"/>
      <c r="DV41" s="90"/>
      <c r="DW41" s="90"/>
      <c r="DX41" s="90"/>
      <c r="DY41" s="90"/>
      <c r="DZ41" s="90"/>
      <c r="EA41" s="90"/>
      <c r="EB41" s="90"/>
      <c r="EC41" s="90"/>
      <c r="ED41" s="90"/>
      <c r="EE41" s="90"/>
      <c r="EF41" s="90"/>
      <c r="EG41" s="90"/>
      <c r="EH41" s="90"/>
      <c r="EI41" s="90"/>
      <c r="EJ41" s="90"/>
      <c r="EK41" s="90"/>
      <c r="EL41" s="90"/>
      <c r="EM41" s="90"/>
      <c r="EN41" s="90"/>
      <c r="EO41" s="90"/>
      <c r="EP41" s="90"/>
      <c r="EQ41" s="90"/>
      <c r="ER41" s="90"/>
      <c r="ES41" s="90"/>
      <c r="ET41" s="90"/>
      <c r="EU41" s="90"/>
      <c r="EV41" s="90"/>
      <c r="EW41" s="90"/>
      <c r="EX41" s="90"/>
      <c r="EY41" s="90"/>
      <c r="EZ41" s="90"/>
      <c r="FA41" s="90"/>
      <c r="FB41" s="90"/>
      <c r="FC41" s="90"/>
      <c r="FD41" s="90"/>
      <c r="FE41" s="90"/>
      <c r="FF41" s="90"/>
      <c r="FG41" s="90"/>
      <c r="FH41" s="90"/>
      <c r="FI41" s="90"/>
      <c r="FJ41" s="90"/>
      <c r="FK41" s="90"/>
      <c r="FL41" s="90"/>
      <c r="FM41" s="90"/>
      <c r="FN41" s="90"/>
      <c r="FO41" s="90"/>
      <c r="FP41" s="90"/>
      <c r="FQ41" s="90"/>
      <c r="FR41" s="90"/>
      <c r="FS41" s="90"/>
      <c r="FT41" s="90"/>
      <c r="FU41" s="90"/>
      <c r="FV41" s="90"/>
      <c r="FW41" s="90"/>
      <c r="FX41" s="90"/>
      <c r="FY41" s="90"/>
      <c r="FZ41" s="90"/>
      <c r="GA41" s="90"/>
      <c r="GB41" s="90"/>
      <c r="GC41" s="90"/>
      <c r="GD41" s="90"/>
      <c r="GE41" s="90"/>
      <c r="GF41" s="90"/>
      <c r="GG41" s="90"/>
      <c r="GH41" s="90"/>
      <c r="GI41" s="90"/>
      <c r="GJ41" s="90"/>
      <c r="GK41" s="90"/>
      <c r="GL41" s="90"/>
      <c r="GM41" s="90"/>
      <c r="GN41" s="90"/>
      <c r="GO41" s="90"/>
      <c r="GP41" s="90"/>
      <c r="GQ41" s="90"/>
      <c r="GR41" s="90"/>
      <c r="GS41" s="90"/>
      <c r="GT41" s="90"/>
      <c r="GU41" s="90"/>
      <c r="GV41" s="90"/>
      <c r="GW41" s="90"/>
      <c r="GX41" s="90"/>
      <c r="GY41" s="90"/>
      <c r="GZ41" s="90"/>
      <c r="HA41" s="90"/>
      <c r="HB41" s="90"/>
      <c r="HC41" s="90"/>
      <c r="HD41" s="90"/>
      <c r="HE41" s="90"/>
      <c r="HF41" s="90"/>
      <c r="HG41" s="90"/>
      <c r="HH41" s="90"/>
      <c r="HI41" s="90"/>
      <c r="HJ41" s="90"/>
      <c r="HK41" s="90"/>
      <c r="HL41" s="90"/>
      <c r="HM41" s="90"/>
      <c r="HN41" s="90"/>
      <c r="HO41" s="90"/>
      <c r="HP41" s="90"/>
      <c r="HQ41" s="90"/>
      <c r="HR41" s="90"/>
      <c r="HS41" s="90"/>
      <c r="HT41" s="90"/>
      <c r="HU41" s="90"/>
      <c r="HV41" s="90"/>
      <c r="HW41" s="90"/>
      <c r="HX41" s="90"/>
      <c r="HY41" s="90"/>
      <c r="HZ41" s="90"/>
      <c r="IA41" s="90"/>
      <c r="IB41" s="90"/>
      <c r="IC41" s="90"/>
      <c r="ID41" s="90"/>
      <c r="IE41" s="90"/>
      <c r="IF41" s="90"/>
      <c r="IG41" s="90"/>
      <c r="IH41" s="90"/>
      <c r="II41" s="90"/>
      <c r="IJ41" s="90"/>
      <c r="IK41" s="90"/>
      <c r="IL41" s="90"/>
      <c r="IM41" s="90"/>
      <c r="IN41" s="90"/>
      <c r="IO41" s="90"/>
      <c r="IP41" s="90"/>
      <c r="IQ41" s="90"/>
      <c r="IR41" s="90"/>
      <c r="IS41" s="90"/>
      <c r="IT41" s="90"/>
      <c r="IU41" s="90"/>
      <c r="IV41" s="90"/>
    </row>
    <row r="42" spans="1:256" ht="24" customHeight="1" x14ac:dyDescent="0.3">
      <c r="A42" s="682" t="s">
        <v>19</v>
      </c>
      <c r="B42" s="683"/>
      <c r="C42" s="92" t="s">
        <v>61</v>
      </c>
      <c r="D42" s="92" t="s">
        <v>61</v>
      </c>
      <c r="E42" s="92" t="s">
        <v>61</v>
      </c>
      <c r="F42" s="92" t="s">
        <v>61</v>
      </c>
      <c r="G42" s="432" t="s">
        <v>61</v>
      </c>
      <c r="H42" s="432" t="s">
        <v>61</v>
      </c>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c r="DA42" s="90"/>
      <c r="DB42" s="90"/>
      <c r="DC42" s="90"/>
      <c r="DD42" s="90"/>
      <c r="DE42" s="90"/>
      <c r="DF42" s="90"/>
      <c r="DG42" s="90"/>
      <c r="DH42" s="90"/>
      <c r="DI42" s="90"/>
      <c r="DJ42" s="90"/>
      <c r="DK42" s="90"/>
      <c r="DL42" s="90"/>
      <c r="DM42" s="90"/>
      <c r="DN42" s="90"/>
      <c r="DO42" s="90"/>
      <c r="DP42" s="90"/>
      <c r="DQ42" s="90"/>
      <c r="DR42" s="90"/>
      <c r="DS42" s="90"/>
      <c r="DT42" s="90"/>
      <c r="DU42" s="90"/>
      <c r="DV42" s="90"/>
      <c r="DW42" s="90"/>
      <c r="DX42" s="90"/>
      <c r="DY42" s="90"/>
      <c r="DZ42" s="90"/>
      <c r="EA42" s="90"/>
      <c r="EB42" s="90"/>
      <c r="EC42" s="90"/>
      <c r="ED42" s="90"/>
      <c r="EE42" s="90"/>
      <c r="EF42" s="90"/>
      <c r="EG42" s="90"/>
      <c r="EH42" s="90"/>
      <c r="EI42" s="90"/>
      <c r="EJ42" s="90"/>
      <c r="EK42" s="90"/>
      <c r="EL42" s="90"/>
      <c r="EM42" s="90"/>
      <c r="EN42" s="90"/>
      <c r="EO42" s="90"/>
      <c r="EP42" s="90"/>
      <c r="EQ42" s="90"/>
      <c r="ER42" s="90"/>
      <c r="ES42" s="90"/>
      <c r="ET42" s="90"/>
      <c r="EU42" s="90"/>
      <c r="EV42" s="90"/>
      <c r="EW42" s="90"/>
      <c r="EX42" s="90"/>
      <c r="EY42" s="90"/>
      <c r="EZ42" s="90"/>
      <c r="FA42" s="90"/>
      <c r="FB42" s="90"/>
      <c r="FC42" s="90"/>
      <c r="FD42" s="90"/>
      <c r="FE42" s="90"/>
      <c r="FF42" s="90"/>
      <c r="FG42" s="90"/>
      <c r="FH42" s="90"/>
      <c r="FI42" s="90"/>
      <c r="FJ42" s="90"/>
      <c r="FK42" s="90"/>
      <c r="FL42" s="90"/>
      <c r="FM42" s="90"/>
      <c r="FN42" s="90"/>
      <c r="FO42" s="90"/>
      <c r="FP42" s="90"/>
      <c r="FQ42" s="90"/>
      <c r="FR42" s="90"/>
      <c r="FS42" s="90"/>
      <c r="FT42" s="90"/>
      <c r="FU42" s="90"/>
      <c r="FV42" s="90"/>
      <c r="FW42" s="90"/>
      <c r="FX42" s="90"/>
      <c r="FY42" s="90"/>
      <c r="FZ42" s="90"/>
      <c r="GA42" s="90"/>
      <c r="GB42" s="90"/>
      <c r="GC42" s="90"/>
      <c r="GD42" s="90"/>
      <c r="GE42" s="90"/>
      <c r="GF42" s="90"/>
      <c r="GG42" s="90"/>
      <c r="GH42" s="90"/>
      <c r="GI42" s="90"/>
      <c r="GJ42" s="90"/>
      <c r="GK42" s="90"/>
      <c r="GL42" s="90"/>
      <c r="GM42" s="90"/>
      <c r="GN42" s="90"/>
      <c r="GO42" s="90"/>
      <c r="GP42" s="90"/>
      <c r="GQ42" s="90"/>
      <c r="GR42" s="90"/>
      <c r="GS42" s="90"/>
      <c r="GT42" s="90"/>
      <c r="GU42" s="90"/>
      <c r="GV42" s="90"/>
      <c r="GW42" s="90"/>
      <c r="GX42" s="90"/>
      <c r="GY42" s="90"/>
      <c r="GZ42" s="90"/>
      <c r="HA42" s="90"/>
      <c r="HB42" s="90"/>
      <c r="HC42" s="90"/>
      <c r="HD42" s="90"/>
      <c r="HE42" s="90"/>
      <c r="HF42" s="90"/>
      <c r="HG42" s="90"/>
      <c r="HH42" s="90"/>
      <c r="HI42" s="90"/>
      <c r="HJ42" s="90"/>
      <c r="HK42" s="90"/>
      <c r="HL42" s="90"/>
      <c r="HM42" s="90"/>
      <c r="HN42" s="90"/>
      <c r="HO42" s="90"/>
      <c r="HP42" s="90"/>
      <c r="HQ42" s="90"/>
      <c r="HR42" s="90"/>
      <c r="HS42" s="90"/>
      <c r="HT42" s="90"/>
      <c r="HU42" s="90"/>
      <c r="HV42" s="90"/>
      <c r="HW42" s="90"/>
      <c r="HX42" s="90"/>
      <c r="HY42" s="90"/>
      <c r="HZ42" s="90"/>
      <c r="IA42" s="90"/>
      <c r="IB42" s="90"/>
      <c r="IC42" s="90"/>
      <c r="ID42" s="90"/>
      <c r="IE42" s="90"/>
      <c r="IF42" s="90"/>
      <c r="IG42" s="90"/>
      <c r="IH42" s="90"/>
      <c r="II42" s="90"/>
      <c r="IJ42" s="90"/>
      <c r="IK42" s="90"/>
      <c r="IL42" s="90"/>
      <c r="IM42" s="90"/>
      <c r="IN42" s="90"/>
      <c r="IO42" s="90"/>
      <c r="IP42" s="90"/>
      <c r="IQ42" s="90"/>
      <c r="IR42" s="90"/>
      <c r="IS42" s="90"/>
      <c r="IT42" s="90"/>
      <c r="IU42" s="90"/>
      <c r="IV42" s="90"/>
    </row>
    <row r="43" spans="1:256" ht="61.2" customHeight="1" x14ac:dyDescent="0.3">
      <c r="A43" s="695" t="s">
        <v>68</v>
      </c>
      <c r="B43" s="695"/>
      <c r="C43" s="32" t="s">
        <v>69</v>
      </c>
      <c r="D43" s="36">
        <v>61</v>
      </c>
      <c r="E43" s="36">
        <v>62</v>
      </c>
      <c r="F43" s="36">
        <v>62</v>
      </c>
      <c r="G43" s="36">
        <v>62</v>
      </c>
      <c r="H43" s="36">
        <v>62</v>
      </c>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90"/>
      <c r="AQ43" s="90"/>
      <c r="AR43" s="90"/>
      <c r="AS43" s="90"/>
      <c r="AT43" s="90"/>
      <c r="AU43" s="90"/>
      <c r="AV43" s="90"/>
      <c r="AW43" s="90"/>
      <c r="AX43" s="90"/>
      <c r="AY43" s="90"/>
      <c r="AZ43" s="90"/>
      <c r="BA43" s="90"/>
      <c r="BB43" s="90"/>
      <c r="BC43" s="90"/>
      <c r="BD43" s="90"/>
      <c r="BE43" s="90"/>
      <c r="BF43" s="90"/>
      <c r="BG43" s="90"/>
      <c r="BH43" s="90"/>
      <c r="BI43" s="90"/>
      <c r="BJ43" s="90"/>
      <c r="BK43" s="90"/>
      <c r="BL43" s="90"/>
      <c r="BM43" s="90"/>
      <c r="BN43" s="90"/>
      <c r="BO43" s="90"/>
      <c r="BP43" s="90"/>
      <c r="BQ43" s="90"/>
      <c r="BR43" s="90"/>
      <c r="BS43" s="90"/>
      <c r="BT43" s="90"/>
      <c r="BU43" s="90"/>
      <c r="BV43" s="90"/>
      <c r="BW43" s="90"/>
      <c r="BX43" s="90"/>
      <c r="BY43" s="90"/>
      <c r="BZ43" s="90"/>
      <c r="CA43" s="90"/>
      <c r="CB43" s="90"/>
      <c r="CC43" s="90"/>
      <c r="CD43" s="90"/>
      <c r="CE43" s="90"/>
      <c r="CF43" s="90"/>
      <c r="CG43" s="90"/>
      <c r="CH43" s="90"/>
      <c r="CI43" s="90"/>
      <c r="CJ43" s="90"/>
      <c r="CK43" s="90"/>
      <c r="CL43" s="90"/>
      <c r="CM43" s="90"/>
      <c r="CN43" s="90"/>
      <c r="CO43" s="90"/>
      <c r="CP43" s="90"/>
      <c r="CQ43" s="90"/>
      <c r="CR43" s="90"/>
      <c r="CS43" s="90"/>
      <c r="CT43" s="90"/>
      <c r="CU43" s="90"/>
      <c r="CV43" s="90"/>
      <c r="CW43" s="90"/>
      <c r="CX43" s="90"/>
      <c r="CY43" s="90"/>
      <c r="CZ43" s="90"/>
      <c r="DA43" s="90"/>
      <c r="DB43" s="90"/>
      <c r="DC43" s="90"/>
      <c r="DD43" s="90"/>
      <c r="DE43" s="90"/>
      <c r="DF43" s="90"/>
      <c r="DG43" s="90"/>
      <c r="DH43" s="90"/>
      <c r="DI43" s="90"/>
      <c r="DJ43" s="90"/>
      <c r="DK43" s="90"/>
      <c r="DL43" s="90"/>
      <c r="DM43" s="90"/>
      <c r="DN43" s="90"/>
      <c r="DO43" s="90"/>
      <c r="DP43" s="90"/>
      <c r="DQ43" s="90"/>
      <c r="DR43" s="90"/>
      <c r="DS43" s="90"/>
      <c r="DT43" s="90"/>
      <c r="DU43" s="90"/>
      <c r="DV43" s="90"/>
      <c r="DW43" s="90"/>
      <c r="DX43" s="90"/>
      <c r="DY43" s="90"/>
      <c r="DZ43" s="90"/>
      <c r="EA43" s="90"/>
      <c r="EB43" s="90"/>
      <c r="EC43" s="90"/>
      <c r="ED43" s="90"/>
      <c r="EE43" s="90"/>
      <c r="EF43" s="90"/>
      <c r="EG43" s="90"/>
      <c r="EH43" s="90"/>
      <c r="EI43" s="90"/>
      <c r="EJ43" s="90"/>
      <c r="EK43" s="90"/>
      <c r="EL43" s="90"/>
      <c r="EM43" s="90"/>
      <c r="EN43" s="90"/>
      <c r="EO43" s="90"/>
      <c r="EP43" s="90"/>
      <c r="EQ43" s="90"/>
      <c r="ER43" s="90"/>
      <c r="ES43" s="90"/>
      <c r="ET43" s="90"/>
      <c r="EU43" s="90"/>
      <c r="EV43" s="90"/>
      <c r="EW43" s="90"/>
      <c r="EX43" s="90"/>
      <c r="EY43" s="90"/>
      <c r="EZ43" s="90"/>
      <c r="FA43" s="90"/>
      <c r="FB43" s="90"/>
      <c r="FC43" s="90"/>
      <c r="FD43" s="90"/>
      <c r="FE43" s="90"/>
      <c r="FF43" s="90"/>
      <c r="FG43" s="90"/>
      <c r="FH43" s="90"/>
      <c r="FI43" s="90"/>
      <c r="FJ43" s="90"/>
      <c r="FK43" s="90"/>
      <c r="FL43" s="90"/>
      <c r="FM43" s="90"/>
      <c r="FN43" s="90"/>
      <c r="FO43" s="90"/>
      <c r="FP43" s="90"/>
      <c r="FQ43" s="90"/>
      <c r="FR43" s="90"/>
      <c r="FS43" s="90"/>
      <c r="FT43" s="90"/>
      <c r="FU43" s="90"/>
      <c r="FV43" s="90"/>
      <c r="FW43" s="90"/>
      <c r="FX43" s="90"/>
      <c r="FY43" s="90"/>
      <c r="FZ43" s="90"/>
      <c r="GA43" s="90"/>
      <c r="GB43" s="90"/>
      <c r="GC43" s="90"/>
      <c r="GD43" s="90"/>
      <c r="GE43" s="90"/>
      <c r="GF43" s="90"/>
      <c r="GG43" s="90"/>
      <c r="GH43" s="90"/>
      <c r="GI43" s="90"/>
      <c r="GJ43" s="90"/>
      <c r="GK43" s="90"/>
      <c r="GL43" s="90"/>
      <c r="GM43" s="90"/>
      <c r="GN43" s="90"/>
      <c r="GO43" s="90"/>
      <c r="GP43" s="90"/>
      <c r="GQ43" s="90"/>
      <c r="GR43" s="90"/>
      <c r="GS43" s="90"/>
      <c r="GT43" s="90"/>
      <c r="GU43" s="90"/>
      <c r="GV43" s="90"/>
      <c r="GW43" s="90"/>
      <c r="GX43" s="90"/>
      <c r="GY43" s="90"/>
      <c r="GZ43" s="90"/>
      <c r="HA43" s="90"/>
      <c r="HB43" s="90"/>
      <c r="HC43" s="90"/>
      <c r="HD43" s="90"/>
      <c r="HE43" s="90"/>
      <c r="HF43" s="90"/>
      <c r="HG43" s="90"/>
      <c r="HH43" s="90"/>
      <c r="HI43" s="90"/>
      <c r="HJ43" s="90"/>
      <c r="HK43" s="90"/>
      <c r="HL43" s="90"/>
      <c r="HM43" s="90"/>
      <c r="HN43" s="90"/>
      <c r="HO43" s="90"/>
      <c r="HP43" s="90"/>
      <c r="HQ43" s="90"/>
      <c r="HR43" s="90"/>
      <c r="HS43" s="90"/>
      <c r="HT43" s="90"/>
      <c r="HU43" s="90"/>
      <c r="HV43" s="90"/>
      <c r="HW43" s="90"/>
      <c r="HX43" s="90"/>
      <c r="HY43" s="90"/>
      <c r="HZ43" s="90"/>
      <c r="IA43" s="90"/>
      <c r="IB43" s="90"/>
      <c r="IC43" s="90"/>
      <c r="ID43" s="90"/>
      <c r="IE43" s="90"/>
      <c r="IF43" s="90"/>
      <c r="IG43" s="90"/>
      <c r="IH43" s="90"/>
      <c r="II43" s="90"/>
      <c r="IJ43" s="90"/>
      <c r="IK43" s="90"/>
      <c r="IL43" s="90"/>
      <c r="IM43" s="90"/>
      <c r="IN43" s="90"/>
      <c r="IO43" s="90"/>
      <c r="IP43" s="90"/>
      <c r="IQ43" s="90"/>
      <c r="IR43" s="90"/>
      <c r="IS43" s="90"/>
      <c r="IT43" s="90"/>
      <c r="IU43" s="90"/>
      <c r="IV43" s="90"/>
    </row>
    <row r="44" spans="1:256" ht="15.6" x14ac:dyDescent="0.3">
      <c r="A44" s="90"/>
      <c r="B44" s="90" t="s">
        <v>70</v>
      </c>
      <c r="C44" s="90"/>
      <c r="D44" s="90" t="s">
        <v>48</v>
      </c>
      <c r="E44" s="90" t="s">
        <v>48</v>
      </c>
      <c r="F44" s="90" t="s">
        <v>48</v>
      </c>
      <c r="G44" s="90" t="s">
        <v>48</v>
      </c>
      <c r="H44" s="90" t="s">
        <v>48</v>
      </c>
      <c r="I44" s="90"/>
      <c r="J44" s="90" t="s">
        <v>48</v>
      </c>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90"/>
      <c r="AR44" s="90"/>
      <c r="AS44" s="90"/>
      <c r="AT44" s="90"/>
      <c r="AU44" s="90"/>
      <c r="AV44" s="90"/>
      <c r="AW44" s="90"/>
      <c r="AX44" s="90"/>
      <c r="AY44" s="90"/>
      <c r="AZ44" s="90"/>
      <c r="BA44" s="90"/>
      <c r="BB44" s="90"/>
      <c r="BC44" s="90"/>
      <c r="BD44" s="90"/>
      <c r="BE44" s="90"/>
      <c r="BF44" s="90"/>
      <c r="BG44" s="90"/>
      <c r="BH44" s="90"/>
      <c r="BI44" s="90"/>
      <c r="BJ44" s="90"/>
      <c r="BK44" s="90"/>
      <c r="BL44" s="90"/>
      <c r="BM44" s="90"/>
      <c r="BN44" s="90"/>
      <c r="BO44" s="90"/>
      <c r="BP44" s="90"/>
      <c r="BQ44" s="90"/>
      <c r="BR44" s="90"/>
      <c r="BS44" s="90"/>
      <c r="BT44" s="90"/>
      <c r="BU44" s="90"/>
      <c r="BV44" s="90"/>
      <c r="BW44" s="90"/>
      <c r="BX44" s="90"/>
      <c r="BY44" s="90"/>
      <c r="BZ44" s="90"/>
      <c r="CA44" s="90"/>
      <c r="CB44" s="90"/>
      <c r="CC44" s="90"/>
      <c r="CD44" s="90"/>
      <c r="CE44" s="90"/>
      <c r="CF44" s="90"/>
      <c r="CG44" s="90"/>
      <c r="CH44" s="90"/>
      <c r="CI44" s="90"/>
      <c r="CJ44" s="90"/>
      <c r="CK44" s="90"/>
      <c r="CL44" s="90"/>
      <c r="CM44" s="90"/>
      <c r="CN44" s="90"/>
      <c r="CO44" s="90"/>
      <c r="CP44" s="90"/>
      <c r="CQ44" s="90"/>
      <c r="CR44" s="90"/>
      <c r="CS44" s="90"/>
      <c r="CT44" s="90"/>
      <c r="CU44" s="90"/>
      <c r="CV44" s="90"/>
      <c r="CW44" s="90"/>
      <c r="CX44" s="90"/>
      <c r="CY44" s="90"/>
      <c r="CZ44" s="90"/>
      <c r="DA44" s="90"/>
      <c r="DB44" s="90"/>
      <c r="DC44" s="90"/>
      <c r="DD44" s="90"/>
      <c r="DE44" s="90"/>
      <c r="DF44" s="90"/>
      <c r="DG44" s="90"/>
      <c r="DH44" s="90"/>
      <c r="DI44" s="90"/>
      <c r="DJ44" s="90"/>
      <c r="DK44" s="90"/>
      <c r="DL44" s="90"/>
      <c r="DM44" s="90"/>
      <c r="DN44" s="90"/>
      <c r="DO44" s="90"/>
      <c r="DP44" s="90"/>
      <c r="DQ44" s="90"/>
      <c r="DR44" s="90"/>
      <c r="DS44" s="90"/>
      <c r="DT44" s="90"/>
      <c r="DU44" s="90"/>
      <c r="DV44" s="90"/>
      <c r="DW44" s="90"/>
      <c r="DX44" s="90"/>
      <c r="DY44" s="90"/>
      <c r="DZ44" s="90"/>
      <c r="EA44" s="90"/>
      <c r="EB44" s="90"/>
      <c r="EC44" s="90"/>
      <c r="ED44" s="90"/>
      <c r="EE44" s="90"/>
      <c r="EF44" s="90"/>
      <c r="EG44" s="90"/>
      <c r="EH44" s="90"/>
      <c r="EI44" s="90"/>
      <c r="EJ44" s="90"/>
      <c r="EK44" s="90"/>
      <c r="EL44" s="90"/>
      <c r="EM44" s="90"/>
      <c r="EN44" s="90"/>
      <c r="EO44" s="90"/>
      <c r="EP44" s="90"/>
      <c r="EQ44" s="90"/>
      <c r="ER44" s="90"/>
      <c r="ES44" s="90"/>
      <c r="ET44" s="90"/>
      <c r="EU44" s="90"/>
      <c r="EV44" s="90"/>
      <c r="EW44" s="90"/>
      <c r="EX44" s="90"/>
      <c r="EY44" s="90"/>
      <c r="EZ44" s="90"/>
      <c r="FA44" s="90"/>
      <c r="FB44" s="90"/>
      <c r="FC44" s="90"/>
      <c r="FD44" s="90"/>
      <c r="FE44" s="90"/>
      <c r="FF44" s="90"/>
      <c r="FG44" s="90"/>
      <c r="FH44" s="90"/>
      <c r="FI44" s="90"/>
      <c r="FJ44" s="90"/>
      <c r="FK44" s="90"/>
      <c r="FL44" s="90"/>
      <c r="FM44" s="90"/>
      <c r="FN44" s="90"/>
      <c r="FO44" s="90"/>
      <c r="FP44" s="90"/>
      <c r="FQ44" s="90"/>
      <c r="FR44" s="90"/>
      <c r="FS44" s="90"/>
      <c r="FT44" s="90"/>
      <c r="FU44" s="90"/>
      <c r="FV44" s="90"/>
      <c r="FW44" s="90"/>
      <c r="FX44" s="90"/>
      <c r="FY44" s="90"/>
      <c r="FZ44" s="90"/>
      <c r="GA44" s="90"/>
      <c r="GB44" s="90"/>
      <c r="GC44" s="90"/>
      <c r="GD44" s="90"/>
      <c r="GE44" s="90"/>
      <c r="GF44" s="90"/>
      <c r="GG44" s="90"/>
      <c r="GH44" s="90"/>
      <c r="GI44" s="90"/>
      <c r="GJ44" s="90"/>
      <c r="GK44" s="90"/>
      <c r="GL44" s="90"/>
      <c r="GM44" s="90"/>
      <c r="GN44" s="90"/>
      <c r="GO44" s="90"/>
      <c r="GP44" s="90"/>
      <c r="GQ44" s="90"/>
      <c r="GR44" s="90"/>
      <c r="GS44" s="90"/>
      <c r="GT44" s="90"/>
      <c r="GU44" s="90"/>
      <c r="GV44" s="90"/>
      <c r="GW44" s="90"/>
      <c r="GX44" s="90"/>
      <c r="GY44" s="90"/>
      <c r="GZ44" s="90"/>
      <c r="HA44" s="90"/>
      <c r="HB44" s="90"/>
      <c r="HC44" s="90"/>
      <c r="HD44" s="90"/>
      <c r="HE44" s="90"/>
      <c r="HF44" s="90"/>
      <c r="HG44" s="90"/>
      <c r="HH44" s="90"/>
      <c r="HI44" s="90"/>
      <c r="HJ44" s="90"/>
      <c r="HK44" s="90"/>
      <c r="HL44" s="90"/>
      <c r="HM44" s="90"/>
      <c r="HN44" s="90"/>
      <c r="HO44" s="90"/>
      <c r="HP44" s="90"/>
      <c r="HQ44" s="90"/>
      <c r="HR44" s="90"/>
      <c r="HS44" s="90"/>
      <c r="HT44" s="90"/>
      <c r="HU44" s="90"/>
      <c r="HV44" s="90"/>
      <c r="HW44" s="90"/>
      <c r="HX44" s="90"/>
      <c r="HY44" s="90"/>
      <c r="HZ44" s="90"/>
      <c r="IA44" s="90"/>
      <c r="IB44" s="90"/>
      <c r="IC44" s="90"/>
      <c r="ID44" s="90"/>
      <c r="IE44" s="90"/>
      <c r="IF44" s="90"/>
      <c r="IG44" s="90"/>
      <c r="IH44" s="90"/>
      <c r="II44" s="90"/>
      <c r="IJ44" s="90"/>
      <c r="IK44" s="90"/>
      <c r="IL44" s="90"/>
      <c r="IM44" s="90"/>
      <c r="IN44" s="90"/>
      <c r="IO44" s="90"/>
      <c r="IP44" s="90"/>
      <c r="IQ44" s="90"/>
      <c r="IR44" s="90"/>
      <c r="IS44" s="90"/>
      <c r="IT44" s="90"/>
      <c r="IU44" s="90"/>
      <c r="IV44" s="90"/>
    </row>
    <row r="45" spans="1:256" ht="29.4" customHeight="1" x14ac:dyDescent="0.3">
      <c r="A45" s="679" t="s">
        <v>57</v>
      </c>
      <c r="B45" s="679" t="s">
        <v>5</v>
      </c>
      <c r="C45" s="679" t="s">
        <v>234</v>
      </c>
      <c r="D45" s="679" t="s">
        <v>233</v>
      </c>
      <c r="E45" s="679" t="s">
        <v>37</v>
      </c>
      <c r="F45" s="679"/>
      <c r="G45" s="679"/>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90"/>
      <c r="AR45" s="90"/>
      <c r="AS45" s="90"/>
      <c r="AT45" s="90"/>
      <c r="AU45" s="90"/>
      <c r="AV45" s="90"/>
      <c r="AW45" s="90"/>
      <c r="AX45" s="90"/>
      <c r="AY45" s="90"/>
      <c r="AZ45" s="90"/>
      <c r="BA45" s="90"/>
      <c r="BB45" s="90"/>
      <c r="BC45" s="90"/>
      <c r="BD45" s="90"/>
      <c r="BE45" s="90"/>
      <c r="BF45" s="90"/>
      <c r="BG45" s="90"/>
      <c r="BH45" s="90"/>
      <c r="BI45" s="90"/>
      <c r="BJ45" s="90"/>
      <c r="BK45" s="90"/>
      <c r="BL45" s="90"/>
      <c r="BM45" s="90"/>
      <c r="BN45" s="90"/>
      <c r="BO45" s="90"/>
      <c r="BP45" s="90"/>
      <c r="BQ45" s="90"/>
      <c r="BR45" s="90"/>
      <c r="BS45" s="90"/>
      <c r="BT45" s="90"/>
      <c r="BU45" s="90"/>
      <c r="BV45" s="90"/>
      <c r="BW45" s="90"/>
      <c r="BX45" s="90"/>
      <c r="BY45" s="90"/>
      <c r="BZ45" s="90"/>
      <c r="CA45" s="90"/>
      <c r="CB45" s="90"/>
      <c r="CC45" s="90"/>
      <c r="CD45" s="90"/>
      <c r="CE45" s="90"/>
      <c r="CF45" s="90"/>
      <c r="CG45" s="90"/>
      <c r="CH45" s="90"/>
      <c r="CI45" s="90"/>
      <c r="CJ45" s="90"/>
      <c r="CK45" s="90"/>
      <c r="CL45" s="90"/>
      <c r="CM45" s="90"/>
      <c r="CN45" s="90"/>
      <c r="CO45" s="90"/>
      <c r="CP45" s="90"/>
      <c r="CQ45" s="90"/>
      <c r="CR45" s="90"/>
      <c r="CS45" s="90"/>
      <c r="CT45" s="90"/>
      <c r="CU45" s="90"/>
      <c r="CV45" s="90"/>
      <c r="CW45" s="90"/>
      <c r="CX45" s="90"/>
      <c r="CY45" s="90"/>
      <c r="CZ45" s="90"/>
      <c r="DA45" s="90"/>
      <c r="DB45" s="90"/>
      <c r="DC45" s="90"/>
      <c r="DD45" s="90"/>
      <c r="DE45" s="90"/>
      <c r="DF45" s="90"/>
      <c r="DG45" s="90"/>
      <c r="DH45" s="90"/>
      <c r="DI45" s="90"/>
      <c r="DJ45" s="90"/>
      <c r="DK45" s="90"/>
      <c r="DL45" s="90"/>
      <c r="DM45" s="90"/>
      <c r="DN45" s="90"/>
      <c r="DO45" s="90"/>
      <c r="DP45" s="90"/>
      <c r="DQ45" s="90"/>
      <c r="DR45" s="90"/>
      <c r="DS45" s="90"/>
      <c r="DT45" s="90"/>
      <c r="DU45" s="90"/>
      <c r="DV45" s="90"/>
      <c r="DW45" s="90"/>
      <c r="DX45" s="90"/>
      <c r="DY45" s="90"/>
      <c r="DZ45" s="90"/>
      <c r="EA45" s="90"/>
      <c r="EB45" s="90"/>
      <c r="EC45" s="90"/>
      <c r="ED45" s="90"/>
      <c r="EE45" s="90"/>
      <c r="EF45" s="90"/>
      <c r="EG45" s="90"/>
      <c r="EH45" s="90"/>
      <c r="EI45" s="90"/>
      <c r="EJ45" s="90"/>
      <c r="EK45" s="90"/>
      <c r="EL45" s="90"/>
      <c r="EM45" s="90"/>
      <c r="EN45" s="90"/>
      <c r="EO45" s="90"/>
      <c r="EP45" s="90"/>
      <c r="EQ45" s="90"/>
      <c r="ER45" s="90"/>
      <c r="ES45" s="90"/>
      <c r="ET45" s="90"/>
      <c r="EU45" s="90"/>
      <c r="EV45" s="90"/>
      <c r="EW45" s="90"/>
      <c r="EX45" s="90"/>
      <c r="EY45" s="90"/>
      <c r="EZ45" s="90"/>
      <c r="FA45" s="90"/>
      <c r="FB45" s="90"/>
      <c r="FC45" s="90"/>
      <c r="FD45" s="90"/>
      <c r="FE45" s="90"/>
      <c r="FF45" s="90"/>
      <c r="FG45" s="90"/>
      <c r="FH45" s="90"/>
      <c r="FI45" s="90"/>
      <c r="FJ45" s="90"/>
      <c r="FK45" s="90"/>
      <c r="FL45" s="90"/>
      <c r="FM45" s="90"/>
      <c r="FN45" s="90"/>
      <c r="FO45" s="90"/>
      <c r="FP45" s="90"/>
      <c r="FQ45" s="90"/>
      <c r="FR45" s="90"/>
      <c r="FS45" s="90"/>
      <c r="FT45" s="90"/>
      <c r="FU45" s="90"/>
      <c r="FV45" s="90"/>
      <c r="FW45" s="90"/>
      <c r="FX45" s="90"/>
      <c r="FY45" s="90"/>
      <c r="FZ45" s="90"/>
      <c r="GA45" s="90"/>
      <c r="GB45" s="90"/>
      <c r="GC45" s="90"/>
      <c r="GD45" s="90"/>
      <c r="GE45" s="90"/>
      <c r="GF45" s="90"/>
      <c r="GG45" s="90"/>
      <c r="GH45" s="90"/>
      <c r="GI45" s="90"/>
      <c r="GJ45" s="90"/>
      <c r="GK45" s="90"/>
      <c r="GL45" s="90"/>
      <c r="GM45" s="90"/>
      <c r="GN45" s="90"/>
      <c r="GO45" s="90"/>
      <c r="GP45" s="90"/>
      <c r="GQ45" s="90"/>
      <c r="GR45" s="90"/>
      <c r="GS45" s="90"/>
      <c r="GT45" s="90"/>
      <c r="GU45" s="90"/>
      <c r="GV45" s="90"/>
      <c r="GW45" s="90"/>
      <c r="GX45" s="90"/>
      <c r="GY45" s="90"/>
      <c r="GZ45" s="90"/>
      <c r="HA45" s="90"/>
      <c r="HB45" s="90"/>
      <c r="HC45" s="90"/>
      <c r="HD45" s="90"/>
      <c r="HE45" s="90"/>
      <c r="HF45" s="90"/>
      <c r="HG45" s="90"/>
      <c r="HH45" s="90"/>
      <c r="HI45" s="90"/>
      <c r="HJ45" s="90"/>
      <c r="HK45" s="90"/>
      <c r="HL45" s="90"/>
      <c r="HM45" s="90"/>
      <c r="HN45" s="90"/>
      <c r="HO45" s="90"/>
      <c r="HP45" s="90"/>
      <c r="HQ45" s="90"/>
      <c r="HR45" s="90"/>
      <c r="HS45" s="90"/>
      <c r="HT45" s="90"/>
      <c r="HU45" s="90"/>
      <c r="HV45" s="90"/>
      <c r="HW45" s="90"/>
      <c r="HX45" s="90"/>
      <c r="HY45" s="90"/>
      <c r="HZ45" s="90"/>
      <c r="IA45" s="90"/>
      <c r="IB45" s="90"/>
      <c r="IC45" s="90"/>
      <c r="ID45" s="90"/>
      <c r="IE45" s="90"/>
      <c r="IF45" s="90"/>
      <c r="IG45" s="90"/>
      <c r="IH45" s="90"/>
      <c r="II45" s="90"/>
      <c r="IJ45" s="90"/>
      <c r="IK45" s="90"/>
      <c r="IL45" s="90"/>
      <c r="IM45" s="90"/>
      <c r="IN45" s="90"/>
      <c r="IO45" s="90"/>
      <c r="IP45" s="90"/>
      <c r="IQ45" s="90"/>
      <c r="IR45" s="90"/>
      <c r="IS45" s="90"/>
      <c r="IT45" s="90"/>
      <c r="IU45" s="90"/>
      <c r="IV45" s="90"/>
    </row>
    <row r="46" spans="1:256" ht="26.4" customHeight="1" x14ac:dyDescent="0.25">
      <c r="A46" s="679"/>
      <c r="B46" s="679"/>
      <c r="C46" s="679"/>
      <c r="D46" s="679"/>
      <c r="E46" s="429" t="s">
        <v>24</v>
      </c>
      <c r="F46" s="429" t="s">
        <v>120</v>
      </c>
      <c r="G46" s="429" t="s">
        <v>235</v>
      </c>
      <c r="H46" s="64"/>
      <c r="I46" s="66"/>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c r="BU46" s="64"/>
      <c r="BV46" s="64"/>
      <c r="BW46" s="64"/>
      <c r="BX46" s="64"/>
      <c r="BY46" s="64"/>
      <c r="BZ46" s="64"/>
      <c r="CA46" s="64"/>
      <c r="CB46" s="64"/>
      <c r="CC46" s="64"/>
      <c r="CD46" s="64"/>
      <c r="CE46" s="64"/>
      <c r="CF46" s="64"/>
      <c r="CG46" s="64"/>
      <c r="CH46" s="64"/>
      <c r="CI46" s="64"/>
      <c r="CJ46" s="64"/>
      <c r="CK46" s="64"/>
      <c r="CL46" s="64"/>
      <c r="CM46" s="64"/>
      <c r="CN46" s="64"/>
      <c r="CO46" s="64"/>
      <c r="CP46" s="64"/>
      <c r="CQ46" s="64"/>
      <c r="CR46" s="64"/>
      <c r="CS46" s="64"/>
      <c r="CT46" s="64"/>
      <c r="CU46" s="64"/>
      <c r="CV46" s="64"/>
      <c r="CW46" s="64"/>
      <c r="CX46" s="64"/>
      <c r="CY46" s="64"/>
      <c r="CZ46" s="64"/>
      <c r="DA46" s="64"/>
      <c r="DB46" s="64"/>
      <c r="DC46" s="64"/>
      <c r="DD46" s="64"/>
      <c r="DE46" s="64"/>
      <c r="DF46" s="64"/>
      <c r="DG46" s="64"/>
      <c r="DH46" s="64"/>
      <c r="DI46" s="64"/>
      <c r="DJ46" s="64"/>
      <c r="DK46" s="64"/>
      <c r="DL46" s="64"/>
      <c r="DM46" s="64"/>
      <c r="DN46" s="64"/>
      <c r="DO46" s="64"/>
      <c r="DP46" s="64"/>
      <c r="DQ46" s="64"/>
      <c r="DR46" s="64"/>
      <c r="DS46" s="64"/>
      <c r="DT46" s="64"/>
      <c r="DU46" s="64"/>
      <c r="DV46" s="64"/>
      <c r="DW46" s="64"/>
      <c r="DX46" s="64"/>
      <c r="DY46" s="64"/>
      <c r="DZ46" s="64"/>
      <c r="EA46" s="64"/>
      <c r="EB46" s="64"/>
      <c r="EC46" s="64"/>
      <c r="ED46" s="64"/>
      <c r="EE46" s="64"/>
      <c r="EF46" s="64"/>
      <c r="EG46" s="64"/>
      <c r="EH46" s="64"/>
      <c r="EI46" s="64"/>
      <c r="EJ46" s="64"/>
      <c r="EK46" s="64"/>
      <c r="EL46" s="64"/>
      <c r="EM46" s="64"/>
      <c r="EN46" s="64"/>
      <c r="EO46" s="64"/>
      <c r="EP46" s="64"/>
      <c r="EQ46" s="64"/>
      <c r="ER46" s="64"/>
      <c r="ES46" s="64"/>
      <c r="ET46" s="64"/>
      <c r="EU46" s="64"/>
      <c r="EV46" s="64"/>
      <c r="EW46" s="64"/>
      <c r="EX46" s="64"/>
      <c r="EY46" s="64"/>
      <c r="EZ46" s="64"/>
      <c r="FA46" s="64"/>
      <c r="FB46" s="64"/>
      <c r="FC46" s="64"/>
      <c r="FD46" s="64"/>
      <c r="FE46" s="64"/>
      <c r="FF46" s="64"/>
      <c r="FG46" s="64"/>
      <c r="FH46" s="64"/>
      <c r="FI46" s="64"/>
      <c r="FJ46" s="64"/>
      <c r="FK46" s="64"/>
      <c r="FL46" s="64"/>
      <c r="FM46" s="64"/>
      <c r="FN46" s="64"/>
      <c r="FO46" s="64"/>
      <c r="FP46" s="64"/>
      <c r="FQ46" s="64"/>
      <c r="FR46" s="64"/>
      <c r="FS46" s="64"/>
      <c r="FT46" s="64"/>
      <c r="FU46" s="64"/>
      <c r="FV46" s="64"/>
      <c r="FW46" s="64"/>
      <c r="FX46" s="64"/>
      <c r="FY46" s="64"/>
      <c r="FZ46" s="64"/>
      <c r="GA46" s="64"/>
      <c r="GB46" s="64"/>
      <c r="GC46" s="64"/>
      <c r="GD46" s="64"/>
      <c r="GE46" s="64"/>
      <c r="GF46" s="64"/>
      <c r="GG46" s="64"/>
      <c r="GH46" s="64"/>
      <c r="GI46" s="64"/>
      <c r="GJ46" s="64"/>
      <c r="GK46" s="64"/>
      <c r="GL46" s="64"/>
      <c r="GM46" s="64"/>
      <c r="GN46" s="64"/>
      <c r="GO46" s="64"/>
      <c r="GP46" s="64"/>
      <c r="GQ46" s="64"/>
      <c r="GR46" s="64"/>
      <c r="GS46" s="64"/>
      <c r="GT46" s="64"/>
      <c r="GU46" s="64"/>
      <c r="GV46" s="64"/>
      <c r="GW46" s="64"/>
      <c r="GX46" s="64"/>
      <c r="GY46" s="64"/>
      <c r="GZ46" s="64"/>
      <c r="HA46" s="64"/>
      <c r="HB46" s="64"/>
      <c r="HC46" s="64"/>
      <c r="HD46" s="64"/>
      <c r="HE46" s="64"/>
      <c r="HF46" s="64"/>
      <c r="HG46" s="64"/>
      <c r="HH46" s="64"/>
      <c r="HI46" s="64"/>
      <c r="HJ46" s="64"/>
      <c r="HK46" s="64"/>
      <c r="HL46" s="64"/>
      <c r="HM46" s="64"/>
      <c r="HN46" s="64"/>
      <c r="HO46" s="64"/>
      <c r="HP46" s="64"/>
      <c r="HQ46" s="64"/>
      <c r="HR46" s="64"/>
      <c r="HS46" s="64"/>
      <c r="HT46" s="64"/>
      <c r="HU46" s="64"/>
      <c r="HV46" s="64"/>
      <c r="HW46" s="64"/>
      <c r="HX46" s="64"/>
      <c r="HY46" s="64"/>
      <c r="HZ46" s="64"/>
      <c r="IA46" s="64"/>
      <c r="IB46" s="64"/>
      <c r="IC46" s="64"/>
      <c r="ID46" s="64"/>
      <c r="IE46" s="64"/>
      <c r="IF46" s="64"/>
      <c r="IG46" s="64"/>
      <c r="IH46" s="64"/>
      <c r="II46" s="64"/>
      <c r="IJ46" s="64"/>
      <c r="IK46" s="64"/>
      <c r="IL46" s="64"/>
      <c r="IM46" s="64"/>
      <c r="IN46" s="64"/>
      <c r="IO46" s="64"/>
      <c r="IP46" s="64"/>
      <c r="IQ46" s="64"/>
      <c r="IR46" s="64"/>
      <c r="IS46" s="64"/>
      <c r="IT46" s="64"/>
      <c r="IU46" s="64"/>
      <c r="IV46" s="64"/>
    </row>
    <row r="47" spans="1:256" ht="28.95" customHeight="1" x14ac:dyDescent="0.3">
      <c r="A47" s="80" t="s">
        <v>15</v>
      </c>
      <c r="B47" s="81"/>
      <c r="C47" s="34">
        <v>57606</v>
      </c>
      <c r="D47" s="34">
        <f>59427-422+2000</f>
        <v>61005</v>
      </c>
      <c r="E47" s="34">
        <f>E33</f>
        <v>60539</v>
      </c>
      <c r="F47" s="34">
        <f>F33</f>
        <v>63233</v>
      </c>
      <c r="G47" s="34">
        <f>G33</f>
        <v>64119</v>
      </c>
      <c r="H47" s="64"/>
      <c r="I47" s="66"/>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c r="BU47" s="64"/>
      <c r="BV47" s="64"/>
      <c r="BW47" s="64"/>
      <c r="BX47" s="64"/>
      <c r="BY47" s="64"/>
      <c r="BZ47" s="64"/>
      <c r="CA47" s="64"/>
      <c r="CB47" s="64"/>
      <c r="CC47" s="64"/>
      <c r="CD47" s="64"/>
      <c r="CE47" s="64"/>
      <c r="CF47" s="64"/>
      <c r="CG47" s="64"/>
      <c r="CH47" s="64"/>
      <c r="CI47" s="64"/>
      <c r="CJ47" s="64"/>
      <c r="CK47" s="64"/>
      <c r="CL47" s="64"/>
      <c r="CM47" s="64"/>
      <c r="CN47" s="64"/>
      <c r="CO47" s="64"/>
      <c r="CP47" s="64"/>
      <c r="CQ47" s="64"/>
      <c r="CR47" s="64"/>
      <c r="CS47" s="64"/>
      <c r="CT47" s="64"/>
      <c r="CU47" s="64"/>
      <c r="CV47" s="64"/>
      <c r="CW47" s="64"/>
      <c r="CX47" s="64"/>
      <c r="CY47" s="64"/>
      <c r="CZ47" s="64"/>
      <c r="DA47" s="64"/>
      <c r="DB47" s="64"/>
      <c r="DC47" s="64"/>
      <c r="DD47" s="64"/>
      <c r="DE47" s="64"/>
      <c r="DF47" s="64"/>
      <c r="DG47" s="64"/>
      <c r="DH47" s="64"/>
      <c r="DI47" s="64"/>
      <c r="DJ47" s="64"/>
      <c r="DK47" s="64"/>
      <c r="DL47" s="64"/>
      <c r="DM47" s="64"/>
      <c r="DN47" s="64"/>
      <c r="DO47" s="64"/>
      <c r="DP47" s="64"/>
      <c r="DQ47" s="64"/>
      <c r="DR47" s="64"/>
      <c r="DS47" s="64"/>
      <c r="DT47" s="64"/>
      <c r="DU47" s="64"/>
      <c r="DV47" s="64"/>
      <c r="DW47" s="64"/>
      <c r="DX47" s="64"/>
      <c r="DY47" s="64"/>
      <c r="DZ47" s="64"/>
      <c r="EA47" s="64"/>
      <c r="EB47" s="64"/>
      <c r="EC47" s="64"/>
      <c r="ED47" s="64"/>
      <c r="EE47" s="64"/>
      <c r="EF47" s="64"/>
      <c r="EG47" s="64"/>
      <c r="EH47" s="64"/>
      <c r="EI47" s="64"/>
      <c r="EJ47" s="64"/>
      <c r="EK47" s="64"/>
      <c r="EL47" s="64"/>
      <c r="EM47" s="64"/>
      <c r="EN47" s="64"/>
      <c r="EO47" s="64"/>
      <c r="EP47" s="64"/>
      <c r="EQ47" s="64"/>
      <c r="ER47" s="64"/>
      <c r="ES47" s="64"/>
      <c r="ET47" s="64"/>
      <c r="EU47" s="64"/>
      <c r="EV47" s="64"/>
      <c r="EW47" s="64"/>
      <c r="EX47" s="64"/>
      <c r="EY47" s="64"/>
      <c r="EZ47" s="64"/>
      <c r="FA47" s="64"/>
      <c r="FB47" s="64"/>
      <c r="FC47" s="64"/>
      <c r="FD47" s="64"/>
      <c r="FE47" s="64"/>
      <c r="FF47" s="64"/>
      <c r="FG47" s="64"/>
      <c r="FH47" s="64"/>
      <c r="FI47" s="64"/>
      <c r="FJ47" s="64"/>
      <c r="FK47" s="64"/>
      <c r="FL47" s="64"/>
      <c r="FM47" s="64"/>
      <c r="FN47" s="64"/>
      <c r="FO47" s="64"/>
      <c r="FP47" s="64"/>
      <c r="FQ47" s="64"/>
      <c r="FR47" s="64"/>
      <c r="FS47" s="64"/>
      <c r="FT47" s="64"/>
      <c r="FU47" s="64"/>
      <c r="FV47" s="64"/>
      <c r="FW47" s="64"/>
      <c r="FX47" s="64"/>
      <c r="FY47" s="64"/>
      <c r="FZ47" s="64"/>
      <c r="GA47" s="64"/>
      <c r="GB47" s="64"/>
      <c r="GC47" s="64"/>
      <c r="GD47" s="64"/>
      <c r="GE47" s="64"/>
      <c r="GF47" s="64"/>
      <c r="GG47" s="64"/>
      <c r="GH47" s="64"/>
      <c r="GI47" s="64"/>
      <c r="GJ47" s="64"/>
      <c r="GK47" s="64"/>
      <c r="GL47" s="64"/>
      <c r="GM47" s="64"/>
      <c r="GN47" s="64"/>
      <c r="GO47" s="64"/>
      <c r="GP47" s="64"/>
      <c r="GQ47" s="64"/>
      <c r="GR47" s="64"/>
      <c r="GS47" s="64"/>
      <c r="GT47" s="64"/>
      <c r="GU47" s="64"/>
      <c r="GV47" s="64"/>
      <c r="GW47" s="64"/>
      <c r="GX47" s="64"/>
      <c r="GY47" s="64"/>
      <c r="GZ47" s="64"/>
      <c r="HA47" s="64"/>
      <c r="HB47" s="64"/>
      <c r="HC47" s="64"/>
      <c r="HD47" s="64"/>
      <c r="HE47" s="64"/>
      <c r="HF47" s="64"/>
      <c r="HG47" s="64"/>
      <c r="HH47" s="64"/>
      <c r="HI47" s="64"/>
      <c r="HJ47" s="64"/>
      <c r="HK47" s="64"/>
      <c r="HL47" s="64"/>
      <c r="HM47" s="64"/>
      <c r="HN47" s="64"/>
      <c r="HO47" s="64"/>
      <c r="HP47" s="64"/>
      <c r="HQ47" s="64"/>
      <c r="HR47" s="64"/>
      <c r="HS47" s="64"/>
      <c r="HT47" s="64"/>
      <c r="HU47" s="64"/>
      <c r="HV47" s="64"/>
      <c r="HW47" s="64"/>
      <c r="HX47" s="64"/>
      <c r="HY47" s="64"/>
      <c r="HZ47" s="64"/>
      <c r="IA47" s="64"/>
      <c r="IB47" s="64"/>
      <c r="IC47" s="64"/>
      <c r="ID47" s="64"/>
      <c r="IE47" s="64"/>
      <c r="IF47" s="64"/>
      <c r="IG47" s="64"/>
      <c r="IH47" s="64"/>
      <c r="II47" s="64"/>
      <c r="IJ47" s="64"/>
      <c r="IK47" s="64"/>
      <c r="IL47" s="64"/>
      <c r="IM47" s="64"/>
      <c r="IN47" s="64"/>
      <c r="IO47" s="64"/>
      <c r="IP47" s="64"/>
      <c r="IQ47" s="64"/>
      <c r="IR47" s="64"/>
      <c r="IS47" s="64"/>
      <c r="IT47" s="64"/>
      <c r="IU47" s="64"/>
      <c r="IV47" s="64"/>
    </row>
    <row r="48" spans="1:256" ht="43.2" customHeight="1" x14ac:dyDescent="0.25">
      <c r="A48" s="83" t="s">
        <v>21</v>
      </c>
      <c r="B48" s="84" t="s">
        <v>58</v>
      </c>
      <c r="C48" s="105">
        <f>C47</f>
        <v>57606</v>
      </c>
      <c r="D48" s="105">
        <f>D47</f>
        <v>61005</v>
      </c>
      <c r="E48" s="105">
        <f>E47</f>
        <v>60539</v>
      </c>
      <c r="F48" s="105">
        <f>F47</f>
        <v>63233</v>
      </c>
      <c r="G48" s="105">
        <f>G47</f>
        <v>64119</v>
      </c>
      <c r="H48" s="64"/>
      <c r="I48" s="66"/>
      <c r="J48" s="64"/>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c r="BL48" s="64"/>
      <c r="BM48" s="64"/>
      <c r="BN48" s="64"/>
      <c r="BO48" s="64"/>
      <c r="BP48" s="64"/>
      <c r="BQ48" s="64"/>
      <c r="BR48" s="64"/>
      <c r="BS48" s="64"/>
      <c r="BT48" s="64"/>
      <c r="BU48" s="64"/>
      <c r="BV48" s="64"/>
      <c r="BW48" s="64"/>
      <c r="BX48" s="64"/>
      <c r="BY48" s="64"/>
      <c r="BZ48" s="64"/>
      <c r="CA48" s="64"/>
      <c r="CB48" s="64"/>
      <c r="CC48" s="64"/>
      <c r="CD48" s="64"/>
      <c r="CE48" s="64"/>
      <c r="CF48" s="64"/>
      <c r="CG48" s="64"/>
      <c r="CH48" s="64"/>
      <c r="CI48" s="64"/>
      <c r="CJ48" s="64"/>
      <c r="CK48" s="64"/>
      <c r="CL48" s="64"/>
      <c r="CM48" s="64"/>
      <c r="CN48" s="64"/>
      <c r="CO48" s="64"/>
      <c r="CP48" s="64"/>
      <c r="CQ48" s="64"/>
      <c r="CR48" s="64"/>
      <c r="CS48" s="64"/>
      <c r="CT48" s="64"/>
      <c r="CU48" s="64"/>
      <c r="CV48" s="64"/>
      <c r="CW48" s="64"/>
      <c r="CX48" s="64"/>
      <c r="CY48" s="64"/>
      <c r="CZ48" s="64"/>
      <c r="DA48" s="64"/>
      <c r="DB48" s="64"/>
      <c r="DC48" s="64"/>
      <c r="DD48" s="64"/>
      <c r="DE48" s="64"/>
      <c r="DF48" s="64"/>
      <c r="DG48" s="64"/>
      <c r="DH48" s="64"/>
      <c r="DI48" s="64"/>
      <c r="DJ48" s="64"/>
      <c r="DK48" s="64"/>
      <c r="DL48" s="64"/>
      <c r="DM48" s="64"/>
      <c r="DN48" s="64"/>
      <c r="DO48" s="64"/>
      <c r="DP48" s="64"/>
      <c r="DQ48" s="64"/>
      <c r="DR48" s="64"/>
      <c r="DS48" s="64"/>
      <c r="DT48" s="64"/>
      <c r="DU48" s="64"/>
      <c r="DV48" s="64"/>
      <c r="DW48" s="64"/>
      <c r="DX48" s="64"/>
      <c r="DY48" s="64"/>
      <c r="DZ48" s="64"/>
      <c r="EA48" s="64"/>
      <c r="EB48" s="64"/>
      <c r="EC48" s="64"/>
      <c r="ED48" s="64"/>
      <c r="EE48" s="64"/>
      <c r="EF48" s="64"/>
      <c r="EG48" s="64"/>
      <c r="EH48" s="64"/>
      <c r="EI48" s="64"/>
      <c r="EJ48" s="64"/>
      <c r="EK48" s="64"/>
      <c r="EL48" s="64"/>
      <c r="EM48" s="64"/>
      <c r="EN48" s="64"/>
      <c r="EO48" s="64"/>
      <c r="EP48" s="64"/>
      <c r="EQ48" s="64"/>
      <c r="ER48" s="64"/>
      <c r="ES48" s="64"/>
      <c r="ET48" s="64"/>
      <c r="EU48" s="64"/>
      <c r="EV48" s="64"/>
      <c r="EW48" s="64"/>
      <c r="EX48" s="64"/>
      <c r="EY48" s="64"/>
      <c r="EZ48" s="64"/>
      <c r="FA48" s="64"/>
      <c r="FB48" s="64"/>
      <c r="FC48" s="64"/>
      <c r="FD48" s="64"/>
      <c r="FE48" s="64"/>
      <c r="FF48" s="64"/>
      <c r="FG48" s="64"/>
      <c r="FH48" s="64"/>
      <c r="FI48" s="64"/>
      <c r="FJ48" s="64"/>
      <c r="FK48" s="64"/>
      <c r="FL48" s="64"/>
      <c r="FM48" s="64"/>
      <c r="FN48" s="64"/>
      <c r="FO48" s="64"/>
      <c r="FP48" s="64"/>
      <c r="FQ48" s="64"/>
      <c r="FR48" s="64"/>
      <c r="FS48" s="64"/>
      <c r="FT48" s="64"/>
      <c r="FU48" s="64"/>
      <c r="FV48" s="64"/>
      <c r="FW48" s="64"/>
      <c r="FX48" s="64"/>
      <c r="FY48" s="64"/>
      <c r="FZ48" s="64"/>
      <c r="GA48" s="64"/>
      <c r="GB48" s="64"/>
      <c r="GC48" s="64"/>
      <c r="GD48" s="64"/>
      <c r="GE48" s="64"/>
      <c r="GF48" s="64"/>
      <c r="GG48" s="64"/>
      <c r="GH48" s="64"/>
      <c r="GI48" s="64"/>
      <c r="GJ48" s="64"/>
      <c r="GK48" s="64"/>
      <c r="GL48" s="64"/>
      <c r="GM48" s="64"/>
      <c r="GN48" s="64"/>
      <c r="GO48" s="64"/>
      <c r="GP48" s="64"/>
      <c r="GQ48" s="64"/>
      <c r="GR48" s="64"/>
      <c r="GS48" s="64"/>
      <c r="GT48" s="64"/>
      <c r="GU48" s="64"/>
      <c r="GV48" s="64"/>
      <c r="GW48" s="64"/>
      <c r="GX48" s="64"/>
      <c r="GY48" s="64"/>
      <c r="GZ48" s="64"/>
      <c r="HA48" s="64"/>
      <c r="HB48" s="64"/>
      <c r="HC48" s="64"/>
      <c r="HD48" s="64"/>
      <c r="HE48" s="64"/>
      <c r="HF48" s="64"/>
      <c r="HG48" s="64"/>
      <c r="HH48" s="64"/>
      <c r="HI48" s="64"/>
      <c r="HJ48" s="64"/>
      <c r="HK48" s="64"/>
      <c r="HL48" s="64"/>
      <c r="HM48" s="64"/>
      <c r="HN48" s="64"/>
      <c r="HO48" s="64"/>
      <c r="HP48" s="64"/>
      <c r="HQ48" s="64"/>
      <c r="HR48" s="64"/>
      <c r="HS48" s="64"/>
      <c r="HT48" s="64"/>
      <c r="HU48" s="64"/>
      <c r="HV48" s="64"/>
      <c r="HW48" s="64"/>
      <c r="HX48" s="64"/>
      <c r="HY48" s="64"/>
      <c r="HZ48" s="64"/>
      <c r="IA48" s="64"/>
      <c r="IB48" s="64"/>
      <c r="IC48" s="64"/>
      <c r="ID48" s="64"/>
      <c r="IE48" s="64"/>
      <c r="IF48" s="64"/>
      <c r="IG48" s="64"/>
      <c r="IH48" s="64"/>
      <c r="II48" s="64"/>
      <c r="IJ48" s="64"/>
      <c r="IK48" s="64"/>
      <c r="IL48" s="64"/>
      <c r="IM48" s="64"/>
      <c r="IN48" s="64"/>
      <c r="IO48" s="64"/>
      <c r="IP48" s="64"/>
      <c r="IQ48" s="64"/>
      <c r="IR48" s="64"/>
      <c r="IS48" s="64"/>
      <c r="IT48" s="64"/>
      <c r="IU48" s="64"/>
      <c r="IV48" s="64"/>
    </row>
    <row r="55" spans="1:9" x14ac:dyDescent="0.25">
      <c r="A55" s="45"/>
      <c r="B55" s="45"/>
      <c r="I55" s="45"/>
    </row>
    <row r="56" spans="1:9" x14ac:dyDescent="0.25">
      <c r="A56" s="45"/>
      <c r="B56" s="45"/>
      <c r="I56" s="45"/>
    </row>
    <row r="57" spans="1:9" x14ac:dyDescent="0.25">
      <c r="A57" s="45"/>
      <c r="B57" s="45"/>
      <c r="I57" s="45"/>
    </row>
    <row r="58" spans="1:9" x14ac:dyDescent="0.25">
      <c r="A58" s="45"/>
      <c r="B58" s="45"/>
      <c r="I58" s="45"/>
    </row>
    <row r="59" spans="1:9" x14ac:dyDescent="0.25">
      <c r="A59" s="45"/>
      <c r="B59" s="45"/>
      <c r="I59" s="45"/>
    </row>
    <row r="60" spans="1:9" x14ac:dyDescent="0.25">
      <c r="A60" s="45"/>
      <c r="B60" s="45"/>
      <c r="I60" s="45"/>
    </row>
  </sheetData>
  <mergeCells count="34">
    <mergeCell ref="A45:A46"/>
    <mergeCell ref="B45:B46"/>
    <mergeCell ref="C45:C46"/>
    <mergeCell ref="D45:D46"/>
    <mergeCell ref="E45:G45"/>
    <mergeCell ref="A42:B42"/>
    <mergeCell ref="A43:B43"/>
    <mergeCell ref="A35:H35"/>
    <mergeCell ref="A37:K37"/>
    <mergeCell ref="A39:K39"/>
    <mergeCell ref="A40:B41"/>
    <mergeCell ref="C40:C41"/>
    <mergeCell ref="D40:D41"/>
    <mergeCell ref="E40:E41"/>
    <mergeCell ref="F40:H40"/>
    <mergeCell ref="A28:K28"/>
    <mergeCell ref="A30:A31"/>
    <mergeCell ref="B30:B31"/>
    <mergeCell ref="C30:C31"/>
    <mergeCell ref="D30:D31"/>
    <mergeCell ref="E30:G30"/>
    <mergeCell ref="A27:K27"/>
    <mergeCell ref="A26:K26"/>
    <mergeCell ref="F1:H6"/>
    <mergeCell ref="B16:E16"/>
    <mergeCell ref="A18:G18"/>
    <mergeCell ref="A22:G22"/>
    <mergeCell ref="A23:K23"/>
    <mergeCell ref="A20:I20"/>
    <mergeCell ref="A15:G15"/>
    <mergeCell ref="D8:G8"/>
    <mergeCell ref="D9:G9"/>
    <mergeCell ref="D10:G10"/>
    <mergeCell ref="D11:G11"/>
  </mergeCells>
  <pageMargins left="0.70866141732283472" right="0.70866141732283472" top="0.74803149606299213" bottom="0.74803149606299213" header="0.31496062992125984" footer="0.31496062992125984"/>
  <pageSetup paperSize="9" scale="65" orientation="landscape" verticalDpi="0" r:id="rId1"/>
  <rowBreaks count="2" manualBreakCount="2">
    <brk id="23" max="16383" man="1"/>
    <brk id="4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16</vt:i4>
      </vt:variant>
      <vt:variant>
        <vt:lpstr>Именованные диапазоны</vt:lpstr>
      </vt:variant>
      <vt:variant>
        <vt:i4>2</vt:i4>
      </vt:variant>
    </vt:vector>
  </HeadingPairs>
  <TitlesOfParts>
    <vt:vector size="18" baseType="lpstr">
      <vt:lpstr>001</vt:lpstr>
      <vt:lpstr>003</vt:lpstr>
      <vt:lpstr>006</vt:lpstr>
      <vt:lpstr>007</vt:lpstr>
      <vt:lpstr>008</vt:lpstr>
      <vt:lpstr>016.</vt:lpstr>
      <vt:lpstr>018</vt:lpstr>
      <vt:lpstr>027 </vt:lpstr>
      <vt:lpstr>029</vt:lpstr>
      <vt:lpstr>033</vt:lpstr>
      <vt:lpstr>041</vt:lpstr>
      <vt:lpstr>042</vt:lpstr>
      <vt:lpstr>043</vt:lpstr>
      <vt:lpstr>057</vt:lpstr>
      <vt:lpstr>058</vt:lpstr>
      <vt:lpstr>096</vt:lpstr>
      <vt:lpstr>'001'!Область_печати</vt:lpstr>
      <vt:lpstr>'042'!Область_печати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Ainara K. Tuleubaeva</dc:creator>
  <cp:lastModifiedBy>Kapkenova</cp:lastModifiedBy>
  <cp:lastPrinted>2019-05-23T06:36:03Z</cp:lastPrinted>
  <dcterms:created xsi:type="dcterms:W3CDTF">2016-12-06T13:28:20Z</dcterms:created>
  <dcterms:modified xsi:type="dcterms:W3CDTF">2019-12-30T11:03:31Z</dcterms:modified>
</cp:coreProperties>
</file>